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40" activeTab="1"/>
  </bookViews>
  <sheets>
    <sheet name="290 Club" sheetId="1" r:id="rId1"/>
    <sheet name="2009" sheetId="2" r:id="rId2"/>
    <sheet name="TEAMS" sheetId="3" r:id="rId3"/>
    <sheet name="OVERALL" sheetId="4" r:id="rId4"/>
  </sheets>
  <definedNames>
    <definedName name="_xlnm._FilterDatabase" localSheetId="3" hidden="1">'OVERALL'!$A$2:$T$112</definedName>
    <definedName name="_xlnm.Print_Area" localSheetId="1">'2009'!$A$1:$O$106</definedName>
    <definedName name="_xlnm.Print_Area" localSheetId="0">'290 Club'!$A$1:$C$32</definedName>
    <definedName name="_xlnm.Print_Area" localSheetId="3">'OVERALL'!$A$1:$T$112</definedName>
    <definedName name="_xlnm.Print_Area" localSheetId="2">'TEAMS'!$A$1:$V$802</definedName>
    <definedName name="_xlnm.Print_Titles" localSheetId="3">'OVERALL'!$1:$1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'TEAMS'!$V$77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  <definedName name="TABLE" localSheetId="1">'2009'!$A$82:$N$82</definedName>
    <definedName name="TABLE_2" localSheetId="1">'2009'!$A$82:$N$82</definedName>
    <definedName name="Z_04EE3A53_150D_4B81_905B_0B5EC5F211F5_.wvu.Cols" localSheetId="2" hidden="1">'TEAMS'!$W:$AA</definedName>
    <definedName name="Z_04EE3A53_150D_4B81_905B_0B5EC5F211F5_.wvu.FilterData" localSheetId="1" hidden="1">'2009'!$I$2:$K$2</definedName>
    <definedName name="Z_04EE3A53_150D_4B81_905B_0B5EC5F211F5_.wvu.FilterData" localSheetId="3" hidden="1">'OVERALL'!$A$2:$T$112</definedName>
    <definedName name="Z_04EE3A53_150D_4B81_905B_0B5EC5F211F5_.wvu.PrintArea" localSheetId="0" hidden="1">'290 Club'!$A$1:$C$17</definedName>
    <definedName name="Z_04EE3A53_150D_4B81_905B_0B5EC5F211F5_.wvu.PrintArea" localSheetId="3" hidden="1">'OVERALL'!$A$1:$T$104</definedName>
    <definedName name="Z_04EE3A53_150D_4B81_905B_0B5EC5F211F5_.wvu.PrintArea" localSheetId="2" hidden="1">'TEAMS'!$A$1:$V$779</definedName>
    <definedName name="Z_04EE3A53_150D_4B81_905B_0B5EC5F211F5_.wvu.PrintTitles" localSheetId="3" hidden="1">'OVERALL'!$1:$1</definedName>
  </definedNames>
  <calcPr fullCalcOnLoad="1"/>
</workbook>
</file>

<file path=xl/comments4.xml><?xml version="1.0" encoding="utf-8"?>
<comments xmlns="http://schemas.openxmlformats.org/spreadsheetml/2006/main">
  <authors>
    <author>John Simoneau</author>
  </authors>
  <commentList>
    <comment ref="E1" authorId="0">
      <text>
        <r>
          <rPr>
            <b/>
            <sz val="10"/>
            <rFont val="Tahoma"/>
            <family val="2"/>
          </rPr>
          <t>Number of matches individual competed in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<sst xmlns="http://schemas.openxmlformats.org/spreadsheetml/2006/main" count="2591" uniqueCount="339">
  <si>
    <t>Matches</t>
  </si>
  <si>
    <t>Won</t>
  </si>
  <si>
    <t>Lost</t>
  </si>
  <si>
    <t>MATCH</t>
  </si>
  <si>
    <t>VS</t>
  </si>
  <si>
    <t>P</t>
  </si>
  <si>
    <t>S</t>
  </si>
  <si>
    <t>K</t>
  </si>
  <si>
    <t>AGGR</t>
  </si>
  <si>
    <t>SCORE</t>
  </si>
  <si>
    <t>Average</t>
  </si>
  <si>
    <t>s</t>
  </si>
  <si>
    <t>e</t>
  </si>
  <si>
    <t>a</t>
  </si>
  <si>
    <t>b</t>
  </si>
  <si>
    <t>o</t>
  </si>
  <si>
    <t>v</t>
  </si>
  <si>
    <t>Team Avg</t>
  </si>
  <si>
    <t>State Qualifiers</t>
  </si>
  <si>
    <t>School</t>
  </si>
  <si>
    <t>Name</t>
  </si>
  <si>
    <t>Score</t>
  </si>
  <si>
    <t>Championship</t>
  </si>
  <si>
    <t>ctrl+o</t>
  </si>
  <si>
    <t>ctrl+p</t>
  </si>
  <si>
    <t>ctrl+s</t>
  </si>
  <si>
    <t>ctrl+k</t>
  </si>
  <si>
    <t>ctrl+t</t>
  </si>
  <si>
    <t>SC</t>
  </si>
  <si>
    <t>Overall Average</t>
  </si>
  <si>
    <t>Prone Average</t>
  </si>
  <si>
    <t>Standing Average</t>
  </si>
  <si>
    <t>Kneeling Average</t>
  </si>
  <si>
    <t>Team Average</t>
  </si>
  <si>
    <t>Area 3</t>
  </si>
  <si>
    <t xml:space="preserve"> Area 3 Championship</t>
  </si>
  <si>
    <t>Benedictine Military</t>
  </si>
  <si>
    <t>BM 7</t>
  </si>
  <si>
    <t>BM 8</t>
  </si>
  <si>
    <t>BM 9</t>
  </si>
  <si>
    <t>BM 10</t>
  </si>
  <si>
    <t>BM</t>
  </si>
  <si>
    <t>Bradwell Institute</t>
  </si>
  <si>
    <t>BR</t>
  </si>
  <si>
    <t>Brunswick</t>
  </si>
  <si>
    <t>BW 7</t>
  </si>
  <si>
    <t>BW 8</t>
  </si>
  <si>
    <t>BW 9</t>
  </si>
  <si>
    <t>BW 10</t>
  </si>
  <si>
    <t>BW</t>
  </si>
  <si>
    <t>Glynn Academy</t>
  </si>
  <si>
    <t>GA 8</t>
  </si>
  <si>
    <t>GA 9</t>
  </si>
  <si>
    <t>GA 10</t>
  </si>
  <si>
    <t>GA</t>
  </si>
  <si>
    <t>Groves</t>
  </si>
  <si>
    <t>GS</t>
  </si>
  <si>
    <t>SA 8</t>
  </si>
  <si>
    <t>SA 9</t>
  </si>
  <si>
    <t>SA 10</t>
  </si>
  <si>
    <t>SA</t>
  </si>
  <si>
    <t>SB</t>
  </si>
  <si>
    <t>St Vincent's Academy</t>
  </si>
  <si>
    <t>ST 9</t>
  </si>
  <si>
    <t>ST</t>
  </si>
  <si>
    <t>Ware County</t>
  </si>
  <si>
    <t>WC 9</t>
  </si>
  <si>
    <t>WC 10</t>
  </si>
  <si>
    <t>WC</t>
  </si>
  <si>
    <t>Windsor Forest</t>
  </si>
  <si>
    <t>WF</t>
  </si>
  <si>
    <t>Teams</t>
  </si>
  <si>
    <t>Match Score</t>
  </si>
  <si>
    <t>1st</t>
  </si>
  <si>
    <t>2nd</t>
  </si>
  <si>
    <t>3rd</t>
  </si>
  <si>
    <t>4th</t>
  </si>
  <si>
    <t>Savannah High</t>
  </si>
  <si>
    <t>Statesboro High</t>
  </si>
  <si>
    <t>State Qualifiers (ctrl+q)</t>
  </si>
  <si>
    <t>BM 11</t>
  </si>
  <si>
    <t>BM 12</t>
  </si>
  <si>
    <t>BM 13</t>
  </si>
  <si>
    <t>BM 14</t>
  </si>
  <si>
    <t>BM 15</t>
  </si>
  <si>
    <t>BR 12</t>
  </si>
  <si>
    <t>BR 13</t>
  </si>
  <si>
    <t>BR 14</t>
  </si>
  <si>
    <t>BR 15</t>
  </si>
  <si>
    <t>BW 11</t>
  </si>
  <si>
    <t>BW 12</t>
  </si>
  <si>
    <t>BW 13</t>
  </si>
  <si>
    <t>BW 14</t>
  </si>
  <si>
    <t>BW 15</t>
  </si>
  <si>
    <t>GA 11</t>
  </si>
  <si>
    <t>GA 12</t>
  </si>
  <si>
    <t>GA 13</t>
  </si>
  <si>
    <t>GA 14</t>
  </si>
  <si>
    <t>GA 15</t>
  </si>
  <si>
    <t>GS 15</t>
  </si>
  <si>
    <t>SA 11</t>
  </si>
  <si>
    <t>SA 12</t>
  </si>
  <si>
    <t>SA 13</t>
  </si>
  <si>
    <t>SA 14</t>
  </si>
  <si>
    <t>SA 15</t>
  </si>
  <si>
    <t>SB 12</t>
  </si>
  <si>
    <t>SB 13</t>
  </si>
  <si>
    <t>SB 14</t>
  </si>
  <si>
    <t>SB 15</t>
  </si>
  <si>
    <t>SC 15</t>
  </si>
  <si>
    <t>ST 11</t>
  </si>
  <si>
    <t>ST 12</t>
  </si>
  <si>
    <t>ST 13</t>
  </si>
  <si>
    <t>ST 14</t>
  </si>
  <si>
    <t>WC 11</t>
  </si>
  <si>
    <t>WC 12</t>
  </si>
  <si>
    <t>WC 13</t>
  </si>
  <si>
    <t>WC 14</t>
  </si>
  <si>
    <t>WC 15</t>
  </si>
  <si>
    <t>WF 11</t>
  </si>
  <si>
    <t>WF 12</t>
  </si>
  <si>
    <t>WF 13</t>
  </si>
  <si>
    <t>WF 14</t>
  </si>
  <si>
    <t>WF 15</t>
  </si>
  <si>
    <t>ST 10</t>
  </si>
  <si>
    <t>ST 15</t>
  </si>
  <si>
    <t>Area 3 Standing (2008 - 2009 Season)</t>
  </si>
  <si>
    <t>Area Championship</t>
  </si>
  <si>
    <t>BR 7</t>
  </si>
  <si>
    <t>BR 8</t>
  </si>
  <si>
    <t>BR 9</t>
  </si>
  <si>
    <t>BR 10</t>
  </si>
  <si>
    <t>BR 11</t>
  </si>
  <si>
    <t>BW 6</t>
  </si>
  <si>
    <t>SB 8</t>
  </si>
  <si>
    <t>SB 9</t>
  </si>
  <si>
    <t>SB 10</t>
  </si>
  <si>
    <t>SB 11</t>
  </si>
  <si>
    <t>SC 12</t>
  </si>
  <si>
    <t>SC 13</t>
  </si>
  <si>
    <t>SC 14</t>
  </si>
  <si>
    <t>5th</t>
  </si>
  <si>
    <t>6th</t>
  </si>
  <si>
    <t>Sectional</t>
  </si>
  <si>
    <t>06 March 2009</t>
  </si>
  <si>
    <t xml:space="preserve"> 1st Round/Sectionals 16 March 2009                                                                   Semifinals 21 March 2009                                                                     State Championship 04 April 2009</t>
  </si>
  <si>
    <t>#</t>
  </si>
  <si>
    <t>Area Sectional/Playoff</t>
  </si>
  <si>
    <t>Semifinal</t>
  </si>
  <si>
    <t>Team</t>
  </si>
  <si>
    <t>Rank</t>
  </si>
  <si>
    <t xml:space="preserve"> Area 3 Sectional/Playoff</t>
  </si>
  <si>
    <t>Playoff</t>
  </si>
  <si>
    <t>16 March 2009</t>
  </si>
  <si>
    <t>21 March 2009</t>
  </si>
  <si>
    <t>Semifinals</t>
  </si>
  <si>
    <t>In the Sectionals the higher seeded team will host.  If teams in the Semifinals are equal seeds, the highest sectional score will host.</t>
  </si>
  <si>
    <t>Area 5</t>
  </si>
  <si>
    <t>The twelve Semifinal winners plus two invitational place teams will compete in the State Championship on 04 April 2009.</t>
  </si>
  <si>
    <t>Teams (ctrl+n)</t>
  </si>
  <si>
    <t>08-09 January 2009 (Match 1)</t>
  </si>
  <si>
    <t>Southeast Bulloch</t>
  </si>
  <si>
    <t>13 January 2009 (Match 2)</t>
  </si>
  <si>
    <t>15-16 January 2009 (Match 3)</t>
  </si>
  <si>
    <t>22 January 2009 (Match 4)</t>
  </si>
  <si>
    <t>WC vs BR</t>
  </si>
  <si>
    <t>SA vs GS</t>
  </si>
  <si>
    <t>WF vs SC</t>
  </si>
  <si>
    <t>ST vs BW</t>
  </si>
  <si>
    <t>WF vs BM</t>
  </si>
  <si>
    <t>BW vs WC</t>
  </si>
  <si>
    <t>GA vs SB</t>
  </si>
  <si>
    <t>SC vs SA</t>
  </si>
  <si>
    <t>BM vs BR</t>
  </si>
  <si>
    <t>SB vs GS</t>
  </si>
  <si>
    <t>SA vs WF</t>
  </si>
  <si>
    <t>ST vs GA</t>
  </si>
  <si>
    <t>BW vs BM</t>
  </si>
  <si>
    <t>BR vs WF</t>
  </si>
  <si>
    <t>GS vs ST</t>
  </si>
  <si>
    <t>SC vs SB</t>
  </si>
  <si>
    <t>GA vs WC</t>
  </si>
  <si>
    <t>05-06 February 2009 (Match 8)</t>
  </si>
  <si>
    <t>03 February 2009 (Match 7)</t>
  </si>
  <si>
    <t>29-30 January 2009 (Match 6)</t>
  </si>
  <si>
    <t>27 January 2009 (Match 5)</t>
  </si>
  <si>
    <t>BW vs BR</t>
  </si>
  <si>
    <t>WC vs GS</t>
  </si>
  <si>
    <t>ST vs SC</t>
  </si>
  <si>
    <t>SB vs SA</t>
  </si>
  <si>
    <t>BM vs GA</t>
  </si>
  <si>
    <t>WF vs BW</t>
  </si>
  <si>
    <t>SA vs ST</t>
  </si>
  <si>
    <t>SC vs WC</t>
  </si>
  <si>
    <t>GS vs BM</t>
  </si>
  <si>
    <t>BR vs GA</t>
  </si>
  <si>
    <t>SB vs WF</t>
  </si>
  <si>
    <t>BM vs SC</t>
  </si>
  <si>
    <t>GS vs BR</t>
  </si>
  <si>
    <t>GA vs BW</t>
  </si>
  <si>
    <t>ST vs SB</t>
  </si>
  <si>
    <t>WC vs SA</t>
  </si>
  <si>
    <t>10 February 2009 (Match 9)</t>
  </si>
  <si>
    <t>12-13 February 2009 (Match 10)</t>
  </si>
  <si>
    <t>17 February 2009 (Match 11)</t>
  </si>
  <si>
    <t>19 February 2009 (Match 12)</t>
  </si>
  <si>
    <t>24 February 2009 (Match 13)</t>
  </si>
  <si>
    <t>(Match 14)</t>
  </si>
  <si>
    <t>(Match 15)</t>
  </si>
  <si>
    <t>(Match 16)</t>
  </si>
  <si>
    <t>SA vs BM</t>
  </si>
  <si>
    <t>SC vs BR</t>
  </si>
  <si>
    <t>BW vs GS</t>
  </si>
  <si>
    <t>WF vs ST</t>
  </si>
  <si>
    <t>SB vs WC</t>
  </si>
  <si>
    <t>BR vs SA</t>
  </si>
  <si>
    <t>SC vs BW</t>
  </si>
  <si>
    <t>GA vs WF</t>
  </si>
  <si>
    <t>WC vs ST</t>
  </si>
  <si>
    <t>SB vs BM</t>
  </si>
  <si>
    <t>BW vs SA</t>
  </si>
  <si>
    <t>GS vs GA</t>
  </si>
  <si>
    <t>WF vs WC</t>
  </si>
  <si>
    <t>BM vs ST</t>
  </si>
  <si>
    <t>BR vs SB</t>
  </si>
  <si>
    <t>GA vs SC</t>
  </si>
  <si>
    <t>GS vs WF</t>
  </si>
  <si>
    <t>BM vs WC</t>
  </si>
  <si>
    <t>ST vs BR</t>
  </si>
  <si>
    <t>SB vs BW</t>
  </si>
  <si>
    <t>SC vs GS</t>
  </si>
  <si>
    <t>SA vs GA</t>
  </si>
  <si>
    <t>Bye</t>
  </si>
  <si>
    <t>Statesboro high</t>
  </si>
  <si>
    <t>Chu, Corey</t>
  </si>
  <si>
    <t>Lopez-Mena, Sebastian</t>
  </si>
  <si>
    <t>Dulamal, Raj</t>
  </si>
  <si>
    <t>Feitosa, Mateus</t>
  </si>
  <si>
    <t>Gaines, Cedric</t>
  </si>
  <si>
    <t>Holland, Zach</t>
  </si>
  <si>
    <t>Vuong, Dat</t>
  </si>
  <si>
    <t>Dunham, David</t>
  </si>
  <si>
    <t>Sororian, Steven</t>
  </si>
  <si>
    <t>Olivares, Christopher</t>
  </si>
  <si>
    <t>Mathews, Wesley</t>
  </si>
  <si>
    <t>Nascimento, Leticia</t>
  </si>
  <si>
    <t>Waterlander, Brian</t>
  </si>
  <si>
    <t>Nunez, Jennifer</t>
  </si>
  <si>
    <t>Saturday, William</t>
  </si>
  <si>
    <t>Hancock, Tyler</t>
  </si>
  <si>
    <t>Ellington, Joseph</t>
  </si>
  <si>
    <t>Jaco, Joshua</t>
  </si>
  <si>
    <t>Wade, Leroy</t>
  </si>
  <si>
    <t>Scott, Ben</t>
  </si>
  <si>
    <t>Black, Daryl</t>
  </si>
  <si>
    <t>Broadie, DeAndre</t>
  </si>
  <si>
    <t>Brown, Dondell</t>
  </si>
  <si>
    <t>Groover, LaDerick</t>
  </si>
  <si>
    <t>Scott, Gregory</t>
  </si>
  <si>
    <t>Padron, Natalie</t>
  </si>
  <si>
    <t>Linton, Courtney</t>
  </si>
  <si>
    <t>Frankum, Emmi</t>
  </si>
  <si>
    <t>Bartholomew, Beth</t>
  </si>
  <si>
    <t>DeBry, Danielle</t>
  </si>
  <si>
    <t>Martinez, April</t>
  </si>
  <si>
    <t>Sullens, Jennifer</t>
  </si>
  <si>
    <t>Baker, Kirstin</t>
  </si>
  <si>
    <t>Morrison, Douglas</t>
  </si>
  <si>
    <t>Todd, Nicholas</t>
  </si>
  <si>
    <t>Shearback, Alex</t>
  </si>
  <si>
    <t>Yarbrough, Tyler</t>
  </si>
  <si>
    <t>Popp, Michael</t>
  </si>
  <si>
    <t>Dean, Robert</t>
  </si>
  <si>
    <t>Waters, Jonathan</t>
  </si>
  <si>
    <t>Burgstiner, Ryan</t>
  </si>
  <si>
    <t>Bradley, Terrell</t>
  </si>
  <si>
    <t>Potts, James</t>
  </si>
  <si>
    <t>Carmelengo, Trashawn</t>
  </si>
  <si>
    <t>Diaz, Lisette</t>
  </si>
  <si>
    <t>Kim, Shane</t>
  </si>
  <si>
    <t>White, Jontae</t>
  </si>
  <si>
    <t>Miller, Joseph</t>
  </si>
  <si>
    <t>Chapman, Kyle</t>
  </si>
  <si>
    <t>Duray, Kevin</t>
  </si>
  <si>
    <t>Tingley, Christian</t>
  </si>
  <si>
    <t>Frink, Lucas</t>
  </si>
  <si>
    <t>Ross, Breanne</t>
  </si>
  <si>
    <t>Huff, Nathaniel</t>
  </si>
  <si>
    <t>Hartman, Jon</t>
  </si>
  <si>
    <t>Black, Curtis</t>
  </si>
  <si>
    <t>Lloyd, Alfred</t>
  </si>
  <si>
    <t>Jennings, Christian</t>
  </si>
  <si>
    <t>Abreu, Luis</t>
  </si>
  <si>
    <t>Ivey, Brandon</t>
  </si>
  <si>
    <t>Gallagher, Allanah</t>
  </si>
  <si>
    <t>Jones, Jessica</t>
  </si>
  <si>
    <t>Parker, Andrew</t>
  </si>
  <si>
    <t>Evans, Bobby</t>
  </si>
  <si>
    <t>Rogers,  Ilya</t>
  </si>
  <si>
    <t>Brinson, Chris</t>
  </si>
  <si>
    <t>Lawton, Immanuel</t>
  </si>
  <si>
    <t>Felton, Terrance</t>
  </si>
  <si>
    <t>Szafanski, Joseph</t>
  </si>
  <si>
    <t>.</t>
  </si>
  <si>
    <t>Abel, Andrea</t>
  </si>
  <si>
    <t>Clanuch, Thomas</t>
  </si>
  <si>
    <t>McReynolds, Kayla</t>
  </si>
  <si>
    <t>Boyd, Blake</t>
  </si>
  <si>
    <t>Hyers, Issac</t>
  </si>
  <si>
    <t>Hoyle, Michael</t>
  </si>
  <si>
    <t>Harris, Nate</t>
  </si>
  <si>
    <t>Lairsey,Stion</t>
  </si>
  <si>
    <t>Crawford, Macy</t>
  </si>
  <si>
    <t>Milkas, Lizzie</t>
  </si>
  <si>
    <t>Nicoli, Joshua</t>
  </si>
  <si>
    <t>Wood, Alexandra</t>
  </si>
  <si>
    <t>Luke, Chantel</t>
  </si>
  <si>
    <t>Hann, Nicole</t>
  </si>
  <si>
    <t>Lagat, Birgit</t>
  </si>
  <si>
    <t>Sheehan, Cayla</t>
  </si>
  <si>
    <t>Davis, Glenn</t>
  </si>
  <si>
    <t>Gautier, Michael</t>
  </si>
  <si>
    <t>Crook, Max</t>
  </si>
  <si>
    <t>Bouton-Wyett, Christy</t>
  </si>
  <si>
    <t>Forfeit</t>
  </si>
  <si>
    <t>Win</t>
  </si>
  <si>
    <t>Sectionals Area 3 vs Area 5 (Bold Host)</t>
  </si>
  <si>
    <t>Stockbridge</t>
  </si>
  <si>
    <t>Henry County</t>
  </si>
  <si>
    <t>Woodward Academy</t>
  </si>
  <si>
    <t>East Coweta</t>
  </si>
  <si>
    <t>Griffin</t>
  </si>
  <si>
    <t>Union Grove</t>
  </si>
  <si>
    <t>Winner  Ware County vs Henry County</t>
  </si>
  <si>
    <t>Winner  Glynn Academy vs East Coweta</t>
  </si>
  <si>
    <t>Winner  Southeast Bulloch vs Union Grove</t>
  </si>
  <si>
    <t>Winner  St Vincent's Academy vs Griffin</t>
  </si>
  <si>
    <t>Winner  Benedictine Military vs Woodward</t>
  </si>
  <si>
    <t>Winner  Brunswick vs Stockbridge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</si>
</sst>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0.00_);\(0.00\)"/>
    <numFmt numFmtId="174" formatCode="dddd\ d\ 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12">
    <font>
      <sz val="11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.5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3" borderId="19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2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2" fontId="4" fillId="0" borderId="25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/>
    </xf>
    <xf numFmtId="2" fontId="0" fillId="0" borderId="4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33" xfId="0" applyFont="1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7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6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0" fillId="0" borderId="3" xfId="0" applyNumberFormat="1" applyBorder="1" applyAlignment="1">
      <alignment/>
    </xf>
    <xf numFmtId="0" fontId="3" fillId="0" borderId="34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48" xfId="0" applyBorder="1" applyAlignment="1">
      <alignment/>
    </xf>
    <xf numFmtId="2" fontId="0" fillId="0" borderId="48" xfId="0" applyNumberFormat="1" applyBorder="1" applyAlignment="1">
      <alignment/>
    </xf>
    <xf numFmtId="0" fontId="4" fillId="0" borderId="4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23" xfId="0" applyFon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3" borderId="51" xfId="0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1" fontId="4" fillId="0" borderId="50" xfId="0" applyNumberFormat="1" applyFont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8" xfId="0" applyFont="1" applyBorder="1" applyAlignment="1">
      <alignment horizontal="center"/>
    </xf>
    <xf numFmtId="2" fontId="4" fillId="0" borderId="54" xfId="0" applyNumberFormat="1" applyFont="1" applyFill="1" applyBorder="1" applyAlignment="1">
      <alignment/>
    </xf>
    <xf numFmtId="0" fontId="3" fillId="2" borderId="55" xfId="0" applyFont="1" applyFill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57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7" fillId="0" borderId="23" xfId="0" applyNumberFormat="1" applyFont="1" applyFill="1" applyBorder="1" applyAlignment="1">
      <alignment/>
    </xf>
    <xf numFmtId="0" fontId="3" fillId="0" borderId="34" xfId="0" applyFont="1" applyBorder="1" applyAlignment="1">
      <alignment/>
    </xf>
    <xf numFmtId="0" fontId="0" fillId="0" borderId="47" xfId="0" applyBorder="1" applyAlignment="1">
      <alignment/>
    </xf>
    <xf numFmtId="0" fontId="3" fillId="0" borderId="28" xfId="0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3" fillId="0" borderId="23" xfId="0" applyNumberFormat="1" applyFont="1" applyBorder="1" applyAlignment="1">
      <alignment/>
    </xf>
    <xf numFmtId="1" fontId="0" fillId="0" borderId="29" xfId="0" applyNumberForma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22" xfId="0" applyBorder="1" applyAlignment="1">
      <alignment/>
    </xf>
    <xf numFmtId="2" fontId="7" fillId="3" borderId="10" xfId="0" applyNumberFormat="1" applyFont="1" applyFill="1" applyBorder="1" applyAlignment="1">
      <alignment horizontal="center"/>
    </xf>
    <xf numFmtId="2" fontId="7" fillId="3" borderId="48" xfId="0" applyNumberFormat="1" applyFont="1" applyFill="1" applyBorder="1" applyAlignment="1">
      <alignment horizontal="center"/>
    </xf>
    <xf numFmtId="2" fontId="7" fillId="3" borderId="58" xfId="0" applyNumberFormat="1" applyFont="1" applyFill="1" applyBorder="1" applyAlignment="1">
      <alignment horizontal="center"/>
    </xf>
    <xf numFmtId="2" fontId="7" fillId="3" borderId="59" xfId="0" applyNumberFormat="1" applyFont="1" applyFill="1" applyBorder="1" applyAlignment="1">
      <alignment horizontal="center"/>
    </xf>
    <xf numFmtId="2" fontId="4" fillId="3" borderId="60" xfId="0" applyNumberFormat="1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" fillId="2" borderId="6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63" xfId="0" applyFont="1" applyFill="1" applyBorder="1" applyAlignment="1">
      <alignment horizontal="left"/>
    </xf>
    <xf numFmtId="0" fontId="4" fillId="0" borderId="6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1" fontId="0" fillId="0" borderId="29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0" fontId="3" fillId="0" borderId="28" xfId="0" applyFont="1" applyBorder="1" applyAlignment="1">
      <alignment/>
    </xf>
    <xf numFmtId="2" fontId="3" fillId="0" borderId="56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5" xfId="0" applyFont="1" applyBorder="1" applyAlignment="1" quotePrefix="1">
      <alignment horizontal="center"/>
    </xf>
    <xf numFmtId="1" fontId="0" fillId="0" borderId="34" xfId="0" applyNumberForma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1" fontId="3" fillId="0" borderId="55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3" fillId="0" borderId="41" xfId="0" applyNumberFormat="1" applyFont="1" applyBorder="1" applyAlignment="1">
      <alignment horizontal="center"/>
    </xf>
    <xf numFmtId="0" fontId="3" fillId="0" borderId="58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48" xfId="0" applyFont="1" applyBorder="1" applyAlignment="1" quotePrefix="1">
      <alignment horizontal="center"/>
    </xf>
    <xf numFmtId="0" fontId="3" fillId="0" borderId="56" xfId="0" applyFont="1" applyBorder="1" applyAlignment="1">
      <alignment horizontal="center"/>
    </xf>
    <xf numFmtId="0" fontId="3" fillId="0" borderId="2" xfId="0" applyFont="1" applyBorder="1" applyAlignment="1" quotePrefix="1">
      <alignment horizontal="center"/>
    </xf>
    <xf numFmtId="0" fontId="3" fillId="0" borderId="6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2" borderId="6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2" borderId="41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49" fontId="3" fillId="2" borderId="69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9" xfId="0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73" xfId="0" applyFont="1" applyFill="1" applyBorder="1" applyAlignment="1">
      <alignment horizontal="center" wrapText="1"/>
    </xf>
    <xf numFmtId="0" fontId="0" fillId="0" borderId="74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56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10" fillId="0" borderId="75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0" fillId="0" borderId="76" xfId="0" applyFont="1" applyFill="1" applyBorder="1" applyAlignment="1">
      <alignment horizontal="center" wrapText="1"/>
    </xf>
    <xf numFmtId="0" fontId="0" fillId="0" borderId="51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76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6" fillId="5" borderId="6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63" xfId="0" applyFont="1" applyFill="1" applyBorder="1" applyAlignment="1">
      <alignment horizontal="center"/>
    </xf>
    <xf numFmtId="0" fontId="4" fillId="6" borderId="78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3" borderId="78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7" borderId="78" xfId="0" applyFont="1" applyFill="1" applyBorder="1" applyAlignment="1">
      <alignment horizontal="center"/>
    </xf>
    <xf numFmtId="0" fontId="4" fillId="7" borderId="35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0" fontId="4" fillId="8" borderId="78" xfId="0" applyFont="1" applyFill="1" applyBorder="1" applyAlignment="1">
      <alignment horizontal="center"/>
    </xf>
    <xf numFmtId="0" fontId="4" fillId="8" borderId="35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/>
    </xf>
    <xf numFmtId="0" fontId="4" fillId="9" borderId="78" xfId="0" applyFont="1" applyFill="1" applyBorder="1" applyAlignment="1">
      <alignment horizontal="center"/>
    </xf>
    <xf numFmtId="0" fontId="4" fillId="9" borderId="35" xfId="0" applyFont="1" applyFill="1" applyBorder="1" applyAlignment="1">
      <alignment horizontal="center"/>
    </xf>
    <xf numFmtId="0" fontId="4" fillId="9" borderId="3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6</xdr:row>
      <xdr:rowOff>9525</xdr:rowOff>
    </xdr:from>
    <xdr:to>
      <xdr:col>3</xdr:col>
      <xdr:colOff>314325</xdr:colOff>
      <xdr:row>10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152525"/>
          <a:ext cx="1343025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247650</xdr:colOff>
      <xdr:row>6</xdr:row>
      <xdr:rowOff>0</xdr:rowOff>
    </xdr:from>
    <xdr:to>
      <xdr:col>14</xdr:col>
      <xdr:colOff>28575</xdr:colOff>
      <xdr:row>10</xdr:row>
      <xdr:rowOff>95250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1143000"/>
          <a:ext cx="134302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167"/>
  <sheetViews>
    <sheetView showZeros="0" zoomScaleSheetLayoutView="100" workbookViewId="0" topLeftCell="A1">
      <selection activeCell="A1" sqref="A1:C1"/>
    </sheetView>
  </sheetViews>
  <sheetFormatPr defaultColWidth="9.00390625" defaultRowHeight="14.25"/>
  <cols>
    <col min="1" max="1" width="10.625" style="89" customWidth="1"/>
    <col min="2" max="2" width="25.625" style="89" customWidth="1"/>
    <col min="3" max="3" width="10.625" style="89" customWidth="1"/>
    <col min="4" max="5" width="9.125" style="0" customWidth="1"/>
    <col min="6" max="6" width="11.00390625" style="0" customWidth="1"/>
    <col min="7" max="11" width="10.625" style="0" customWidth="1"/>
  </cols>
  <sheetData>
    <row r="1" spans="1:3" ht="14.25" customHeight="1" thickBot="1">
      <c r="A1" s="226" t="s">
        <v>79</v>
      </c>
      <c r="B1" s="227"/>
      <c r="C1" s="228"/>
    </row>
    <row r="2" spans="1:5" ht="15.75" thickBot="1">
      <c r="A2" s="88" t="s">
        <v>19</v>
      </c>
      <c r="B2" s="88" t="s">
        <v>20</v>
      </c>
      <c r="C2" s="88" t="s">
        <v>21</v>
      </c>
      <c r="E2" s="120"/>
    </row>
    <row r="3" spans="1:4" ht="14.25">
      <c r="A3" s="92">
        <f>IF(C3=0,0,IF(C3&gt;289,TEAMS!$W$1,0))</f>
        <v>0</v>
      </c>
      <c r="B3" s="92">
        <f>IF(C3=0,0,IF(C3&gt;289,TEAMS!W2,0))</f>
        <v>0</v>
      </c>
      <c r="C3" s="100">
        <f>IF(TEAMS!W3=0,0,IF(TEAMS!W3&gt;289,TEAMS!W3,0))</f>
        <v>0</v>
      </c>
      <c r="D3">
        <v>1</v>
      </c>
    </row>
    <row r="4" spans="1:4" ht="14.25">
      <c r="A4" s="92">
        <f>IF(C4=0,0,IF(C4&gt;289,TEAMS!$W$1,0))</f>
        <v>0</v>
      </c>
      <c r="B4" s="92">
        <f>IF(C4=0,0,IF(C4&gt;289,TEAMS!AA26,0))</f>
        <v>0</v>
      </c>
      <c r="C4" s="100">
        <f>IF(TEAMS!AA27=0,0,IF(TEAMS!AA27&gt;289,TEAMS!AA27,0))</f>
        <v>0</v>
      </c>
      <c r="D4">
        <v>2</v>
      </c>
    </row>
    <row r="5" spans="1:4" ht="14.25">
      <c r="A5" s="92">
        <f>IF(C5=0,0,IF(C5&gt;289,TEAMS!$W$1,0))</f>
        <v>0</v>
      </c>
      <c r="B5" s="92">
        <f>IF(C5=0,0,IF(C5&gt;289,TEAMS!W$50,0))</f>
        <v>0</v>
      </c>
      <c r="C5" s="100">
        <f>IF(TEAMS!W$51=0,0,IF(TEAMS!W$51&gt;289,TEAMS!W$51,0))</f>
        <v>0</v>
      </c>
      <c r="D5">
        <v>3</v>
      </c>
    </row>
    <row r="6" spans="1:4" ht="14.25">
      <c r="A6" s="92">
        <f>IF(C6=0,0,IF(C6&gt;289,TEAMS!$W$1,0))</f>
        <v>0</v>
      </c>
      <c r="B6" s="92">
        <f>IF(C6=0,0,IF(C6&gt;289,TEAMS!X$50,0))</f>
        <v>0</v>
      </c>
      <c r="C6" s="100">
        <f>IF(TEAMS!X$51=0,0,IF(TEAMS!X$51&gt;289,TEAMS!X$51,0))</f>
        <v>0</v>
      </c>
      <c r="D6">
        <v>4</v>
      </c>
    </row>
    <row r="7" spans="1:4" ht="14.25">
      <c r="A7" s="92">
        <f>IF(C7=0,0,IF(C7&gt;289,TEAMS!$W$1,0))</f>
        <v>0</v>
      </c>
      <c r="B7" s="92">
        <f>IF(C7=0,0,IF(C7&gt;289,TEAMS!Y$50,0))</f>
        <v>0</v>
      </c>
      <c r="C7" s="100">
        <f>IF(TEAMS!Y$51=0,0,IF(TEAMS!Y$51&gt;289,TEAMS!Y$51,0))</f>
        <v>0</v>
      </c>
      <c r="D7">
        <v>5</v>
      </c>
    </row>
    <row r="8" spans="1:4" ht="14.25">
      <c r="A8" s="92">
        <f>IF(C8=0,0,IF(C8&gt;289,TEAMS!$W$1,0))</f>
        <v>0</v>
      </c>
      <c r="B8" s="92">
        <f>IF(C8=0,0,IF(C8&gt;289,TEAMS!Z$50,0))</f>
        <v>0</v>
      </c>
      <c r="C8" s="100">
        <f>IF(TEAMS!Z$51=0,0,IF(TEAMS!Z$51&gt;289,TEAMS!Z$51,0))</f>
        <v>0</v>
      </c>
      <c r="D8">
        <v>6</v>
      </c>
    </row>
    <row r="9" spans="1:4" ht="14.25">
      <c r="A9" s="92">
        <f>IF(C9=0,0,IF(C9&gt;289,TEAMS!$W$1,0))</f>
        <v>0</v>
      </c>
      <c r="B9" s="92">
        <f>IF(C9=0,0,IF(C9&gt;289,TEAMS!AA$50,0))</f>
        <v>0</v>
      </c>
      <c r="C9" s="100">
        <f>IF(TEAMS!AA$51=0,0,IF(TEAMS!AA$51&gt;289,TEAMS!AA$51,0))</f>
        <v>0</v>
      </c>
      <c r="D9">
        <v>7</v>
      </c>
    </row>
    <row r="10" spans="1:4" ht="14.25">
      <c r="A10" s="92">
        <f>IF(C10=0,0,IF(C10&gt;289,TEAMS!$W$1,0))</f>
        <v>0</v>
      </c>
      <c r="B10" s="92">
        <f>IF(C10=0,0,IF(C10&gt;289,TEAMS!X2,0))</f>
        <v>0</v>
      </c>
      <c r="C10" s="100">
        <f>IF(TEAMS!X3=0,0,IF(TEAMS!X3&gt;289,TEAMS!X3,0))</f>
        <v>0</v>
      </c>
      <c r="D10">
        <v>8</v>
      </c>
    </row>
    <row r="11" spans="1:4" ht="14.25">
      <c r="A11" s="92">
        <f>IF(C11=0,0,IF(C11&gt;289,TEAMS!$W$1,0))</f>
        <v>0</v>
      </c>
      <c r="B11" s="92">
        <f>IF(C11=0,0,IF(C11&gt;289,TEAMS!Y2,0))</f>
        <v>0</v>
      </c>
      <c r="C11" s="100">
        <f>IF(TEAMS!Y3=0,0,IF(TEAMS!Y3&gt;289,TEAMS!Y3,0))</f>
        <v>0</v>
      </c>
      <c r="D11">
        <v>9</v>
      </c>
    </row>
    <row r="12" spans="1:4" ht="14.25">
      <c r="A12" s="92">
        <f>IF(C12=0,0,IF(C12&gt;289,TEAMS!$W$1,0))</f>
        <v>0</v>
      </c>
      <c r="B12" s="92">
        <f>IF(C12=0,0,IF(C12&gt;289,TEAMS!Z2,0))</f>
        <v>0</v>
      </c>
      <c r="C12" s="100">
        <f>IF(TEAMS!Z3=0,0,IF(TEAMS!Z3&gt;289,TEAMS!Z3,0))</f>
        <v>0</v>
      </c>
      <c r="D12">
        <v>10</v>
      </c>
    </row>
    <row r="13" spans="1:4" ht="14.25">
      <c r="A13" s="92">
        <f>IF(C13=0,0,IF(C13&gt;289,TEAMS!W1,0))</f>
        <v>0</v>
      </c>
      <c r="B13" s="92">
        <f>IF(C13=0,0,IF(C13&gt;289,TEAMS!AA2,0))</f>
        <v>0</v>
      </c>
      <c r="C13" s="100">
        <f>IF(TEAMS!AA3=0,0,IF(TEAMS!AA3&gt;289,TEAMS!AA3,0))</f>
        <v>0</v>
      </c>
      <c r="D13">
        <v>11</v>
      </c>
    </row>
    <row r="14" spans="1:4" ht="14.25">
      <c r="A14" s="92">
        <f>IF(C14=0,0,IF(C14&gt;289,TEAMS!$W$1,0))</f>
        <v>0</v>
      </c>
      <c r="B14" s="92">
        <f>IF(C14=0,0,IF(C14&gt;289,TEAMS!W26,0))</f>
        <v>0</v>
      </c>
      <c r="C14" s="100">
        <f>IF(TEAMS!W27=0,0,IF(TEAMS!W27&gt;289,TEAMS!W27,0))</f>
        <v>0</v>
      </c>
      <c r="D14">
        <v>12</v>
      </c>
    </row>
    <row r="15" spans="1:4" ht="14.25">
      <c r="A15" s="92">
        <f>IF(C15=0,0,IF(C15&gt;289,TEAMS!$W$1,0))</f>
        <v>0</v>
      </c>
      <c r="B15" s="92">
        <f>IF(C15=0,0,IF(C15&gt;289,TEAMS!X26,0))</f>
        <v>0</v>
      </c>
      <c r="C15" s="100">
        <f>IF(TEAMS!X27=0,0,IF(TEAMS!X27&gt;289,TEAMS!X27,0))</f>
        <v>0</v>
      </c>
      <c r="D15">
        <v>13</v>
      </c>
    </row>
    <row r="16" spans="1:4" ht="14.25">
      <c r="A16" s="92">
        <f>IF(C16=0,0,IF(C16&gt;289,TEAMS!$W$1,0))</f>
        <v>0</v>
      </c>
      <c r="B16" s="92">
        <f>IF(C16=0,0,IF(C16&gt;289,TEAMS!Y26,0))</f>
        <v>0</v>
      </c>
      <c r="C16" s="100">
        <f>IF(TEAMS!Y27=0,0,IF(TEAMS!Y27&gt;289,TEAMS!Y27,0))</f>
        <v>0</v>
      </c>
      <c r="D16">
        <v>14</v>
      </c>
    </row>
    <row r="17" spans="1:4" ht="14.25">
      <c r="A17" s="92">
        <f>IF(C17=0,0,IF(C17&gt;289,TEAMS!$W$1,0))</f>
        <v>0</v>
      </c>
      <c r="B17" s="92">
        <f>IF(C17=0,0,IF(C17&gt;289,TEAMS!Z26,0))</f>
        <v>0</v>
      </c>
      <c r="C17" s="100">
        <f>IF(TEAMS!Z27=0,0,IF(TEAMS!Z27&gt;289,TEAMS!Z27,0))</f>
        <v>0</v>
      </c>
      <c r="D17">
        <v>15</v>
      </c>
    </row>
    <row r="18" spans="1:4" ht="14.25">
      <c r="A18" s="92">
        <f>IF(C18=0,0,IF(C18&gt;289,TEAMS!$W$74,0))</f>
        <v>0</v>
      </c>
      <c r="B18" s="92">
        <f>IF(C18=0,0,IF(C18&gt;289,TEAMS!W75,0))</f>
        <v>0</v>
      </c>
      <c r="C18" s="100">
        <f>IF(TEAMS!W76=0,0,IF(TEAMS!W76&gt;289,TEAMS!W76,0))</f>
        <v>0</v>
      </c>
      <c r="D18">
        <v>16</v>
      </c>
    </row>
    <row r="19" spans="1:4" ht="14.25">
      <c r="A19" s="92">
        <f>IF(C19=0,0,IF(C19&gt;289,TEAMS!$W$74,0))</f>
        <v>0</v>
      </c>
      <c r="B19" s="92">
        <f>IF(C19=0,0,IF(C19&gt;289,TEAMS!AA99,0))</f>
        <v>0</v>
      </c>
      <c r="C19" s="100">
        <f>IF(TEAMS!AA100=0,0,IF(TEAMS!AA100&gt;289,TEAMS!AA100,0))</f>
        <v>0</v>
      </c>
      <c r="D19">
        <v>17</v>
      </c>
    </row>
    <row r="20" spans="1:4" ht="14.25">
      <c r="A20" s="92">
        <f>IF(C20=0,0,IF(C20&gt;289,TEAMS!$W$74,0))</f>
        <v>0</v>
      </c>
      <c r="B20" s="92">
        <f>IF(C20=0,0,IF(C20&gt;289,TEAMS!W$123,0))</f>
        <v>0</v>
      </c>
      <c r="C20" s="100">
        <f>IF(TEAMS!W$124=0,0,IF(TEAMS!W$124&gt;289,TEAMS!W$124,0))</f>
        <v>0</v>
      </c>
      <c r="D20">
        <v>18</v>
      </c>
    </row>
    <row r="21" spans="1:4" ht="14.25">
      <c r="A21" s="92">
        <f>IF(C21=0,0,IF(C21&gt;289,TEAMS!$W$74,0))</f>
        <v>0</v>
      </c>
      <c r="B21" s="92">
        <f>IF(C21=0,0,IF(C21&gt;289,TEAMS!X$123,0))</f>
        <v>0</v>
      </c>
      <c r="C21" s="100">
        <f>IF(TEAMS!X$124=0,0,IF(TEAMS!X$124&gt;289,TEAMS!X$124,0))</f>
        <v>0</v>
      </c>
      <c r="D21">
        <v>19</v>
      </c>
    </row>
    <row r="22" spans="1:4" ht="14.25">
      <c r="A22" s="92">
        <f>IF(C22=0,0,IF(C22&gt;289,TEAMS!$W$74,0))</f>
        <v>0</v>
      </c>
      <c r="B22" s="92">
        <f>IF(C22=0,0,IF(C22&gt;289,TEAMS!Y$123,0))</f>
        <v>0</v>
      </c>
      <c r="C22" s="100">
        <f>IF(TEAMS!Y$124=0,0,IF(TEAMS!Y$124&gt;289,TEAMS!Y$124,0))</f>
        <v>0</v>
      </c>
      <c r="D22">
        <v>20</v>
      </c>
    </row>
    <row r="23" spans="1:4" ht="14.25">
      <c r="A23" s="92">
        <f>IF(C23=0,0,IF(C23&gt;289,TEAMS!$W$74,0))</f>
        <v>0</v>
      </c>
      <c r="B23" s="92">
        <f>IF(C23=0,0,IF(C23&gt;289,TEAMS!Z$123,0))</f>
        <v>0</v>
      </c>
      <c r="C23" s="100">
        <f>IF(TEAMS!Z$124=0,0,IF(TEAMS!Z$124&gt;289,TEAMS!Z$124,0))</f>
        <v>0</v>
      </c>
      <c r="D23">
        <v>21</v>
      </c>
    </row>
    <row r="24" spans="1:4" ht="14.25">
      <c r="A24" s="92">
        <f>IF(C24=0,0,IF(C24&gt;289,TEAMS!$W$74,0))</f>
        <v>0</v>
      </c>
      <c r="B24" s="92">
        <f>IF(C24=0,0,IF(C24&gt;289,TEAMS!AA$123,0))</f>
        <v>0</v>
      </c>
      <c r="C24" s="100">
        <f>IF(TEAMS!AA$124=0,0,IF(TEAMS!AA$124&gt;289,TEAMS!AA$124,0))</f>
        <v>0</v>
      </c>
      <c r="D24">
        <v>22</v>
      </c>
    </row>
    <row r="25" spans="1:4" ht="14.25">
      <c r="A25" s="92">
        <f>IF(C25=0,0,IF(C25&gt;289,TEAMS!$W$74,0))</f>
        <v>0</v>
      </c>
      <c r="B25" s="92">
        <f>IF(C25=0,0,IF(C25&gt;289,TEAMS!X75,0))</f>
        <v>0</v>
      </c>
      <c r="C25" s="100">
        <f>IF(TEAMS!X76=0,0,IF(TEAMS!X76&gt;289,TEAMS!X76,0))</f>
        <v>0</v>
      </c>
      <c r="D25">
        <v>23</v>
      </c>
    </row>
    <row r="26" spans="1:4" ht="14.25">
      <c r="A26" s="92">
        <f>IF(C26=0,0,IF(C26&gt;289,TEAMS!$W$74,0))</f>
        <v>0</v>
      </c>
      <c r="B26" s="92">
        <f>IF(C26=0,0,IF(C26&gt;289,TEAMS!Y75,0))</f>
        <v>0</v>
      </c>
      <c r="C26" s="100">
        <f>IF(TEAMS!Y76=0,0,IF(TEAMS!Y76&gt;289,TEAMS!Y76,0))</f>
        <v>0</v>
      </c>
      <c r="D26">
        <v>24</v>
      </c>
    </row>
    <row r="27" spans="1:4" ht="14.25">
      <c r="A27" s="92">
        <f>IF(C27=0,0,IF(C27&gt;289,TEAMS!$W$74,0))</f>
        <v>0</v>
      </c>
      <c r="B27" s="92">
        <f>IF(C27=0,0,IF(C27&gt;289,TEAMS!Z75,0))</f>
        <v>0</v>
      </c>
      <c r="C27" s="100">
        <f>IF(TEAMS!Z76=0,0,IF(TEAMS!Z76&gt;289,TEAMS!Z76,0))</f>
        <v>0</v>
      </c>
      <c r="D27">
        <v>25</v>
      </c>
    </row>
    <row r="28" spans="1:4" ht="14.25">
      <c r="A28" s="92">
        <f>IF(C28=0,0,IF(C28&gt;289,TEAMS!$W$74,0))</f>
        <v>0</v>
      </c>
      <c r="B28" s="92">
        <f>IF(C28=0,0,IF(C28&gt;289,TEAMS!AA75,0))</f>
        <v>0</v>
      </c>
      <c r="C28" s="100">
        <f>IF(TEAMS!AA76=0,0,IF(TEAMS!AA76&gt;289,TEAMS!AA76,0))</f>
        <v>0</v>
      </c>
      <c r="D28">
        <v>26</v>
      </c>
    </row>
    <row r="29" spans="1:4" ht="14.25">
      <c r="A29" s="92">
        <f>IF(C29=0,0,IF(C29&gt;289,TEAMS!$W$74,0))</f>
        <v>0</v>
      </c>
      <c r="B29" s="92">
        <f>IF(C29=0,0,IF(C29&gt;289,TEAMS!W99,0))</f>
        <v>0</v>
      </c>
      <c r="C29" s="100">
        <f>IF(TEAMS!W100=0,0,IF(TEAMS!W100&gt;289,TEAMS!W100,0))</f>
        <v>0</v>
      </c>
      <c r="D29">
        <v>27</v>
      </c>
    </row>
    <row r="30" spans="1:4" ht="14.25">
      <c r="A30" s="92">
        <f>IF(C30=0,0,IF(C30&gt;289,TEAMS!$W$74,0))</f>
        <v>0</v>
      </c>
      <c r="B30" s="92">
        <f>IF(C30=0,0,IF(C30&gt;289,TEAMS!X99,0))</f>
        <v>0</v>
      </c>
      <c r="C30" s="100">
        <f>IF(TEAMS!X100=0,0,IF(TEAMS!X100&gt;289,TEAMS!X100,0))</f>
        <v>0</v>
      </c>
      <c r="D30">
        <v>28</v>
      </c>
    </row>
    <row r="31" spans="1:4" ht="14.25">
      <c r="A31" s="92">
        <f>IF(C31=0,0,IF(C31&gt;289,TEAMS!$W$74,0))</f>
        <v>0</v>
      </c>
      <c r="B31" s="92">
        <f>IF(C31=0,0,IF(C31&gt;289,TEAMS!Y99,0))</f>
        <v>0</v>
      </c>
      <c r="C31" s="100">
        <f>IF(TEAMS!Y100=0,0,IF(TEAMS!Y100&gt;289,TEAMS!Y100,0))</f>
        <v>0</v>
      </c>
      <c r="D31">
        <v>29</v>
      </c>
    </row>
    <row r="32" spans="1:4" ht="14.25">
      <c r="A32" s="92">
        <f>IF(C32=0,0,IF(C32&gt;289,TEAMS!$W$74,0))</f>
        <v>0</v>
      </c>
      <c r="B32" s="92">
        <f>IF(C32=0,0,IF(C32&gt;289,TEAMS!Z99,0))</f>
        <v>0</v>
      </c>
      <c r="C32" s="100">
        <f>IF(TEAMS!Z100=0,0,IF(TEAMS!Z100&gt;289,TEAMS!Z100,0))</f>
        <v>0</v>
      </c>
      <c r="D32">
        <v>30</v>
      </c>
    </row>
    <row r="33" spans="1:4" ht="14.25">
      <c r="A33" s="92">
        <f>IF(C33=0,0,IF(C33&gt;289,TEAMS!$W$147,0))</f>
        <v>0</v>
      </c>
      <c r="B33" s="92">
        <f>IF(C33=0,0,IF(C33&gt;289,TEAMS!$W$148,0))</f>
        <v>0</v>
      </c>
      <c r="C33" s="92">
        <f>IF(TEAMS!W$149=0,0,IF(TEAMS!W$149&gt;289,TEAMS!W$149,0))</f>
        <v>0</v>
      </c>
      <c r="D33">
        <v>31</v>
      </c>
    </row>
    <row r="34" spans="1:4" ht="14.25">
      <c r="A34" s="92">
        <f>IF(C34=0,0,IF(C34&gt;289,TEAMS!$W$147,0))</f>
        <v>0</v>
      </c>
      <c r="B34" s="92">
        <f>IF(C34=0,0,IF(C34&gt;289,TEAMS!$AA$172,0))</f>
        <v>0</v>
      </c>
      <c r="C34" s="92">
        <f>IF(TEAMS!AA$173=0,0,IF(TEAMS!AA$173&gt;289,TEAMS!AA$173,0))</f>
        <v>0</v>
      </c>
      <c r="D34">
        <v>32</v>
      </c>
    </row>
    <row r="35" spans="1:4" ht="14.25">
      <c r="A35" s="92">
        <f>IF(C35=0,0,IF(C35&gt;289,TEAMS!$W$147,0))</f>
        <v>0</v>
      </c>
      <c r="B35" s="92">
        <f>IF(C35=0,0,IF(C35&gt;289,TEAMS!W$196,0))</f>
        <v>0</v>
      </c>
      <c r="C35" s="92">
        <f>IF(TEAMS!W$197=0,0,IF(TEAMS!W$197&gt;289,TEAMS!W$197,0))</f>
        <v>0</v>
      </c>
      <c r="D35">
        <v>33</v>
      </c>
    </row>
    <row r="36" spans="1:4" ht="14.25">
      <c r="A36" s="92">
        <f>IF(C36=0,0,IF(C36&gt;289,TEAMS!$W$147,0))</f>
        <v>0</v>
      </c>
      <c r="B36" s="92">
        <f>IF(C36=0,0,IF(C36&gt;289,TEAMS!X$196,0))</f>
        <v>0</v>
      </c>
      <c r="C36" s="92">
        <f>IF(TEAMS!X$197=0,0,IF(TEAMS!X$197&gt;289,TEAMS!X$197,0))</f>
        <v>0</v>
      </c>
      <c r="D36">
        <v>34</v>
      </c>
    </row>
    <row r="37" spans="1:4" ht="14.25">
      <c r="A37" s="92">
        <f>IF(C37=0,0,IF(C37&gt;289,TEAMS!$W$147,0))</f>
        <v>0</v>
      </c>
      <c r="B37" s="92">
        <f>IF(C37=0,0,IF(C37&gt;289,TEAMS!Y$196,0))</f>
        <v>0</v>
      </c>
      <c r="C37" s="92">
        <f>IF(TEAMS!Y$197=0,0,IF(TEAMS!Y$197&gt;289,TEAMS!Y$197,0))</f>
        <v>0</v>
      </c>
      <c r="D37">
        <v>35</v>
      </c>
    </row>
    <row r="38" spans="1:4" ht="14.25">
      <c r="A38" s="92">
        <f>IF(C38=0,0,IF(C38&gt;289,TEAMS!$W$147,0))</f>
        <v>0</v>
      </c>
      <c r="B38" s="92">
        <f>IF(C38=0,0,IF(C38&gt;289,TEAMS!Z$196,0))</f>
        <v>0</v>
      </c>
      <c r="C38" s="92">
        <f>IF(TEAMS!Z$197=0,0,IF(TEAMS!Z$197&gt;289,TEAMS!Z$197,0))</f>
        <v>0</v>
      </c>
      <c r="D38">
        <v>36</v>
      </c>
    </row>
    <row r="39" spans="1:4" ht="14.25">
      <c r="A39" s="92">
        <f>IF(C39=0,0,IF(C39&gt;289,TEAMS!$W$147,0))</f>
        <v>0</v>
      </c>
      <c r="B39" s="92">
        <f>IF(C39=0,0,IF(C39&gt;289,TEAMS!AA$196,0))</f>
        <v>0</v>
      </c>
      <c r="C39" s="92">
        <f>IF(TEAMS!AA$197=0,0,IF(TEAMS!AA$197&gt;289,TEAMS!AA$197,0))</f>
        <v>0</v>
      </c>
      <c r="D39">
        <v>37</v>
      </c>
    </row>
    <row r="40" spans="1:4" ht="14.25">
      <c r="A40" s="92">
        <f>IF(C40=0,0,IF(C40&gt;289,TEAMS!$W$147,0))</f>
        <v>0</v>
      </c>
      <c r="B40" s="92">
        <f>IF(C40=0,0,IF(C40&gt;289,TEAMS!$X$148,0))</f>
        <v>0</v>
      </c>
      <c r="C40" s="92">
        <f>IF(TEAMS!X$149=0,0,IF(TEAMS!X$149&gt;289,TEAMS!X$149,0))</f>
        <v>0</v>
      </c>
      <c r="D40">
        <v>38</v>
      </c>
    </row>
    <row r="41" spans="1:4" ht="14.25">
      <c r="A41" s="92">
        <f>IF(C41=0,0,IF(C41&gt;289,TEAMS!$W$147,0))</f>
        <v>0</v>
      </c>
      <c r="B41" s="92">
        <f>IF(C41=0,0,IF(C41&gt;289,TEAMS!$Y$148,0))</f>
        <v>0</v>
      </c>
      <c r="C41" s="92">
        <f>IF(TEAMS!Y$149=0,0,IF(TEAMS!Y$149&gt;289,TEAMS!Y$149,0))</f>
        <v>0</v>
      </c>
      <c r="D41">
        <v>39</v>
      </c>
    </row>
    <row r="42" spans="1:4" ht="14.25">
      <c r="A42" s="92">
        <f>IF(C42=0,0,IF(C42&gt;289,TEAMS!$W$147,0))</f>
        <v>0</v>
      </c>
      <c r="B42" s="92">
        <f>IF(C42=0,0,IF(C42&gt;289,TEAMS!$Z$148,0))</f>
        <v>0</v>
      </c>
      <c r="C42" s="92">
        <f>IF(TEAMS!Z$149=0,0,IF(TEAMS!Z$149&gt;289,TEAMS!Z$149,0))</f>
        <v>0</v>
      </c>
      <c r="D42">
        <v>40</v>
      </c>
    </row>
    <row r="43" spans="1:4" ht="14.25">
      <c r="A43" s="92">
        <f>IF(C43=0,0,IF(C43&gt;289,TEAMS!$W$147,0))</f>
        <v>0</v>
      </c>
      <c r="B43" s="92">
        <f>IF(C43=0,0,IF(C43&gt;289,TEAMS!$AA$148,0))</f>
        <v>0</v>
      </c>
      <c r="C43" s="92">
        <f>IF(TEAMS!AA$149=0,0,IF(TEAMS!AA$149&gt;289,TEAMS!AA$149,0))</f>
        <v>0</v>
      </c>
      <c r="D43">
        <v>41</v>
      </c>
    </row>
    <row r="44" spans="1:4" ht="14.25">
      <c r="A44" s="92">
        <f>IF(C44=0,0,IF(C44&gt;289,TEAMS!$W$147,0))</f>
        <v>0</v>
      </c>
      <c r="B44" s="92">
        <f>IF(C44=0,0,IF(C44&gt;289,TEAMS!$W$172,0))</f>
        <v>0</v>
      </c>
      <c r="C44" s="92">
        <f>IF(TEAMS!W$173=0,0,IF(TEAMS!W$173&gt;289,TEAMS!W$173,0))</f>
        <v>0</v>
      </c>
      <c r="D44">
        <v>42</v>
      </c>
    </row>
    <row r="45" spans="1:4" ht="14.25">
      <c r="A45" s="92">
        <f>IF(C45=0,0,IF(C45&gt;289,TEAMS!$W$147,0))</f>
        <v>0</v>
      </c>
      <c r="B45" s="92">
        <f>IF(C45=0,0,IF(C45&gt;289,TEAMS!$X$172,0))</f>
        <v>0</v>
      </c>
      <c r="C45" s="92">
        <f>IF(TEAMS!X$173=0,0,IF(TEAMS!X$173&gt;289,TEAMS!X$173,0))</f>
        <v>0</v>
      </c>
      <c r="D45">
        <v>43</v>
      </c>
    </row>
    <row r="46" spans="1:4" ht="14.25">
      <c r="A46" s="92">
        <f>IF(C46=0,0,IF(C46&gt;289,TEAMS!$W$147,0))</f>
        <v>0</v>
      </c>
      <c r="B46" s="92">
        <f>IF(C46=0,0,IF(C46&gt;289,TEAMS!$Y$172,0))</f>
        <v>0</v>
      </c>
      <c r="C46" s="92">
        <f>IF(TEAMS!Y$173=0,0,IF(TEAMS!Y$173&gt;289,TEAMS!Y$173,0))</f>
        <v>0</v>
      </c>
      <c r="D46">
        <v>44</v>
      </c>
    </row>
    <row r="47" spans="1:4" ht="14.25">
      <c r="A47" s="92">
        <f>IF(C47=0,0,IF(C47&gt;289,TEAMS!$W$147,0))</f>
        <v>0</v>
      </c>
      <c r="B47" s="92">
        <f>IF(C47=0,0,IF(C47&gt;289,TEAMS!$Z$172,0))</f>
        <v>0</v>
      </c>
      <c r="C47" s="92">
        <f>IF(TEAMS!Z$173=0,0,IF(TEAMS!Z$173&gt;289,TEAMS!Z$173,0))</f>
        <v>0</v>
      </c>
      <c r="D47">
        <v>45</v>
      </c>
    </row>
    <row r="48" spans="1:4" ht="14.25">
      <c r="A48" s="92">
        <f>IF(C48=0,0,IF(C48&gt;289,TEAMS!$W$220,0))</f>
        <v>0</v>
      </c>
      <c r="B48" s="92">
        <f>IF(C48=0,0,IF(C48&gt;289,TEAMS!W221,0))</f>
        <v>0</v>
      </c>
      <c r="C48" s="100">
        <f>IF(TEAMS!W222=0,0,IF(TEAMS!W222&gt;289,TEAMS!W222,0))</f>
        <v>0</v>
      </c>
      <c r="D48">
        <v>46</v>
      </c>
    </row>
    <row r="49" spans="1:4" ht="14.25">
      <c r="A49" s="92">
        <f>IF(C49=0,0,IF(C49&gt;289,TEAMS!$W$220,0))</f>
        <v>0</v>
      </c>
      <c r="B49" s="92">
        <f>IF(C49=0,0,IF(C49&gt;289,TEAMS!AA245,0))</f>
        <v>0</v>
      </c>
      <c r="C49" s="100">
        <f>IF(TEAMS!AA246=0,0,IF(TEAMS!AA246&gt;289,TEAMS!AA246,0))</f>
        <v>0</v>
      </c>
      <c r="D49">
        <v>47</v>
      </c>
    </row>
    <row r="50" spans="1:4" ht="14.25">
      <c r="A50" s="92">
        <f>IF(C50=0,0,IF(C50&gt;289,TEAMS!$W$220,0))</f>
        <v>0</v>
      </c>
      <c r="B50" s="92">
        <f>IF(C50=0,0,IF(C50&gt;289,TEAMS!W$269,0))</f>
        <v>0</v>
      </c>
      <c r="C50" s="100">
        <f>IF(TEAMS!W$270=0,0,IF(TEAMS!W$270&gt;289,TEAMS!W$270,0))</f>
        <v>0</v>
      </c>
      <c r="D50">
        <v>48</v>
      </c>
    </row>
    <row r="51" spans="1:4" ht="14.25">
      <c r="A51" s="92">
        <f>IF(C51=0,0,IF(C51&gt;289,TEAMS!$W$220,0))</f>
        <v>0</v>
      </c>
      <c r="B51" s="92">
        <f>IF(C51=0,0,IF(C51&gt;289,TEAMS!X$269,0))</f>
        <v>0</v>
      </c>
      <c r="C51" s="100">
        <f>IF(TEAMS!X$270=0,0,IF(TEAMS!X$270&gt;289,TEAMS!X$270,0))</f>
        <v>0</v>
      </c>
      <c r="D51">
        <v>49</v>
      </c>
    </row>
    <row r="52" spans="1:4" ht="14.25">
      <c r="A52" s="92">
        <f>IF(C52=0,0,IF(C52&gt;289,TEAMS!$W$220,0))</f>
        <v>0</v>
      </c>
      <c r="B52" s="92">
        <f>IF(C52=0,0,IF(C52&gt;289,TEAMS!Y$269,0))</f>
        <v>0</v>
      </c>
      <c r="C52" s="100">
        <f>IF(TEAMS!Y$270=0,0,IF(TEAMS!Y$270&gt;289,TEAMS!Y$270,0))</f>
        <v>0</v>
      </c>
      <c r="D52">
        <v>50</v>
      </c>
    </row>
    <row r="53" spans="1:4" ht="14.25">
      <c r="A53" s="92">
        <f>IF(C53=0,0,IF(C53&gt;289,TEAMS!$W$220,0))</f>
        <v>0</v>
      </c>
      <c r="B53" s="92">
        <f>IF(C53=0,0,IF(C53&gt;289,TEAMS!Z$269,0))</f>
        <v>0</v>
      </c>
      <c r="C53" s="100">
        <f>IF(TEAMS!Z$270=0,0,IF(TEAMS!Z$270&gt;289,TEAMS!Z$270,0))</f>
        <v>0</v>
      </c>
      <c r="D53">
        <v>51</v>
      </c>
    </row>
    <row r="54" spans="1:4" ht="14.25">
      <c r="A54" s="92">
        <f>IF(C54=0,0,IF(C54&gt;289,TEAMS!$W$220,0))</f>
        <v>0</v>
      </c>
      <c r="B54" s="92">
        <f>IF(C54=0,0,IF(C54&gt;289,TEAMS!AA$269,0))</f>
        <v>0</v>
      </c>
      <c r="C54" s="100">
        <f>IF(TEAMS!AA$270=0,0,IF(TEAMS!AA$270&gt;289,TEAMS!AA$270,0))</f>
        <v>0</v>
      </c>
      <c r="D54">
        <v>52</v>
      </c>
    </row>
    <row r="55" spans="1:4" ht="14.25">
      <c r="A55" s="92">
        <f>IF(C55=0,0,IF(C55&gt;289,TEAMS!$W$220,0))</f>
        <v>0</v>
      </c>
      <c r="B55" s="92">
        <f>IF(C55=0,0,IF(C55&gt;289,TEAMS!X221,0))</f>
        <v>0</v>
      </c>
      <c r="C55" s="100">
        <f>IF(TEAMS!X222=0,0,IF(TEAMS!X222&gt;289,TEAMS!X222,0))</f>
        <v>0</v>
      </c>
      <c r="D55">
        <v>53</v>
      </c>
    </row>
    <row r="56" spans="1:4" ht="14.25">
      <c r="A56" s="92">
        <f>IF(C56=0,0,IF(C56&gt;289,TEAMS!$W$220,0))</f>
        <v>0</v>
      </c>
      <c r="B56" s="92">
        <f>IF(C56=0,0,IF(C56&gt;289,TEAMS!Y221,0))</f>
        <v>0</v>
      </c>
      <c r="C56" s="100">
        <f>IF(TEAMS!Y222=0,0,IF(TEAMS!Y222&gt;289,TEAMS!Y222,0))</f>
        <v>0</v>
      </c>
      <c r="D56">
        <v>54</v>
      </c>
    </row>
    <row r="57" spans="1:4" ht="14.25">
      <c r="A57" s="92">
        <f>IF(C57=0,0,IF(C57&gt;289,TEAMS!$W$220,0))</f>
        <v>0</v>
      </c>
      <c r="B57" s="92">
        <f>IF(C57=0,0,IF(C57&gt;289,TEAMS!Z221,0))</f>
        <v>0</v>
      </c>
      <c r="C57" s="100">
        <f>IF(TEAMS!Z222=0,0,IF(TEAMS!Z222&gt;289,TEAMS!Z222,0))</f>
        <v>0</v>
      </c>
      <c r="D57">
        <v>55</v>
      </c>
    </row>
    <row r="58" spans="1:4" ht="14.25">
      <c r="A58" s="92">
        <f>IF(C58=0,0,IF(C58&gt;289,TEAMS!$W$220,0))</f>
        <v>0</v>
      </c>
      <c r="B58" s="92">
        <f>IF(C58=0,0,IF(C58&gt;289,TEAMS!AA221,0))</f>
        <v>0</v>
      </c>
      <c r="C58" s="100">
        <f>IF(TEAMS!AA222=0,0,IF(TEAMS!AA222&gt;289,TEAMS!AA222,0))</f>
        <v>0</v>
      </c>
      <c r="D58">
        <v>56</v>
      </c>
    </row>
    <row r="59" spans="1:4" ht="14.25">
      <c r="A59" s="92">
        <f>IF(C59=0,0,IF(C59&gt;289,TEAMS!$W$220,0))</f>
        <v>0</v>
      </c>
      <c r="B59" s="92">
        <f>IF(C59=0,0,IF(C59&gt;289,TEAMS!W245,0))</f>
        <v>0</v>
      </c>
      <c r="C59" s="100">
        <f>IF(TEAMS!W246=0,0,IF(TEAMS!W246&gt;289,TEAMS!W246,0))</f>
        <v>0</v>
      </c>
      <c r="D59">
        <v>57</v>
      </c>
    </row>
    <row r="60" spans="1:4" ht="14.25">
      <c r="A60" s="92">
        <f>IF(C60=0,0,IF(C60&gt;289,TEAMS!$W$220,0))</f>
        <v>0</v>
      </c>
      <c r="B60" s="92">
        <f>IF(C60=0,0,IF(C60&gt;289,TEAMS!X245,0))</f>
        <v>0</v>
      </c>
      <c r="C60" s="100">
        <f>IF(TEAMS!X246=0,0,IF(TEAMS!X246&gt;289,TEAMS!X246,0))</f>
        <v>0</v>
      </c>
      <c r="D60">
        <v>58</v>
      </c>
    </row>
    <row r="61" spans="1:4" ht="14.25">
      <c r="A61" s="92">
        <f>IF(C61=0,0,IF(C61&gt;289,TEAMS!$W$220,0))</f>
        <v>0</v>
      </c>
      <c r="B61" s="92">
        <f>IF(C61=0,0,IF(C61&gt;289,TEAMS!Y245,0))</f>
        <v>0</v>
      </c>
      <c r="C61" s="100">
        <f>IF(TEAMS!Y246=0,0,IF(TEAMS!Y246&gt;289,TEAMS!Y246,0))</f>
        <v>0</v>
      </c>
      <c r="D61">
        <v>59</v>
      </c>
    </row>
    <row r="62" spans="1:4" ht="14.25">
      <c r="A62" s="92">
        <f>IF(C62=0,0,IF(C62&gt;289,TEAMS!$W$220,0))</f>
        <v>0</v>
      </c>
      <c r="B62" s="92">
        <f>IF(C62=0,0,IF(C62&gt;289,TEAMS!Z245,0))</f>
        <v>0</v>
      </c>
      <c r="C62" s="100">
        <f>IF(TEAMS!Z246=0,0,IF(TEAMS!Z246&gt;289,TEAMS!Z246,0))</f>
        <v>0</v>
      </c>
      <c r="D62">
        <v>60</v>
      </c>
    </row>
    <row r="63" spans="1:4" ht="14.25">
      <c r="A63" s="92">
        <f>IF(C63=0,0,IF(C63&gt;289,TEAMS!$W$293,0))</f>
        <v>0</v>
      </c>
      <c r="B63" s="92">
        <f>IF(C63=0,0,IF(C63&gt;289,TEAMS!$W$294,0))</f>
        <v>0</v>
      </c>
      <c r="C63" s="92">
        <f>IF(TEAMS!W$295=0,0,IF(TEAMS!W$295&gt;289,TEAMS!W$295,0))</f>
        <v>0</v>
      </c>
      <c r="D63">
        <v>61</v>
      </c>
    </row>
    <row r="64" spans="1:4" ht="14.25">
      <c r="A64" s="92">
        <f>IF(C64=0,0,IF(C64&gt;289,TEAMS!$W$293,0))</f>
        <v>0</v>
      </c>
      <c r="B64" s="92">
        <f>IF(C64=0,0,IF(C64&gt;289,TEAMS!$AA$318,0))</f>
        <v>0</v>
      </c>
      <c r="C64" s="92">
        <f>IF(TEAMS!AA$319=0,0,IF(TEAMS!AA$319&gt;289,TEAMS!AA$319,0))</f>
        <v>0</v>
      </c>
      <c r="D64">
        <v>62</v>
      </c>
    </row>
    <row r="65" spans="1:4" ht="14.25">
      <c r="A65" s="92">
        <f>IF(C65=0,0,IF(C65&gt;289,TEAMS!$W$293,0))</f>
        <v>0</v>
      </c>
      <c r="B65" s="92">
        <f>IF(C65=0,0,IF(C65&gt;289,TEAMS!W$342,0))</f>
        <v>0</v>
      </c>
      <c r="C65" s="92">
        <f>IF(TEAMS!W$343=0,0,IF(TEAMS!W$343&gt;289,TEAMS!W$343,0))</f>
        <v>0</v>
      </c>
      <c r="D65">
        <v>63</v>
      </c>
    </row>
    <row r="66" spans="1:4" ht="14.25">
      <c r="A66" s="92">
        <f>IF(C66=0,0,IF(C66&gt;289,TEAMS!$W$293,0))</f>
        <v>0</v>
      </c>
      <c r="B66" s="92">
        <f>IF(C66=0,0,IF(C66&gt;289,TEAMS!X$342,0))</f>
        <v>0</v>
      </c>
      <c r="C66" s="92">
        <f>IF(TEAMS!X$343=0,0,IF(TEAMS!X$343&gt;289,TEAMS!X$343,0))</f>
        <v>0</v>
      </c>
      <c r="D66">
        <v>64</v>
      </c>
    </row>
    <row r="67" spans="1:4" ht="14.25">
      <c r="A67" s="92">
        <f>IF(C67=0,0,IF(C67&gt;289,TEAMS!$W$293,0))</f>
        <v>0</v>
      </c>
      <c r="B67" s="92">
        <f>IF(C67=0,0,IF(C67&gt;289,TEAMS!Y$342,0))</f>
        <v>0</v>
      </c>
      <c r="C67" s="92">
        <f>IF(TEAMS!Y$343=0,0,IF(TEAMS!Y$343&gt;289,TEAMS!Y$343,0))</f>
        <v>0</v>
      </c>
      <c r="D67">
        <v>65</v>
      </c>
    </row>
    <row r="68" spans="1:4" ht="14.25">
      <c r="A68" s="92">
        <f>IF(C68=0,0,IF(C68&gt;289,TEAMS!$W$293,0))</f>
        <v>0</v>
      </c>
      <c r="B68" s="92">
        <f>IF(C68=0,0,IF(C68&gt;289,TEAMS!Z$342,0))</f>
        <v>0</v>
      </c>
      <c r="C68" s="92">
        <f>IF(TEAMS!Z$343=0,0,IF(TEAMS!Z$343&gt;289,TEAMS!Z$343,0))</f>
        <v>0</v>
      </c>
      <c r="D68">
        <v>66</v>
      </c>
    </row>
    <row r="69" spans="1:4" ht="14.25">
      <c r="A69" s="92">
        <f>IF(C69=0,0,IF(C69&gt;289,TEAMS!$W$293,0))</f>
        <v>0</v>
      </c>
      <c r="B69" s="92">
        <f>IF(C69=0,0,IF(C69&gt;289,TEAMS!AA$342,0))</f>
        <v>0</v>
      </c>
      <c r="C69" s="92">
        <f>IF(TEAMS!AA$343=0,0,IF(TEAMS!AA$343&gt;289,TEAMS!AA$343,0))</f>
        <v>0</v>
      </c>
      <c r="D69">
        <v>67</v>
      </c>
    </row>
    <row r="70" spans="1:4" ht="14.25">
      <c r="A70" s="92">
        <f>IF(C70=0,0,IF(C70&gt;289,TEAMS!$W$293,0))</f>
        <v>0</v>
      </c>
      <c r="B70" s="92">
        <f>IF(C70=0,0,IF(C70&gt;289,TEAMS!$X$294,0))</f>
        <v>0</v>
      </c>
      <c r="C70" s="92">
        <f>IF(TEAMS!X$295=0,0,IF(TEAMS!X$295&gt;289,TEAMS!X$295,0))</f>
        <v>0</v>
      </c>
      <c r="D70">
        <v>68</v>
      </c>
    </row>
    <row r="71" spans="1:4" ht="14.25">
      <c r="A71" s="92">
        <f>IF(C71=0,0,IF(C71&gt;289,TEAMS!$W$293,0))</f>
        <v>0</v>
      </c>
      <c r="B71" s="92">
        <f>IF(C71=0,0,IF(C71&gt;289,TEAMS!$Y$294,0))</f>
        <v>0</v>
      </c>
      <c r="C71" s="92">
        <f>IF(TEAMS!Y$295=0,0,IF(TEAMS!Y$295&gt;289,TEAMS!Y$295,0))</f>
        <v>0</v>
      </c>
      <c r="D71">
        <v>69</v>
      </c>
    </row>
    <row r="72" spans="1:4" ht="14.25">
      <c r="A72" s="92">
        <f>IF(C72=0,0,IF(C72&gt;289,TEAMS!$W$293,0))</f>
        <v>0</v>
      </c>
      <c r="B72" s="92">
        <f>IF(C72=0,0,IF(C72&gt;289,TEAMS!$Z$294,0))</f>
        <v>0</v>
      </c>
      <c r="C72" s="92">
        <f>IF(TEAMS!Z$295=0,0,IF(TEAMS!Z$295&gt;289,TEAMS!Z$295,0))</f>
        <v>0</v>
      </c>
      <c r="D72">
        <v>70</v>
      </c>
    </row>
    <row r="73" spans="1:4" ht="14.25">
      <c r="A73" s="92">
        <f>IF(C73=0,0,IF(C73&gt;289,TEAMS!$W$293,0))</f>
        <v>0</v>
      </c>
      <c r="B73" s="92">
        <f>IF(C73=0,0,IF(C73&gt;289,TEAMS!$AA$294,0))</f>
        <v>0</v>
      </c>
      <c r="C73" s="92">
        <f>IF(TEAMS!AA$295=0,0,IF(TEAMS!AA$295&gt;289,TEAMS!AA$295,0))</f>
        <v>0</v>
      </c>
      <c r="D73">
        <v>71</v>
      </c>
    </row>
    <row r="74" spans="1:4" ht="14.25">
      <c r="A74" s="92">
        <f>IF(C74=0,0,IF(C74&gt;289,TEAMS!$W$293,0))</f>
        <v>0</v>
      </c>
      <c r="B74" s="92">
        <f>IF(C74=0,0,IF(C74&gt;289,TEAMS!$W$318,0))</f>
        <v>0</v>
      </c>
      <c r="C74" s="92">
        <f>IF(TEAMS!W$319=0,0,IF(TEAMS!W$319&gt;289,TEAMS!W$319,0))</f>
        <v>0</v>
      </c>
      <c r="D74">
        <v>72</v>
      </c>
    </row>
    <row r="75" spans="1:4" ht="14.25">
      <c r="A75" s="92">
        <f>IF(C75=0,0,IF(C75&gt;289,TEAMS!$W$293,0))</f>
        <v>0</v>
      </c>
      <c r="B75" s="92">
        <f>IF(C75=0,0,IF(C75&gt;289,TEAMS!$X$318,0))</f>
        <v>0</v>
      </c>
      <c r="C75" s="92">
        <f>IF(TEAMS!X$319=0,0,IF(TEAMS!X$319&gt;289,TEAMS!X$319,0))</f>
        <v>0</v>
      </c>
      <c r="D75">
        <v>73</v>
      </c>
    </row>
    <row r="76" spans="1:4" ht="14.25">
      <c r="A76" s="92">
        <f>IF(C76=0,0,IF(C76&gt;289,TEAMS!$W$293,0))</f>
        <v>0</v>
      </c>
      <c r="B76" s="92">
        <f>IF(C76=0,0,IF(C76&gt;289,TEAMS!$Y$318,0))</f>
        <v>0</v>
      </c>
      <c r="C76" s="92">
        <f>IF(TEAMS!Y$319=0,0,IF(TEAMS!Y$319&gt;289,TEAMS!Y$319,0))</f>
        <v>0</v>
      </c>
      <c r="D76">
        <v>74</v>
      </c>
    </row>
    <row r="77" spans="1:4" ht="14.25">
      <c r="A77" s="92">
        <f>IF(C77=0,0,IF(C77&gt;289,TEAMS!$W$293,0))</f>
        <v>0</v>
      </c>
      <c r="B77" s="92">
        <f>IF(C77=0,0,IF(C77&gt;289,TEAMS!$Z$318,0))</f>
        <v>0</v>
      </c>
      <c r="C77" s="92">
        <f>IF(TEAMS!Z$319=0,0,IF(TEAMS!Z$319&gt;289,TEAMS!Z$319,0))</f>
        <v>0</v>
      </c>
      <c r="D77">
        <v>75</v>
      </c>
    </row>
    <row r="78" spans="1:4" ht="14.25">
      <c r="A78" s="92">
        <f>IF(C78=0,0,IF(C78&gt;289,TEAMS!W366,0))</f>
        <v>0</v>
      </c>
      <c r="B78" s="92">
        <f>IF(C78=0,0,IF(C78&gt;289,TEAMS!W367,0))</f>
        <v>0</v>
      </c>
      <c r="C78" s="100">
        <f>IF(TEAMS!W368=0,0,IF(TEAMS!W368&gt;289,TEAMS!W368,0))</f>
        <v>0</v>
      </c>
      <c r="D78">
        <v>76</v>
      </c>
    </row>
    <row r="79" spans="1:4" ht="14.25">
      <c r="A79" s="92">
        <f>IF(C79=0,0,IF(C79&gt;289,TEAMS!$W$366,0))</f>
        <v>0</v>
      </c>
      <c r="B79" s="92">
        <f>IF(C79=0,0,IF(C79&gt;289,TEAMS!AA391,0))</f>
        <v>0</v>
      </c>
      <c r="C79" s="100">
        <f>IF(TEAMS!AA392=0,0,IF(TEAMS!AA392&gt;289,TEAMS!AA392,0))</f>
        <v>0</v>
      </c>
      <c r="D79">
        <v>77</v>
      </c>
    </row>
    <row r="80" spans="1:4" ht="14.25">
      <c r="A80" s="92">
        <f>IF(C80=0,0,IF(C80&gt;289,TEAMS!$W$366,0))</f>
        <v>0</v>
      </c>
      <c r="B80" s="92">
        <f>IF(C80=0,0,IF(C80&gt;289,TEAMS!W$415,0))</f>
        <v>0</v>
      </c>
      <c r="C80" s="100">
        <f>IF(TEAMS!W$416=0,0,IF(TEAMS!W$416&gt;289,TEAMS!W$416,0))</f>
        <v>0</v>
      </c>
      <c r="D80">
        <v>78</v>
      </c>
    </row>
    <row r="81" spans="1:4" ht="14.25">
      <c r="A81" s="92">
        <f>IF(C81=0,0,IF(C81&gt;289,TEAMS!$W$366,0))</f>
        <v>0</v>
      </c>
      <c r="B81" s="92">
        <f>IF(C81=0,0,IF(C81&gt;289,TEAMS!X$415,0))</f>
        <v>0</v>
      </c>
      <c r="C81" s="100">
        <f>IF(TEAMS!X$416=0,0,IF(TEAMS!X$416&gt;289,TEAMS!X$416,0))</f>
        <v>0</v>
      </c>
      <c r="D81">
        <v>79</v>
      </c>
    </row>
    <row r="82" spans="1:4" ht="14.25">
      <c r="A82" s="92">
        <f>IF(C82=0,0,IF(C82&gt;289,TEAMS!$W$366,0))</f>
        <v>0</v>
      </c>
      <c r="B82" s="92">
        <f>IF(C82=0,0,IF(C82&gt;289,TEAMS!Y$415,0))</f>
        <v>0</v>
      </c>
      <c r="C82" s="100">
        <f>IF(TEAMS!Y$416=0,0,IF(TEAMS!Y$416&gt;289,TEAMS!Y$416,0))</f>
        <v>0</v>
      </c>
      <c r="D82">
        <v>80</v>
      </c>
    </row>
    <row r="83" spans="1:4" ht="14.25">
      <c r="A83" s="92">
        <f>IF(C83=0,0,IF(C83&gt;289,TEAMS!$W$366,0))</f>
        <v>0</v>
      </c>
      <c r="B83" s="92">
        <f>IF(C83=0,0,IF(C83&gt;289,TEAMS!Z$415,0))</f>
        <v>0</v>
      </c>
      <c r="C83" s="100">
        <f>IF(TEAMS!Z$416=0,0,IF(TEAMS!Z$416&gt;289,TEAMS!Z$416,0))</f>
        <v>0</v>
      </c>
      <c r="D83">
        <v>81</v>
      </c>
    </row>
    <row r="84" spans="1:4" ht="14.25">
      <c r="A84" s="92">
        <f>IF(C84=0,0,IF(C84&gt;289,TEAMS!$W$366,0))</f>
        <v>0</v>
      </c>
      <c r="B84" s="92">
        <f>IF(C84=0,0,IF(C84&gt;289,TEAMS!AA$415,0))</f>
        <v>0</v>
      </c>
      <c r="C84" s="100">
        <f>IF(TEAMS!AA$416=0,0,IF(TEAMS!AA$416&gt;289,TEAMS!AA$416,0))</f>
        <v>0</v>
      </c>
      <c r="D84">
        <v>82</v>
      </c>
    </row>
    <row r="85" spans="1:4" ht="14.25">
      <c r="A85" s="92">
        <f>IF(C85=0,0,IF(C85&gt;289,TEAMS!W366,0))</f>
        <v>0</v>
      </c>
      <c r="B85" s="92">
        <f>IF(C85=0,0,IF(C85&gt;289,TEAMS!X367,0))</f>
        <v>0</v>
      </c>
      <c r="C85" s="100">
        <f>IF(TEAMS!X368=0,0,IF(TEAMS!X368&gt;289,TEAMS!X368,0))</f>
        <v>0</v>
      </c>
      <c r="D85">
        <v>83</v>
      </c>
    </row>
    <row r="86" spans="1:4" ht="14.25">
      <c r="A86" s="92">
        <f>IF(C86=0,0,IF(C86&gt;289,TEAMS!W366,0))</f>
        <v>0</v>
      </c>
      <c r="B86" s="92">
        <f>IF(C86=0,0,IF(C86&gt;289,TEAMS!Y367,0))</f>
        <v>0</v>
      </c>
      <c r="C86" s="100">
        <f>IF(TEAMS!Y368=0,0,IF(TEAMS!Y368&gt;289,TEAMS!Y368,0))</f>
        <v>0</v>
      </c>
      <c r="D86">
        <v>84</v>
      </c>
    </row>
    <row r="87" spans="1:4" ht="14.25">
      <c r="A87" s="92">
        <f>IF(C87=0,0,IF(C87&gt;289,TEAMS!W366,0))</f>
        <v>0</v>
      </c>
      <c r="B87" s="92">
        <f>IF(C87=0,0,IF(C87&gt;289,TEAMS!Z367,0))</f>
        <v>0</v>
      </c>
      <c r="C87" s="100">
        <f>IF(TEAMS!Z368=0,0,IF(TEAMS!Z368&gt;289,TEAMS!Z368,0))</f>
        <v>0</v>
      </c>
      <c r="D87">
        <v>85</v>
      </c>
    </row>
    <row r="88" spans="1:4" ht="14.25">
      <c r="A88" s="92">
        <f>IF(C88=0,0,IF(C88&gt;289,TEAMS!W366,0))</f>
        <v>0</v>
      </c>
      <c r="B88" s="92">
        <f>IF(C88=0,0,IF(C88&gt;289,TEAMS!AA367,0))</f>
        <v>0</v>
      </c>
      <c r="C88" s="100">
        <f>IF(TEAMS!AA368=0,0,IF(TEAMS!AA368&gt;289,TEAMS!AA368,0))</f>
        <v>0</v>
      </c>
      <c r="D88">
        <v>86</v>
      </c>
    </row>
    <row r="89" spans="1:4" ht="14.25">
      <c r="A89" s="92">
        <f>IF(C89=0,0,IF(C89&gt;289,TEAMS!W390,0))</f>
        <v>0</v>
      </c>
      <c r="B89" s="92">
        <f>IF(C89=0,0,IF(C89&gt;289,TEAMS!W391,0))</f>
        <v>0</v>
      </c>
      <c r="C89" s="100">
        <f>IF(TEAMS!W392=0,0,IF(TEAMS!W392&gt;289,TEAMS!W392,0))</f>
        <v>0</v>
      </c>
      <c r="D89">
        <v>87</v>
      </c>
    </row>
    <row r="90" spans="1:4" ht="14.25">
      <c r="A90" s="92">
        <f>IF(C90=0,0,IF(C90&gt;289,TEAMS!W390,0))</f>
        <v>0</v>
      </c>
      <c r="B90" s="92">
        <f>IF(C90=0,0,IF(C90&gt;289,TEAMS!X391,0))</f>
        <v>0</v>
      </c>
      <c r="C90" s="100">
        <f>IF(TEAMS!X392=0,0,IF(TEAMS!X392&gt;289,TEAMS!X392,0))</f>
        <v>0</v>
      </c>
      <c r="D90">
        <v>88</v>
      </c>
    </row>
    <row r="91" spans="1:4" ht="14.25">
      <c r="A91" s="92">
        <f>IF(C91=0,0,IF(C91&gt;289,TEAMS!W390,0))</f>
        <v>0</v>
      </c>
      <c r="B91" s="92">
        <f>IF(C91=0,0,IF(C91&gt;289,TEAMS!Y391,0))</f>
        <v>0</v>
      </c>
      <c r="C91" s="100">
        <f>IF(TEAMS!Y392=0,0,IF(TEAMS!Y392&gt;289,TEAMS!Y392,0))</f>
        <v>0</v>
      </c>
      <c r="D91">
        <v>89</v>
      </c>
    </row>
    <row r="92" spans="1:4" ht="14.25">
      <c r="A92" s="92">
        <f>IF(C92=0,0,IF(C92&gt;289,TEAMS!W390,0))</f>
        <v>0</v>
      </c>
      <c r="B92" s="92">
        <f>IF(C92=0,0,IF(C92&gt;289,TEAMS!Z391,0))</f>
        <v>0</v>
      </c>
      <c r="C92" s="100">
        <f>IF(TEAMS!Z392=0,0,IF(TEAMS!Z392&gt;289,TEAMS!Z392,0))</f>
        <v>0</v>
      </c>
      <c r="D92">
        <v>90</v>
      </c>
    </row>
    <row r="93" spans="1:4" ht="14.25">
      <c r="A93" s="92">
        <f>IF(C93=0,0,IF(C93&gt;289,TEAMS!$W$439,0))</f>
        <v>0</v>
      </c>
      <c r="B93" s="92">
        <f>IF(C93=0,0,IF(C93&gt;289,TEAMS!W440,0))</f>
        <v>0</v>
      </c>
      <c r="C93" s="100">
        <f>IF(TEAMS!W441=0,0,IF(TEAMS!W441&gt;289,TEAMS!W441,0))</f>
        <v>0</v>
      </c>
      <c r="D93">
        <v>91</v>
      </c>
    </row>
    <row r="94" spans="1:4" ht="14.25">
      <c r="A94" s="92">
        <f>IF(C94=0,0,IF(C94&gt;289,TEAMS!$W$439,0))</f>
        <v>0</v>
      </c>
      <c r="B94" s="92">
        <f>IF(C94=0,0,IF(C94&gt;289,TEAMS!AA464,0))</f>
        <v>0</v>
      </c>
      <c r="C94" s="100">
        <f>IF(TEAMS!AA$465=0,0,IF(TEAMS!AA$465&gt;289,TEAMS!AA$465,0))</f>
        <v>0</v>
      </c>
      <c r="D94">
        <v>92</v>
      </c>
    </row>
    <row r="95" spans="1:4" ht="14.25">
      <c r="A95" s="92">
        <f>IF(C95=0,0,IF(C95&gt;289,TEAMS!$W$439,0))</f>
        <v>0</v>
      </c>
      <c r="B95" s="92">
        <f>IF(C95=0,0,IF(C95&gt;289,TEAMS!W$488,0))</f>
        <v>0</v>
      </c>
      <c r="C95" s="100">
        <f>IF(TEAMS!W$489=0,0,IF(TEAMS!W$489&gt;289,TEAMS!W$489,0))</f>
        <v>0</v>
      </c>
      <c r="D95">
        <v>93</v>
      </c>
    </row>
    <row r="96" spans="1:4" ht="14.25">
      <c r="A96" s="92">
        <f>IF(C96=0,0,IF(C96&gt;289,TEAMS!$W$439,0))</f>
        <v>0</v>
      </c>
      <c r="B96" s="92">
        <f>IF(C96=0,0,IF(C96&gt;289,TEAMS!X$488,0))</f>
        <v>0</v>
      </c>
      <c r="C96" s="100">
        <f>IF(TEAMS!X$489=0,0,IF(TEAMS!X$489&gt;289,TEAMS!X$489,0))</f>
        <v>0</v>
      </c>
      <c r="D96">
        <v>94</v>
      </c>
    </row>
    <row r="97" spans="1:4" ht="14.25">
      <c r="A97" s="92">
        <f>IF(C97=0,0,IF(C97&gt;289,TEAMS!$W$439,0))</f>
        <v>0</v>
      </c>
      <c r="B97" s="92">
        <f>IF(C97=0,0,IF(C97&gt;289,TEAMS!Y$488,0))</f>
        <v>0</v>
      </c>
      <c r="C97" s="100">
        <f>IF(TEAMS!Y$489=0,0,IF(TEAMS!Y$489&gt;289,TEAMS!Y$489,0))</f>
        <v>0</v>
      </c>
      <c r="D97">
        <v>95</v>
      </c>
    </row>
    <row r="98" spans="1:4" ht="14.25">
      <c r="A98" s="92">
        <f>IF(C98=0,0,IF(C98&gt;289,TEAMS!$W$439,0))</f>
        <v>0</v>
      </c>
      <c r="B98" s="92">
        <f>IF(C98=0,0,IF(C98&gt;289,TEAMS!Z$488,0))</f>
        <v>0</v>
      </c>
      <c r="C98" s="100">
        <f>IF(TEAMS!Z$489=0,0,IF(TEAMS!Z$489&gt;289,TEAMS!Z$489,0))</f>
        <v>0</v>
      </c>
      <c r="D98">
        <v>96</v>
      </c>
    </row>
    <row r="99" spans="1:4" ht="14.25">
      <c r="A99" s="92">
        <f>IF(C99=0,0,IF(C99&gt;289,TEAMS!$W$439,0))</f>
        <v>0</v>
      </c>
      <c r="B99" s="92">
        <f>IF(C99=0,0,IF(C99&gt;289,TEAMS!AA$488,0))</f>
        <v>0</v>
      </c>
      <c r="C99" s="100">
        <f>IF(TEAMS!AA$489=0,0,IF(TEAMS!AA$489&gt;289,TEAMS!AA$489,0))</f>
        <v>0</v>
      </c>
      <c r="D99">
        <v>97</v>
      </c>
    </row>
    <row r="100" spans="1:4" ht="14.25">
      <c r="A100" s="92">
        <f>IF(C100=0,0,IF(C100&gt;289,TEAMS!$W$439,0))</f>
        <v>0</v>
      </c>
      <c r="B100" s="92">
        <f>IF(C100=0,0,IF(C100&gt;289,TEAMS!X440,0))</f>
        <v>0</v>
      </c>
      <c r="C100" s="100">
        <f>IF(TEAMS!X441=0,0,IF(TEAMS!X441&gt;289,TEAMS!X441,0))</f>
        <v>0</v>
      </c>
      <c r="D100">
        <v>98</v>
      </c>
    </row>
    <row r="101" spans="1:4" ht="14.25">
      <c r="A101" s="92">
        <f>IF(C101=0,0,IF(C101&gt;289,TEAMS!$W$439,0))</f>
        <v>0</v>
      </c>
      <c r="B101" s="92">
        <f>IF(C101=0,0,IF(C101&gt;289,TEAMS!Y440,0))</f>
        <v>0</v>
      </c>
      <c r="C101" s="100">
        <f>IF(TEAMS!Y441=0,0,IF(TEAMS!Y441&gt;289,TEAMS!Y441,0))</f>
        <v>0</v>
      </c>
      <c r="D101">
        <v>99</v>
      </c>
    </row>
    <row r="102" spans="1:4" ht="14.25">
      <c r="A102" s="92">
        <f>IF(C102=0,0,IF(C102&gt;289,TEAMS!$W$439,0))</f>
        <v>0</v>
      </c>
      <c r="B102" s="92">
        <f>IF(C102=0,0,IF(C102&gt;289,TEAMS!Z440,0))</f>
        <v>0</v>
      </c>
      <c r="C102" s="100">
        <f>IF(TEAMS!Z441=0,0,IF(TEAMS!Z441&gt;289,TEAMS!Z441,0))</f>
        <v>0</v>
      </c>
      <c r="D102">
        <v>100</v>
      </c>
    </row>
    <row r="103" spans="1:4" ht="14.25">
      <c r="A103" s="92">
        <f>IF(C103=0,0,IF(C103&gt;289,TEAMS!$W$439,0))</f>
        <v>0</v>
      </c>
      <c r="B103" s="92">
        <f>IF(C103=0,0,IF(C103&gt;289,TEAMS!AA440,0))</f>
        <v>0</v>
      </c>
      <c r="C103" s="100">
        <f>IF(TEAMS!AA441=0,0,IF(TEAMS!AA441&gt;289,TEAMS!AA441,0))</f>
        <v>0</v>
      </c>
      <c r="D103">
        <v>101</v>
      </c>
    </row>
    <row r="104" spans="1:4" ht="14.25">
      <c r="A104" s="92">
        <f>IF(C104=0,0,IF(C104&gt;289,TEAMS!$W$439,0))</f>
        <v>0</v>
      </c>
      <c r="B104" s="92">
        <f>IF(C104=0,0,IF(C104&gt;289,TEAMS!W464,0))</f>
        <v>0</v>
      </c>
      <c r="C104" s="100">
        <f>IF(TEAMS!W$465=0,0,IF(TEAMS!W$465&gt;289,TEAMS!W$465,0))</f>
        <v>0</v>
      </c>
      <c r="D104">
        <v>102</v>
      </c>
    </row>
    <row r="105" spans="1:4" ht="14.25">
      <c r="A105" s="92">
        <f>IF(C105=0,0,IF(C105&gt;289,TEAMS!$W$439,0))</f>
        <v>0</v>
      </c>
      <c r="B105" s="92">
        <f>IF(C105=0,0,IF(C105&gt;289,TEAMS!X464,0))</f>
        <v>0</v>
      </c>
      <c r="C105" s="100">
        <f>IF(TEAMS!X$465=0,0,IF(TEAMS!X$465&gt;289,TEAMS!X$465,0))</f>
        <v>0</v>
      </c>
      <c r="D105">
        <v>103</v>
      </c>
    </row>
    <row r="106" spans="1:4" ht="14.25">
      <c r="A106" s="92">
        <f>IF(C106=0,0,IF(C106&gt;289,TEAMS!$W$439,0))</f>
        <v>0</v>
      </c>
      <c r="B106" s="92">
        <f>IF(C106=0,0,IF(C106&gt;289,TEAMS!Y464,0))</f>
        <v>0</v>
      </c>
      <c r="C106" s="100">
        <f>IF(TEAMS!Y$465=0,0,IF(TEAMS!Y$465&gt;289,TEAMS!Y$465,0))</f>
        <v>0</v>
      </c>
      <c r="D106">
        <v>104</v>
      </c>
    </row>
    <row r="107" spans="1:4" ht="14.25">
      <c r="A107" s="92">
        <f>IF(C107=0,0,IF(C107&gt;289,TEAMS!$W$439,0))</f>
        <v>0</v>
      </c>
      <c r="B107" s="92">
        <f>IF(C107=0,0,IF(C107&gt;289,TEAMS!Z464,0))</f>
        <v>0</v>
      </c>
      <c r="C107" s="100">
        <f>IF(TEAMS!Z$465=0,0,IF(TEAMS!Z$465&gt;289,TEAMS!Z$465,0))</f>
        <v>0</v>
      </c>
      <c r="D107">
        <v>105</v>
      </c>
    </row>
    <row r="108" spans="1:4" ht="14.25">
      <c r="A108" s="92">
        <f>IF(C108=0,0,IF(C108&gt;289,TEAMS!$W$512,0))</f>
        <v>0</v>
      </c>
      <c r="B108" s="92">
        <f>IF(C108=0,0,IF(C108&gt;289,TEAMS!W$513,0))</f>
        <v>0</v>
      </c>
      <c r="C108" s="100">
        <f>IF(TEAMS!W$514=0,0,IF(TEAMS!W$514&gt;289,TEAMS!W$514,0))</f>
        <v>0</v>
      </c>
      <c r="D108">
        <v>106</v>
      </c>
    </row>
    <row r="109" spans="1:4" ht="14.25">
      <c r="A109" s="92">
        <f>IF(C109=0,0,IF(C109&gt;289,TEAMS!$W$512,0))</f>
        <v>0</v>
      </c>
      <c r="B109" s="92">
        <f>IF(C109=0,0,IF(C109&gt;289,TEAMS!AA$537,0))</f>
        <v>0</v>
      </c>
      <c r="C109" s="100">
        <f>IF(TEAMS!AA$538=0,0,IF(TEAMS!AA$538&gt;289,TEAMS!AA$538,0))</f>
        <v>0</v>
      </c>
      <c r="D109">
        <v>107</v>
      </c>
    </row>
    <row r="110" spans="1:4" ht="14.25">
      <c r="A110" s="92">
        <f>IF(C110=0,0,IF(C110&gt;289,TEAMS!$W$512,0))</f>
        <v>0</v>
      </c>
      <c r="B110" s="92">
        <f>IF(C110=0,0,IF(C110&gt;289,TEAMS!W$561,0))</f>
        <v>0</v>
      </c>
      <c r="C110" s="100">
        <f>IF(TEAMS!W$562=0,0,IF(TEAMS!W$562&gt;289,TEAMS!W$562,0))</f>
        <v>0</v>
      </c>
      <c r="D110">
        <v>108</v>
      </c>
    </row>
    <row r="111" spans="1:4" ht="14.25">
      <c r="A111" s="92">
        <f>IF(C111=0,0,IF(C111&gt;289,TEAMS!$W$512,0))</f>
        <v>0</v>
      </c>
      <c r="B111" s="92">
        <f>IF(C111=0,0,IF(C111&gt;289,TEAMS!X$561,0))</f>
        <v>0</v>
      </c>
      <c r="C111" s="100">
        <f>IF(TEAMS!X$562=0,0,IF(TEAMS!X$562&gt;289,TEAMS!X$562,0))</f>
        <v>0</v>
      </c>
      <c r="D111">
        <v>109</v>
      </c>
    </row>
    <row r="112" spans="1:4" ht="14.25">
      <c r="A112" s="92">
        <f>IF(C112=0,0,IF(C112&gt;289,TEAMS!$W$512,0))</f>
        <v>0</v>
      </c>
      <c r="B112" s="92">
        <f>IF(C112=0,0,IF(C112&gt;289,TEAMS!Y$561,0))</f>
        <v>0</v>
      </c>
      <c r="C112" s="100">
        <f>IF(TEAMS!Y$562=0,0,IF(TEAMS!Y$562&gt;289,TEAMS!Y$562,0))</f>
        <v>0</v>
      </c>
      <c r="D112">
        <v>110</v>
      </c>
    </row>
    <row r="113" spans="1:4" ht="14.25">
      <c r="A113" s="92">
        <f>IF(C113=0,0,IF(C113&gt;289,TEAMS!$W$512,0))</f>
        <v>0</v>
      </c>
      <c r="B113" s="92">
        <f>IF(C113=0,0,IF(C113&gt;289,TEAMS!Z$561,0))</f>
        <v>0</v>
      </c>
      <c r="C113" s="100">
        <f>IF(TEAMS!Z$562=0,0,IF(TEAMS!Z$562&gt;289,TEAMS!Z$562,0))</f>
        <v>0</v>
      </c>
      <c r="D113">
        <v>111</v>
      </c>
    </row>
    <row r="114" spans="1:4" ht="14.25">
      <c r="A114" s="92">
        <f>IF(C114=0,0,IF(C114&gt;289,TEAMS!$W$512,0))</f>
        <v>0</v>
      </c>
      <c r="B114" s="92">
        <f>IF(C114=0,0,IF(C114&gt;289,TEAMS!AA$561,0))</f>
        <v>0</v>
      </c>
      <c r="C114" s="100">
        <f>IF(TEAMS!AA$562=0,0,IF(TEAMS!AA$562&gt;289,TEAMS!AA$562,0))</f>
        <v>0</v>
      </c>
      <c r="D114">
        <v>112</v>
      </c>
    </row>
    <row r="115" spans="1:4" ht="14.25">
      <c r="A115" s="92">
        <f>IF(C115=0,0,IF(C115&gt;289,TEAMS!$W$512,0))</f>
        <v>0</v>
      </c>
      <c r="B115" s="92">
        <f>IF(C115=0,0,IF(C115&gt;289,TEAMS!X$513,0))</f>
        <v>0</v>
      </c>
      <c r="C115" s="92">
        <f>IF(TEAMS!X$514=0,0,IF(TEAMS!X$514&gt;289,TEAMS!X$514,0))</f>
        <v>0</v>
      </c>
      <c r="D115">
        <v>113</v>
      </c>
    </row>
    <row r="116" spans="1:4" ht="14.25">
      <c r="A116" s="92">
        <f>IF(C116=0,0,IF(C116&gt;289,TEAMS!$W$512,0))</f>
        <v>0</v>
      </c>
      <c r="B116" s="92">
        <f>IF(C116=0,0,IF(C116&gt;289,TEAMS!Y$513,0))</f>
        <v>0</v>
      </c>
      <c r="C116" s="100">
        <f>IF(TEAMS!Y$514=0,0,IF(TEAMS!Y$514&gt;289,TEAMS!Y$514,0))</f>
        <v>0</v>
      </c>
      <c r="D116">
        <v>114</v>
      </c>
    </row>
    <row r="117" spans="1:4" ht="14.25">
      <c r="A117" s="92">
        <f>IF(C117=0,0,IF(C117&gt;289,TEAMS!$W$512,0))</f>
        <v>0</v>
      </c>
      <c r="B117" s="92">
        <f>IF(C117=0,0,IF(C117&gt;289,TEAMS!Z$513,0))</f>
        <v>0</v>
      </c>
      <c r="C117" s="100">
        <f>IF(TEAMS!Z$514=0,0,IF(TEAMS!Z$514&gt;289,TEAMS!Z$514,0))</f>
        <v>0</v>
      </c>
      <c r="D117">
        <v>115</v>
      </c>
    </row>
    <row r="118" spans="1:4" ht="14.25">
      <c r="A118" s="92">
        <f>IF(C118=0,0,IF(C118&gt;289,TEAMS!$W$512,0))</f>
        <v>0</v>
      </c>
      <c r="B118" s="92">
        <f>IF(C118=0,0,IF(C118&gt;289,TEAMS!AA$513,0))</f>
        <v>0</v>
      </c>
      <c r="C118" s="100">
        <f>IF(TEAMS!AA$514=0,0,IF(TEAMS!AA$514&gt;289,TEAMS!AA$514,0))</f>
        <v>0</v>
      </c>
      <c r="D118">
        <v>116</v>
      </c>
    </row>
    <row r="119" spans="1:4" ht="14.25">
      <c r="A119" s="92">
        <f>IF(C119=0,0,IF(C119&gt;289,TEAMS!$W$512,0))</f>
        <v>0</v>
      </c>
      <c r="B119" s="92">
        <f>IF(C119=0,0,IF(C119&gt;289,TEAMS!W$537,0))</f>
        <v>0</v>
      </c>
      <c r="C119" s="100">
        <f>IF(TEAMS!W$538=0,0,IF(TEAMS!W$538&gt;289,TEAMS!W$538,0))</f>
        <v>0</v>
      </c>
      <c r="D119">
        <v>117</v>
      </c>
    </row>
    <row r="120" spans="1:4" ht="14.25">
      <c r="A120" s="92">
        <f>IF(C120=0,0,IF(C120&gt;289,TEAMS!$W$512,0))</f>
        <v>0</v>
      </c>
      <c r="B120" s="92">
        <f>IF(C120=0,0,IF(C120&gt;289,TEAMS!X$537,0))</f>
        <v>0</v>
      </c>
      <c r="C120" s="100">
        <f>IF(TEAMS!X$538=0,0,IF(TEAMS!X$538&gt;289,TEAMS!X$538,0))</f>
        <v>0</v>
      </c>
      <c r="D120">
        <v>118</v>
      </c>
    </row>
    <row r="121" spans="1:4" ht="14.25">
      <c r="A121" s="92">
        <f>IF(C121=0,0,IF(C121&gt;289,TEAMS!$W$512,0))</f>
        <v>0</v>
      </c>
      <c r="B121" s="92">
        <f>IF(C121=0,0,IF(C121&gt;289,TEAMS!Y$537,0))</f>
        <v>0</v>
      </c>
      <c r="C121" s="100">
        <f>IF(TEAMS!Y$538=0,0,IF(TEAMS!Y$538&gt;289,TEAMS!Y$538,0))</f>
        <v>0</v>
      </c>
      <c r="D121">
        <v>119</v>
      </c>
    </row>
    <row r="122" spans="1:4" ht="14.25">
      <c r="A122" s="92">
        <f>IF(C122=0,0,IF(C122&gt;289,TEAMS!$W$512,0))</f>
        <v>0</v>
      </c>
      <c r="B122" s="92">
        <f>IF(C122=0,0,IF(C122&gt;289,TEAMS!Z$537,0))</f>
        <v>0</v>
      </c>
      <c r="C122" s="100">
        <f>IF(TEAMS!Z$538=0,0,IF(TEAMS!Z$538&gt;289,TEAMS!Z$538,0))</f>
        <v>0</v>
      </c>
      <c r="D122">
        <v>120</v>
      </c>
    </row>
    <row r="123" spans="1:4" ht="14.25">
      <c r="A123" s="92">
        <f>IF(C123=0,0,IF(C123&gt;289,TEAMS!$W$585,0))</f>
        <v>0</v>
      </c>
      <c r="B123" s="92">
        <f>IF(C123=0,0,IF(C123&gt;289,TEAMS!W$586,0))</f>
        <v>0</v>
      </c>
      <c r="C123" s="100">
        <f>IF(TEAMS!W$587=0,0,IF(TEAMS!W$587&gt;289,TEAMS!W$587,0))</f>
        <v>0</v>
      </c>
      <c r="D123">
        <v>121</v>
      </c>
    </row>
    <row r="124" spans="1:4" ht="14.25">
      <c r="A124" s="92">
        <f>IF(C124=0,0,IF(C124&gt;289,TEAMS!$W$585,0))</f>
        <v>0</v>
      </c>
      <c r="B124" s="92">
        <f>IF(C124=0,0,IF(C124&gt;289,TEAMS!AA$610,0))</f>
        <v>0</v>
      </c>
      <c r="C124" s="100">
        <f>IF(TEAMS!AA$611=0,0,IF(TEAMS!AA$611&gt;289,TEAMS!AA$611,0))</f>
        <v>0</v>
      </c>
      <c r="D124">
        <v>122</v>
      </c>
    </row>
    <row r="125" spans="1:4" ht="14.25">
      <c r="A125" s="92">
        <f>IF(C125=0,0,IF(C125&gt;289,TEAMS!$W$585,0))</f>
        <v>0</v>
      </c>
      <c r="B125" s="92">
        <f>IF(C125=0,0,IF(C125&gt;289,TEAMS!W$634,0))</f>
        <v>0</v>
      </c>
      <c r="C125" s="100">
        <f>IF(TEAMS!W$635=0,0,IF(TEAMS!W$635&gt;289,TEAMS!W$635,0))</f>
        <v>0</v>
      </c>
      <c r="D125">
        <v>123</v>
      </c>
    </row>
    <row r="126" spans="1:4" ht="14.25">
      <c r="A126" s="92">
        <f>IF(C126=0,0,IF(C126&gt;289,TEAMS!$W$585,0))</f>
        <v>0</v>
      </c>
      <c r="B126" s="92">
        <f>IF(C126=0,0,IF(C126&gt;289,TEAMS!X$634,0))</f>
        <v>0</v>
      </c>
      <c r="C126" s="100">
        <f>IF(TEAMS!X$635=0,0,IF(TEAMS!X$635&gt;289,TEAMS!X$635,0))</f>
        <v>0</v>
      </c>
      <c r="D126">
        <v>124</v>
      </c>
    </row>
    <row r="127" spans="1:4" ht="14.25">
      <c r="A127" s="92">
        <f>IF(C127=0,0,IF(C127&gt;289,TEAMS!$W$585,0))</f>
        <v>0</v>
      </c>
      <c r="B127" s="92">
        <f>IF(C127=0,0,IF(C127&gt;289,TEAMS!Y$634,0))</f>
        <v>0</v>
      </c>
      <c r="C127" s="100">
        <f>IF(TEAMS!Y$635=0,0,IF(TEAMS!Y$635&gt;289,TEAMS!Y$635,0))</f>
        <v>0</v>
      </c>
      <c r="D127">
        <v>125</v>
      </c>
    </row>
    <row r="128" spans="1:4" ht="14.25">
      <c r="A128" s="92">
        <f>IF(C128=0,0,IF(C128&gt;289,TEAMS!$W$585,0))</f>
        <v>0</v>
      </c>
      <c r="B128" s="92">
        <f>IF(C128=0,0,IF(C128&gt;289,TEAMS!Z$634,0))</f>
        <v>0</v>
      </c>
      <c r="C128" s="100">
        <f>IF(TEAMS!Z$635=0,0,IF(TEAMS!Z$635&gt;289,TEAMS!Z$635,0))</f>
        <v>0</v>
      </c>
      <c r="D128">
        <v>126</v>
      </c>
    </row>
    <row r="129" spans="1:4" ht="14.25">
      <c r="A129" s="92">
        <f>IF(C129=0,0,IF(C129&gt;289,TEAMS!$W$585,0))</f>
        <v>0</v>
      </c>
      <c r="B129" s="92">
        <f>IF(C129=0,0,IF(C129&gt;289,TEAMS!AA$634,0))</f>
        <v>0</v>
      </c>
      <c r="C129" s="100">
        <f>IF(TEAMS!AA$635=0,0,IF(TEAMS!AA$635&gt;289,TEAMS!AA$635,0))</f>
        <v>0</v>
      </c>
      <c r="D129">
        <v>127</v>
      </c>
    </row>
    <row r="130" spans="1:4" ht="14.25">
      <c r="A130" s="92">
        <f>IF(C130=0,0,IF(C130&gt;289,TEAMS!$W$585,0))</f>
        <v>0</v>
      </c>
      <c r="B130" s="92">
        <f>IF(C130=0,0,IF(C130&gt;289,TEAMS!X$586,0))</f>
        <v>0</v>
      </c>
      <c r="C130" s="100">
        <f>IF(TEAMS!X$587=0,0,IF(TEAMS!X$587&gt;289,TEAMS!X$587,0))</f>
        <v>0</v>
      </c>
      <c r="D130">
        <v>128</v>
      </c>
    </row>
    <row r="131" spans="1:4" ht="14.25">
      <c r="A131" s="92">
        <f>IF(C131=0,0,IF(C131&gt;289,TEAMS!$W$585,0))</f>
        <v>0</v>
      </c>
      <c r="B131" s="92">
        <f>IF(C131=0,0,IF(C131&gt;289,TEAMS!Y$586,0))</f>
        <v>0</v>
      </c>
      <c r="C131" s="100">
        <f>IF(TEAMS!Y$587=0,0,IF(TEAMS!Y$587&gt;289,TEAMS!Y$587,0))</f>
        <v>0</v>
      </c>
      <c r="D131">
        <v>129</v>
      </c>
    </row>
    <row r="132" spans="1:4" ht="14.25">
      <c r="A132" s="92">
        <f>IF(C132=0,0,IF(C132&gt;289,TEAMS!$W$585,0))</f>
        <v>0</v>
      </c>
      <c r="B132" s="92">
        <f>IF(C132=0,0,IF(C132&gt;289,TEAMS!Z$586,0))</f>
        <v>0</v>
      </c>
      <c r="C132" s="100">
        <f>IF(TEAMS!Z$587=0,0,IF(TEAMS!Z$587&gt;289,TEAMS!Z$587,0))</f>
        <v>0</v>
      </c>
      <c r="D132">
        <v>130</v>
      </c>
    </row>
    <row r="133" spans="1:4" ht="14.25">
      <c r="A133" s="92">
        <f>IF(C133=0,0,IF(C133&gt;289,TEAMS!$W$585,0))</f>
        <v>0</v>
      </c>
      <c r="B133" s="92">
        <f>IF(C133=0,0,IF(C133&gt;289,TEAMS!AA$586,0))</f>
        <v>0</v>
      </c>
      <c r="C133" s="100">
        <f>IF(TEAMS!AA$587=0,0,IF(TEAMS!AA$587&gt;289,TEAMS!AA$587,0))</f>
        <v>0</v>
      </c>
      <c r="D133">
        <v>131</v>
      </c>
    </row>
    <row r="134" spans="1:4" ht="14.25">
      <c r="A134" s="92">
        <f>IF(C134=0,0,IF(C134&gt;289,TEAMS!$W$585,0))</f>
        <v>0</v>
      </c>
      <c r="B134" s="92">
        <f>IF(C134=0,0,IF(C134&gt;289,TEAMS!W$610,0))</f>
        <v>0</v>
      </c>
      <c r="C134" s="100">
        <f>IF(TEAMS!W$611=0,0,IF(TEAMS!W$611&gt;289,TEAMS!W$611,0))</f>
        <v>0</v>
      </c>
      <c r="D134">
        <v>132</v>
      </c>
    </row>
    <row r="135" spans="1:4" ht="14.25">
      <c r="A135" s="92">
        <f>IF(C135=0,0,IF(C135&gt;289,TEAMS!$W$585,0))</f>
        <v>0</v>
      </c>
      <c r="B135" s="92">
        <f>IF(C135=0,0,IF(C135&gt;289,TEAMS!X$610,0))</f>
        <v>0</v>
      </c>
      <c r="C135" s="100">
        <f>IF(TEAMS!X$611=0,0,IF(TEAMS!X$611&gt;289,TEAMS!X$611,0))</f>
        <v>0</v>
      </c>
      <c r="D135">
        <v>133</v>
      </c>
    </row>
    <row r="136" spans="1:4" ht="14.25">
      <c r="A136" s="92">
        <f>IF(C136=0,0,IF(C136&gt;289,TEAMS!$W$585,0))</f>
        <v>0</v>
      </c>
      <c r="B136" s="92">
        <f>IF(C136=0,0,IF(C136&gt;289,TEAMS!Z$610,0))</f>
        <v>0</v>
      </c>
      <c r="C136" s="100">
        <f>IF(TEAMS!Z$611=0,0,IF(TEAMS!Z$611&gt;289,TEAMS!Z$611,0))</f>
        <v>0</v>
      </c>
      <c r="D136">
        <v>134</v>
      </c>
    </row>
    <row r="137" spans="1:4" ht="14.25">
      <c r="A137" s="92">
        <f>IF(C137=0,0,IF(C137&gt;289,TEAMS!$W$658,0))</f>
        <v>0</v>
      </c>
      <c r="B137" s="92">
        <f>IF(C137=0,0,IF(C137&gt;289,TEAMS!W$659,0))</f>
        <v>0</v>
      </c>
      <c r="C137" s="100">
        <f>IF(TEAMS!W$660=0,0,IF(TEAMS!W$660&gt;289,TEAMS!W$660,0))</f>
        <v>0</v>
      </c>
      <c r="D137">
        <v>135</v>
      </c>
    </row>
    <row r="138" spans="1:4" ht="14.25">
      <c r="A138" s="92">
        <f>IF(C138=0,0,IF(C138&gt;289,TEAMS!$W$658,0))</f>
        <v>0</v>
      </c>
      <c r="B138" s="92">
        <f>IF(C138=0,0,IF(C138&gt;289,TEAMS!AA$683,0))</f>
        <v>0</v>
      </c>
      <c r="C138" s="100">
        <f>IF(TEAMS!AA$684=0,0,IF(TEAMS!AA$684&gt;289,TEAMS!AA$684,0))</f>
        <v>0</v>
      </c>
      <c r="D138">
        <v>136</v>
      </c>
    </row>
    <row r="139" spans="1:4" ht="14.25">
      <c r="A139" s="92">
        <f>IF(C139=0,0,IF(C139&gt;289,TEAMS!$W$658,0))</f>
        <v>0</v>
      </c>
      <c r="B139" s="92">
        <f>IF(C139=0,0,IF(C139&gt;289,TEAMS!W$707,0))</f>
        <v>0</v>
      </c>
      <c r="C139" s="100">
        <f>IF(TEAMS!W$708=0,0,IF(TEAMS!W$708&gt;289,TEAMS!W$708,0))</f>
        <v>0</v>
      </c>
      <c r="D139">
        <v>137</v>
      </c>
    </row>
    <row r="140" spans="1:4" ht="14.25">
      <c r="A140" s="92">
        <f>IF(C140=0,0,IF(C140&gt;289,TEAMS!$W$658,0))</f>
        <v>0</v>
      </c>
      <c r="B140" s="92">
        <f>IF(C140=0,0,IF(C140&gt;289,TEAMS!X$707,0))</f>
        <v>0</v>
      </c>
      <c r="C140" s="100">
        <f>IF(TEAMS!X$708=0,0,IF(TEAMS!X$708&gt;289,TEAMS!X$708,0))</f>
        <v>0</v>
      </c>
      <c r="D140">
        <v>138</v>
      </c>
    </row>
    <row r="141" spans="1:4" ht="14.25">
      <c r="A141" s="92">
        <f>IF(C141=0,0,IF(C141&gt;289,TEAMS!$W$658,0))</f>
        <v>0</v>
      </c>
      <c r="B141" s="92">
        <f>IF(C141=0,0,IF(C141&gt;289,TEAMS!Y$707,0))</f>
        <v>0</v>
      </c>
      <c r="C141" s="100">
        <f>IF(TEAMS!Y$708=0,0,IF(TEAMS!Y$708&gt;289,TEAMS!Y$708,0))</f>
        <v>0</v>
      </c>
      <c r="D141">
        <v>139</v>
      </c>
    </row>
    <row r="142" spans="1:4" ht="14.25">
      <c r="A142" s="92">
        <f>IF(C142=0,0,IF(C142&gt;289,TEAMS!$W$658,0))</f>
        <v>0</v>
      </c>
      <c r="B142" s="92">
        <f>IF(C142=0,0,IF(C142&gt;289,TEAMS!Z$707,0))</f>
        <v>0</v>
      </c>
      <c r="C142" s="100">
        <f>IF(TEAMS!Z$708=0,0,IF(TEAMS!Z$708&gt;289,TEAMS!Z$708,0))</f>
        <v>0</v>
      </c>
      <c r="D142">
        <v>140</v>
      </c>
    </row>
    <row r="143" spans="1:4" ht="14.25">
      <c r="A143" s="92">
        <f>IF(C143=0,0,IF(C143&gt;289,TEAMS!$W$658,0))</f>
        <v>0</v>
      </c>
      <c r="B143" s="92">
        <f>IF(C143=0,0,IF(C143&gt;289,TEAMS!AA$707,0))</f>
        <v>0</v>
      </c>
      <c r="C143" s="100">
        <f>IF(TEAMS!AA$708=0,0,IF(TEAMS!AA$708&gt;289,TEAMS!AA$708,0))</f>
        <v>0</v>
      </c>
      <c r="D143">
        <v>141</v>
      </c>
    </row>
    <row r="144" spans="1:4" ht="14.25">
      <c r="A144" s="92">
        <f>IF(C144=0,0,IF(C144&gt;289,TEAMS!$W$658,0))</f>
        <v>0</v>
      </c>
      <c r="B144" s="92">
        <f>IF(C144=0,0,IF(C144&gt;289,TEAMS!X$659,0))</f>
        <v>0</v>
      </c>
      <c r="C144" s="100">
        <f>IF(TEAMS!X$660=0,0,IF(TEAMS!X$660&gt;289,TEAMS!X$660,0))</f>
        <v>0</v>
      </c>
      <c r="D144">
        <v>142</v>
      </c>
    </row>
    <row r="145" spans="1:4" ht="14.25">
      <c r="A145" s="92">
        <f>IF(C145=0,0,IF(C145&gt;289,TEAMS!$W$658,0))</f>
        <v>0</v>
      </c>
      <c r="B145" s="92">
        <f>IF(C145=0,0,IF(C145&gt;289,TEAMS!Y$659,0))</f>
        <v>0</v>
      </c>
      <c r="C145" s="100">
        <f>IF(TEAMS!Y$660=0,0,IF(TEAMS!Y$660&gt;289,TEAMS!Y$660,0))</f>
        <v>0</v>
      </c>
      <c r="D145">
        <v>143</v>
      </c>
    </row>
    <row r="146" spans="1:4" ht="14.25">
      <c r="A146" s="92">
        <f>IF(C146=0,0,IF(C146&gt;289,TEAMS!$W$658,0))</f>
        <v>0</v>
      </c>
      <c r="B146" s="92">
        <f>IF(C146=0,0,IF(C146&gt;289,TEAMS!Z$659,0))</f>
        <v>0</v>
      </c>
      <c r="C146" s="100">
        <f>IF(TEAMS!Z$660=0,0,IF(TEAMS!Z$660&gt;289,TEAMS!Z$660,0))</f>
        <v>0</v>
      </c>
      <c r="D146">
        <v>144</v>
      </c>
    </row>
    <row r="147" spans="1:4" ht="14.25">
      <c r="A147" s="92">
        <f>IF(C147=0,0,IF(C147&gt;289,TEAMS!$W$658,0))</f>
        <v>0</v>
      </c>
      <c r="B147" s="92">
        <f>IF(C147=0,0,IF(C147&gt;289,TEAMS!AA$659,0))</f>
        <v>0</v>
      </c>
      <c r="C147" s="100">
        <f>IF(TEAMS!AA$660=0,0,IF(TEAMS!AA$660&gt;289,TEAMS!AA$660,0))</f>
        <v>0</v>
      </c>
      <c r="D147">
        <v>145</v>
      </c>
    </row>
    <row r="148" spans="1:4" ht="14.25">
      <c r="A148" s="92">
        <f>IF(C148=0,0,IF(C148&gt;289,TEAMS!$W$658,0))</f>
        <v>0</v>
      </c>
      <c r="B148" s="92">
        <f>IF(C148=0,0,IF(C148&gt;289,TEAMS!W$683,0))</f>
        <v>0</v>
      </c>
      <c r="C148" s="100">
        <f>IF(TEAMS!W$684=0,0,IF(TEAMS!W$684&gt;289,TEAMS!W$684,0))</f>
        <v>0</v>
      </c>
      <c r="D148">
        <v>146</v>
      </c>
    </row>
    <row r="149" spans="1:4" ht="14.25">
      <c r="A149" s="92">
        <f>IF(C149=0,0,IF(C149&gt;289,TEAMS!$W$658,0))</f>
        <v>0</v>
      </c>
      <c r="B149" s="92">
        <f>IF(C149=0,0,IF(C149&gt;289,TEAMS!X$683,0))</f>
        <v>0</v>
      </c>
      <c r="C149" s="100">
        <f>IF(TEAMS!X$684=0,0,IF(TEAMS!X$684&gt;289,TEAMS!X$684,0))</f>
        <v>0</v>
      </c>
      <c r="D149">
        <v>147</v>
      </c>
    </row>
    <row r="150" spans="1:4" ht="14.25">
      <c r="A150" s="92">
        <f>IF(C150=0,0,IF(C150&gt;289,TEAMS!$W$658,0))</f>
        <v>0</v>
      </c>
      <c r="B150" s="92">
        <f>IF(C150=0,0,IF(C150&gt;289,TEAMS!Y$683,0))</f>
        <v>0</v>
      </c>
      <c r="C150" s="100">
        <f>IF(TEAMS!Y$684=0,0,IF(TEAMS!Y$684&gt;289,TEAMS!Y$684,0))</f>
        <v>0</v>
      </c>
      <c r="D150">
        <v>148</v>
      </c>
    </row>
    <row r="151" spans="1:4" ht="14.25">
      <c r="A151" s="92">
        <f>IF(C151=0,0,IF(C151&gt;289,TEAMS!$W$658,0))</f>
        <v>0</v>
      </c>
      <c r="B151" s="92">
        <f>IF(C151=0,0,IF(C151&gt;289,TEAMS!Z$683,0))</f>
        <v>0</v>
      </c>
      <c r="C151" s="100">
        <f>IF(TEAMS!Z$684=0,0,IF(TEAMS!Z$684&gt;289,TEAMS!Z$684,0))</f>
        <v>0</v>
      </c>
      <c r="D151">
        <v>149</v>
      </c>
    </row>
    <row r="152" spans="1:4" ht="14.25">
      <c r="A152" s="92">
        <f>IF(C152=0,0,IF(C152&gt;289,TEAMS!$W$731,0))</f>
        <v>0</v>
      </c>
      <c r="B152" s="92">
        <f>IF(C152=0,0,IF(C152&gt;289,TEAMS!W$732,0))</f>
        <v>0</v>
      </c>
      <c r="C152" s="100">
        <f>IF(TEAMS!W$733=0,0,IF(TEAMS!W$733&gt;289,TEAMS!W$733,0))</f>
        <v>0</v>
      </c>
      <c r="D152">
        <v>150</v>
      </c>
    </row>
    <row r="153" spans="1:4" ht="14.25">
      <c r="A153" s="92">
        <f>IF(C153=0,0,IF(C153&gt;289,TEAMS!$W$731,0))</f>
        <v>0</v>
      </c>
      <c r="B153" s="92">
        <f>IF(C153=0,0,IF(C153&gt;289,TEAMS!AA$756,0))</f>
        <v>0</v>
      </c>
      <c r="C153" s="100">
        <f>IF(TEAMS!AA$757=0,0,IF(TEAMS!AA$757&gt;289,TEAMS!AA$757,0))</f>
        <v>0</v>
      </c>
      <c r="D153">
        <v>151</v>
      </c>
    </row>
    <row r="154" spans="1:4" ht="14.25">
      <c r="A154" s="92">
        <f>IF(C154=0,0,IF(C154&gt;289,TEAMS!$W$731,0))</f>
        <v>0</v>
      </c>
      <c r="B154" s="92">
        <f>IF(C154=0,0,IF(C154&gt;289,TEAMS!W$780,0))</f>
        <v>0</v>
      </c>
      <c r="C154" s="100">
        <f>IF(TEAMS!W$781=0,0,IF(TEAMS!W$781&gt;289,TEAMS!W$781,0))</f>
        <v>0</v>
      </c>
      <c r="D154">
        <v>152</v>
      </c>
    </row>
    <row r="155" spans="1:4" ht="14.25">
      <c r="A155" s="92">
        <f>IF(C155=0,0,IF(C155&gt;289,TEAMS!$W$731,0))</f>
        <v>0</v>
      </c>
      <c r="B155" s="92">
        <f>IF(C155=0,0,IF(C155&gt;289,TEAMS!X$780,0))</f>
        <v>0</v>
      </c>
      <c r="C155" s="100">
        <f>IF(TEAMS!X$781=0,0,IF(TEAMS!X$781&gt;289,TEAMS!X$781,0))</f>
        <v>0</v>
      </c>
      <c r="D155">
        <v>153</v>
      </c>
    </row>
    <row r="156" spans="1:4" ht="14.25">
      <c r="A156" s="92">
        <f>IF(C156=0,0,IF(C156&gt;289,TEAMS!$W$731,0))</f>
        <v>0</v>
      </c>
      <c r="B156" s="92">
        <f>IF(C156=0,0,IF(C156&gt;289,TEAMS!Y$780,0))</f>
        <v>0</v>
      </c>
      <c r="C156" s="100">
        <f>IF(TEAMS!Y$781=0,0,IF(TEAMS!Y$781&gt;289,TEAMS!Y$781,0))</f>
        <v>0</v>
      </c>
      <c r="D156">
        <v>154</v>
      </c>
    </row>
    <row r="157" spans="1:4" ht="14.25">
      <c r="A157" s="92">
        <f>IF(C157=0,0,IF(C157&gt;289,TEAMS!$W$731,0))</f>
        <v>0</v>
      </c>
      <c r="B157" s="92">
        <f>IF(C157=0,0,IF(C157&gt;289,TEAMS!Z$780,0))</f>
        <v>0</v>
      </c>
      <c r="C157" s="100">
        <f>IF(TEAMS!Z$781=0,0,IF(TEAMS!Z$781&gt;289,TEAMS!Z$781,0))</f>
        <v>0</v>
      </c>
      <c r="D157">
        <v>155</v>
      </c>
    </row>
    <row r="158" spans="1:4" ht="14.25">
      <c r="A158" s="92">
        <f>IF(C158=0,0,IF(C158&gt;289,TEAMS!$W$731,0))</f>
        <v>0</v>
      </c>
      <c r="B158" s="92">
        <f>IF(C158=0,0,IF(C158&gt;289,TEAMS!AA$780,0))</f>
        <v>0</v>
      </c>
      <c r="C158" s="100">
        <f>IF(TEAMS!AA$781=0,0,IF(TEAMS!AA$781&gt;289,TEAMS!AA$781,0))</f>
        <v>0</v>
      </c>
      <c r="D158">
        <v>156</v>
      </c>
    </row>
    <row r="159" spans="1:4" ht="14.25">
      <c r="A159" s="92">
        <f>IF(C159=0,0,IF(C159&gt;289,TEAMS!$W$731,0))</f>
        <v>0</v>
      </c>
      <c r="B159" s="92">
        <f>IF(C159=0,0,IF(C159&gt;289,TEAMS!X$732,0))</f>
        <v>0</v>
      </c>
      <c r="C159" s="100">
        <f>IF(TEAMS!X$733=0,0,IF(TEAMS!X$733&gt;289,TEAMS!X$733,0))</f>
        <v>0</v>
      </c>
      <c r="D159">
        <v>157</v>
      </c>
    </row>
    <row r="160" spans="1:4" ht="14.25">
      <c r="A160" s="92">
        <f>IF(C160=0,0,IF(C160&gt;289,TEAMS!$W$731,0))</f>
        <v>0</v>
      </c>
      <c r="B160" s="92">
        <f>IF(C160=0,0,IF(C160&gt;289,TEAMS!Y$732,0))</f>
        <v>0</v>
      </c>
      <c r="C160" s="100">
        <f>IF(TEAMS!Y$733=0,0,IF(TEAMS!Y$733&gt;289,TEAMS!Y$733,0))</f>
        <v>0</v>
      </c>
      <c r="D160">
        <v>158</v>
      </c>
    </row>
    <row r="161" spans="1:4" ht="14.25">
      <c r="A161" s="92">
        <f>IF(C161=0,0,IF(C161&gt;289,TEAMS!$W$731,0))</f>
        <v>0</v>
      </c>
      <c r="B161" s="92">
        <f>IF(C161=0,0,IF(C161&gt;289,TEAMS!Z$732,0))</f>
        <v>0</v>
      </c>
      <c r="C161" s="100">
        <f>IF(TEAMS!Z$733=0,0,IF(TEAMS!Z$733&gt;289,TEAMS!Z$733,0))</f>
        <v>0</v>
      </c>
      <c r="D161">
        <v>159</v>
      </c>
    </row>
    <row r="162" spans="1:4" ht="14.25">
      <c r="A162" s="92">
        <f>IF(C162=0,0,IF(C162&gt;289,TEAMS!$W$731,0))</f>
        <v>0</v>
      </c>
      <c r="B162" s="92">
        <f>IF(C162=0,0,IF(C162&gt;289,TEAMS!AA$732,0))</f>
        <v>0</v>
      </c>
      <c r="C162" s="100">
        <f>IF(TEAMS!AA$733=0,0,IF(TEAMS!AA$733&gt;289,TEAMS!AA$733,0))</f>
        <v>0</v>
      </c>
      <c r="D162">
        <v>160</v>
      </c>
    </row>
    <row r="163" spans="1:4" ht="14.25">
      <c r="A163" s="92">
        <f>IF(C163=0,0,IF(C163&gt;289,TEAMS!$W$731,0))</f>
        <v>0</v>
      </c>
      <c r="B163" s="92">
        <f>IF(C163=0,0,IF(C163&gt;289,TEAMS!W$756,0))</f>
        <v>0</v>
      </c>
      <c r="C163" s="100">
        <f>IF(TEAMS!W$757=0,0,IF(TEAMS!W$757&gt;289,TEAMS!W$757,0))</f>
        <v>0</v>
      </c>
      <c r="D163">
        <v>161</v>
      </c>
    </row>
    <row r="164" spans="1:4" ht="14.25">
      <c r="A164" s="92">
        <f>IF(C164=0,0,IF(C164&gt;289,TEAMS!$W$731,0))</f>
        <v>0</v>
      </c>
      <c r="B164" s="92">
        <f>IF(C164=0,0,IF(C164&gt;289,TEAMS!X$756,0))</f>
        <v>0</v>
      </c>
      <c r="C164" s="100">
        <f>IF(TEAMS!X$757=0,0,IF(TEAMS!X$757&gt;289,TEAMS!X$757,0))</f>
        <v>0</v>
      </c>
      <c r="D164">
        <v>162</v>
      </c>
    </row>
    <row r="165" spans="1:4" ht="14.25">
      <c r="A165" s="92">
        <f>IF(C165=0,0,IF(C165&gt;289,TEAMS!$W$731,0))</f>
        <v>0</v>
      </c>
      <c r="B165" s="92">
        <f>IF(C165=0,0,IF(C165&gt;289,TEAMS!Y$756,0))</f>
        <v>0</v>
      </c>
      <c r="C165" s="100">
        <f>IF(TEAMS!Y$757=0,0,IF(TEAMS!Y$757&gt;289,TEAMS!Y$757,0))</f>
        <v>0</v>
      </c>
      <c r="D165">
        <v>163</v>
      </c>
    </row>
    <row r="166" spans="1:4" ht="14.25">
      <c r="A166" s="92">
        <f>IF(C166=0,0,IF(C166&gt;289,TEAMS!$W$731,0))</f>
        <v>0</v>
      </c>
      <c r="B166" s="92">
        <f>IF(C166=0,0,IF(C166&gt;289,TEAMS!Y$756,0))</f>
        <v>0</v>
      </c>
      <c r="C166" s="100">
        <f>IF(TEAMS!Y$611=0,0,IF(TEAMS!Y$611&gt;289,TEAMS!Y$611,0))</f>
        <v>0</v>
      </c>
      <c r="D166">
        <v>164</v>
      </c>
    </row>
    <row r="167" spans="1:4" ht="14.25">
      <c r="A167" s="92">
        <f>IF(C167=0,0,IF(C167&gt;289,TEAMS!$W$731,0))</f>
        <v>0</v>
      </c>
      <c r="B167" s="92">
        <f>IF(C167=0,0,IF(C167&gt;289,TEAMS!Z$756,0))</f>
        <v>0</v>
      </c>
      <c r="C167" s="100">
        <f>IF(TEAMS!Z$757=0,0,IF(TEAMS!Z$757&gt;289,TEAMS!Z$757,0))</f>
        <v>0</v>
      </c>
      <c r="D167">
        <v>165</v>
      </c>
    </row>
  </sheetData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&amp;LPage &amp;P&amp;CArea 3 State Qualifiers&amp;Ras of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106"/>
  <sheetViews>
    <sheetView tabSelected="1" zoomScale="80" zoomScaleNormal="80" workbookViewId="0" topLeftCell="A1">
      <selection activeCell="F1" sqref="F1:K1"/>
    </sheetView>
  </sheetViews>
  <sheetFormatPr defaultColWidth="9.00390625" defaultRowHeight="14.25"/>
  <cols>
    <col min="1" max="1" width="7.125" style="0" bestFit="1" customWidth="1"/>
    <col min="2" max="2" width="9.875" style="0" customWidth="1"/>
    <col min="3" max="3" width="10.25390625" style="0" customWidth="1"/>
    <col min="4" max="5" width="9.875" style="0" customWidth="1"/>
    <col min="6" max="6" width="10.25390625" style="0" customWidth="1"/>
    <col min="7" max="7" width="10.125" style="0" customWidth="1"/>
    <col min="8" max="8" width="9.875" style="0" customWidth="1"/>
    <col min="9" max="9" width="10.25390625" style="0" customWidth="1"/>
    <col min="10" max="11" width="9.875" style="0" customWidth="1"/>
    <col min="12" max="12" width="10.25390625" style="0" customWidth="1"/>
    <col min="13" max="13" width="10.00390625" style="0" customWidth="1"/>
    <col min="14" max="14" width="10.50390625" style="0" bestFit="1" customWidth="1"/>
    <col min="15" max="15" width="13.75390625" style="0" bestFit="1" customWidth="1"/>
  </cols>
  <sheetData>
    <row r="1" spans="1:15" ht="15" customHeight="1" thickBot="1">
      <c r="A1" s="91"/>
      <c r="B1" s="67"/>
      <c r="E1" s="84"/>
      <c r="F1" s="238" t="s">
        <v>126</v>
      </c>
      <c r="G1" s="239"/>
      <c r="H1" s="239"/>
      <c r="I1" s="239"/>
      <c r="J1" s="239"/>
      <c r="K1" s="252"/>
      <c r="L1" s="67"/>
      <c r="M1" s="67"/>
      <c r="N1" s="67"/>
      <c r="O1" s="67"/>
    </row>
    <row r="2" spans="2:15" ht="15" customHeight="1" thickBot="1">
      <c r="B2" s="67"/>
      <c r="F2" s="238" t="s">
        <v>159</v>
      </c>
      <c r="G2" s="239"/>
      <c r="H2" s="240"/>
      <c r="I2" s="69" t="s">
        <v>17</v>
      </c>
      <c r="J2" s="76" t="s">
        <v>1</v>
      </c>
      <c r="K2" s="70" t="s">
        <v>2</v>
      </c>
      <c r="L2" s="67"/>
      <c r="M2" s="67"/>
      <c r="N2" s="67"/>
      <c r="O2" s="67"/>
    </row>
    <row r="3" spans="2:15" ht="15" customHeight="1">
      <c r="B3" s="67"/>
      <c r="E3" s="58">
        <v>1</v>
      </c>
      <c r="F3" s="11" t="str">
        <f>TEAMS!$W$1</f>
        <v>BM</v>
      </c>
      <c r="G3" s="124" t="str">
        <f>TEAMS!$A$2</f>
        <v>Benedictine Military</v>
      </c>
      <c r="H3" s="125"/>
      <c r="I3" s="75">
        <f>TEAMS!$V$24</f>
        <v>1093.7</v>
      </c>
      <c r="J3" s="4">
        <f>SUM($H$45&gt;$G$45,$J$45&gt;$K$45,$N$45&gt;$M$45,$G$54&gt;$H$54,$K$54&gt;$J$54,$M$54&gt;$N$54,$E$63&gt;$D$63,$K$63&gt;$J$63,$M$63&gt;$N$63,$D$72&gt;$E$72)</f>
        <v>10</v>
      </c>
      <c r="K3" s="3">
        <f>SUM($H$45&lt;$G$45,$J$45&lt;$K$45,$N$45&lt;$M$45,$G$54&lt;$H$54,$K$54&lt;$J$54,$M$54&lt;$N$54,$E$63&lt;$D$63,$K$63&lt;$J$63,$M$63&lt;$N$63,$D$72&lt;$E$72)</f>
        <v>0</v>
      </c>
      <c r="L3" s="67"/>
      <c r="M3" s="67"/>
      <c r="N3" s="67"/>
      <c r="O3" s="67"/>
    </row>
    <row r="4" spans="5:11" ht="15">
      <c r="E4" s="58">
        <v>2</v>
      </c>
      <c r="F4" s="8" t="str">
        <f>TEAMS!$W$147</f>
        <v>BW</v>
      </c>
      <c r="G4" s="77" t="str">
        <f>TEAMS!$A$148</f>
        <v>Brunswick</v>
      </c>
      <c r="H4" s="78"/>
      <c r="I4" s="121">
        <f>TEAMS!$V$170</f>
        <v>1091.6666666666667</v>
      </c>
      <c r="J4" s="10">
        <f>SUM($E$48&gt;$D$48,$G$46&gt;$H$46,$M$45&gt;$N$45,$D$54&gt;$E$54,$H$55&gt;$G$55,$N$56&gt;$M$56,$D$65&gt;$E$65,$H$64&gt;$G$64,$J$64&gt;$K$64,$E$74&gt;$D$74)</f>
        <v>9</v>
      </c>
      <c r="K4" s="7">
        <f>SUM($E$48&lt;$D$48,$G$46&lt;$H$46,$M$45&lt;$N$45,$D$54&lt;$E$54,$H$55&lt;$G$55,$N$56&lt;$M$56,$D$65&lt;$E$65,$H$64&lt;$G$64,$J$64&lt;$K$64,$E$74&lt;$D$74)</f>
        <v>1</v>
      </c>
    </row>
    <row r="5" spans="5:11" ht="15">
      <c r="E5" s="58">
        <v>3</v>
      </c>
      <c r="F5" s="8" t="str">
        <f>TEAMS!$W$512</f>
        <v>SC</v>
      </c>
      <c r="G5" s="77" t="str">
        <f>TEAMS!$A$513</f>
        <v>St Vincent's Academy</v>
      </c>
      <c r="H5" s="78"/>
      <c r="I5" s="74">
        <f>TEAMS!$V$535</f>
        <v>1083.7</v>
      </c>
      <c r="J5" s="10">
        <f>SUM($E$47&gt;$D$47,$G$48&gt;$H$48,$M$48&gt;$N$48,$E$56&gt;$D$56,$G$57&gt;$H$57,$N$54&gt;$M$54,$D$64&gt;$E$64,$G$64&gt;$H$64,$N$65&gt;$M$65,$D$75&gt;$E$75)</f>
        <v>8</v>
      </c>
      <c r="K5" s="3">
        <f>SUM($E$47&lt;$D$47,$G$48&lt;$H$48,$M$48&lt;$N$48,$E$56&lt;$D$56,$G$57&lt;$H$57,$N$54&lt;$M$54,$D$64&lt;$E$64,$G$64&lt;$H$64,$N$65&lt;$M$65,$D$75&lt;$E$75)</f>
        <v>2</v>
      </c>
    </row>
    <row r="6" spans="5:14" ht="15">
      <c r="E6" s="58">
        <v>4</v>
      </c>
      <c r="F6" s="122" t="str">
        <f>TEAMS!$W$658</f>
        <v>WC</v>
      </c>
      <c r="G6" s="102" t="str">
        <f>TEAMS!$A$659</f>
        <v>Ware County</v>
      </c>
      <c r="H6" s="103"/>
      <c r="I6" s="73">
        <f>TEAMS!$V$681</f>
        <v>1053</v>
      </c>
      <c r="J6" s="10">
        <f>SUM($D$45&gt;$E$45,$H$46&gt;$G$46,$N$49&gt;$M$49,$D$55&gt;$E$55,$H$57&gt;$G$57,$M$58&gt;$N$58,$E$67&gt;$D$67,$G$66&gt;$H$66,$K$66&gt;$J$66,$E$72&gt;$D$72)</f>
        <v>7</v>
      </c>
      <c r="K6" s="206">
        <f>SUM($D$45&lt;$E$45,$H$46&lt;$G$46,$N$49&lt;$M$49,$D$55&lt;$E$55,$H$57&lt;$G$57,$M$58&lt;$N$58,$E$67&lt;$D$67,$G$66&lt;$H$66,$K$66&lt;$J$66,$E$72&lt;$D$72)</f>
        <v>3</v>
      </c>
      <c r="M6" s="57"/>
      <c r="N6" s="57"/>
    </row>
    <row r="7" spans="5:11" ht="15">
      <c r="E7" s="58">
        <v>5</v>
      </c>
      <c r="F7" s="9" t="str">
        <f>TEAMS!$W$220</f>
        <v>GA</v>
      </c>
      <c r="G7" s="102" t="str">
        <f>TEAMS!$A$221</f>
        <v>Glynn Academy</v>
      </c>
      <c r="H7" s="103"/>
      <c r="I7" s="74">
        <f>TEAMS!$V$243</f>
        <v>990</v>
      </c>
      <c r="J7" s="10">
        <f>SUM($G$47&gt;$H$47,$K$48&gt;$J$48,$M$49&gt;$N$49,$H$54&gt;$G$54,$K$55&gt;$J$55,$M$56&gt;$N$56,$G$65&gt;$H$65,$K$65&gt;$J$65,$M$65&gt;$N$65,$E$76&gt;$D$76)</f>
        <v>6</v>
      </c>
      <c r="K7" s="3">
        <f>SUM($G$47&lt;$H$47,$K$48&lt;$J$48,$M$49&lt;$N$49,$H$54&lt;$G$54,$K$55&lt;$J$55,$M$56&lt;$N$56,$G$65&lt;$H$65,$K$65&lt;$J$65,$M$65&lt;$N$65,$E$76&lt;$D$76)</f>
        <v>4</v>
      </c>
    </row>
    <row r="8" spans="5:11" ht="15">
      <c r="E8" s="58">
        <v>6</v>
      </c>
      <c r="F8" s="8" t="str">
        <f>TEAMS!$W$439</f>
        <v>SB</v>
      </c>
      <c r="G8" s="81" t="str">
        <f>TEAMS!$A$440</f>
        <v>Southeast Bulloch</v>
      </c>
      <c r="H8" s="82"/>
      <c r="I8" s="74">
        <f>TEAMS!$V$462</f>
        <v>953.2</v>
      </c>
      <c r="J8" s="10">
        <f>SUM($H$47&gt;$G$47,$J$46&gt;$K$46,$N$48&gt;$M$48,$D$57&gt;$E$57,$J$56&gt;$K$56,$N$57&gt;$M$57,$D$67&gt;$E$67,$J$63&gt;$K$63,$N$64&gt;$M$64,$D$74&gt;$E$74)</f>
        <v>5</v>
      </c>
      <c r="K8" s="3">
        <f>SUM($H$47&lt;$G$47,$J$46&lt;$K$46,$N$48&lt;$M$48,$D$57&lt;$E$57,$J$56&lt;$K$56,$N$57&lt;$M$57,$D$67&lt;$E$67,$J$63&lt;$K$63,$N$64&lt;$M$64,$D$74&lt;$E$74)</f>
        <v>5</v>
      </c>
    </row>
    <row r="9" spans="5:14" ht="15">
      <c r="E9" s="58">
        <v>7</v>
      </c>
      <c r="F9" s="8" t="str">
        <f>TEAMS!$W$585</f>
        <v>ST</v>
      </c>
      <c r="G9" s="77" t="str">
        <f>TEAMS!$A$586</f>
        <v>Statesboro High</v>
      </c>
      <c r="H9" s="78"/>
      <c r="I9" s="74">
        <f>TEAMS!$V$608</f>
        <v>920.5</v>
      </c>
      <c r="J9" s="4">
        <f>SUM($D$48&gt;$E$48,$J$48&gt;$K$48,$N$47&gt;$M$47,$D$56&gt;$E$56,$H$56&gt;$G$56,$M$57&gt;$N$57,$E$66&gt;$D$66,$H$66&gt;$G$66,$N$63&gt;$M$63,$D$73&gt;$E$73)</f>
        <v>3</v>
      </c>
      <c r="K9" s="218">
        <f>SUM($D$48&lt;$E$48,$J$48&lt;$K$48,$N$47&lt;$M$47,$D$56&lt;$E$56,$H$56&lt;$G$56,$M$57&lt;$N$57,$E$66&lt;$D$66,$H$66&lt;$G$66,$N$63&lt;$M$63,$D$73&lt;$E$73)</f>
        <v>7</v>
      </c>
      <c r="L9" s="79"/>
      <c r="M9" s="79"/>
      <c r="N9" s="79"/>
    </row>
    <row r="10" spans="5:14" ht="15">
      <c r="E10" s="58">
        <v>8</v>
      </c>
      <c r="F10" s="8" t="str">
        <f>TEAMS!$W$731</f>
        <v>WF</v>
      </c>
      <c r="G10" s="81" t="str">
        <f>TEAMS!$A$732</f>
        <v>Windsor Forest</v>
      </c>
      <c r="H10" s="82"/>
      <c r="I10" s="121">
        <f>TEAMS!$V$754</f>
        <v>901.8888888888889</v>
      </c>
      <c r="J10" s="10">
        <f>SUM($D$47&gt;$E$47,$G$45&gt;$H$45,$K$47&gt;$J$47,$N$46&gt;$M$46,$G$55&gt;$H$55,$K$56&gt;$J$56,$D$66&gt;$E$66,$H$65&gt;$G$65,$J$66&gt;$K$66,$N$66&gt;$M$66)</f>
        <v>3</v>
      </c>
      <c r="K10" s="7">
        <f>SUM($D$47&lt;$E$47,$G$45&lt;$H$45,$K$47&lt;$J$47,$N$46&lt;$M$46,$G$55&lt;$H$55,$K$56&lt;$J$56,$D$66&lt;$E$66,$H$65&lt;$G$65,$J$66&lt;$K$66,$N$66&lt;$M$66)</f>
        <v>7</v>
      </c>
      <c r="L10" s="79"/>
      <c r="M10" s="79"/>
      <c r="N10" s="79"/>
    </row>
    <row r="11" spans="5:11" ht="15">
      <c r="E11" s="58">
        <v>9</v>
      </c>
      <c r="F11" s="9" t="str">
        <f>TEAMS!$W$293</f>
        <v>GS</v>
      </c>
      <c r="G11" s="81" t="str">
        <f>TEAMS!$A$294</f>
        <v>Groves</v>
      </c>
      <c r="H11" s="82"/>
      <c r="I11" s="73">
        <f>TEAMS!$V$316</f>
        <v>860.3</v>
      </c>
      <c r="J11" s="10">
        <f>SUM($E$46&gt;$D$46,$K$46&gt;$J$46,$M$47&gt;$N$47,$E$55&gt;$D$55,$J$54&gt;$K$54,$M$55&gt;$N$55,$E$65&gt;$D$65,$J$65&gt;$K$65,$M$66&gt;$N$66,$E$75&gt;$D$75)</f>
        <v>3</v>
      </c>
      <c r="K11" s="7">
        <f>SUM($E$46&lt;$D$46,$K$46&lt;$J$46,$M$47&lt;$N$47,$E$55&lt;$D$55,$J$54&lt;$K$54,$M$55&lt;$N$55,$E$65&lt;$D$65,$J$65&lt;$K$65,$M$66&lt;$N$66,$E$75&lt;$D$75)</f>
        <v>7</v>
      </c>
    </row>
    <row r="12" spans="5:14" ht="15">
      <c r="E12" s="58">
        <v>10</v>
      </c>
      <c r="F12" s="11" t="str">
        <f>TEAMS!$W$366</f>
        <v>SA</v>
      </c>
      <c r="G12" s="154" t="str">
        <f>TEAMS!$A$367</f>
        <v>Savannah High</v>
      </c>
      <c r="H12" s="155"/>
      <c r="I12" s="75">
        <f>TEAMS!$V$389</f>
        <v>863.3333333333334</v>
      </c>
      <c r="J12" s="156">
        <f>SUM($D$46&gt;$E$46,$H$48&gt;$G$48,$J$47&gt;$K$47,$E$57&gt;$D$57,$G$56&gt;$H$56,$N$58&gt;$M$58,$D$63&gt;$E$63,$H$63&gt;$G$63,$K$64&gt;$J$64,$D$76&gt;$E$76)</f>
        <v>1</v>
      </c>
      <c r="K12" s="217">
        <f>SUM($D$46&lt;$E$46,$H$48&lt;$G$48,$J$47&lt;$K$47,$E$57&lt;$D$57,$G$56&lt;$H$56,$N$58&lt;$M$58,$D$63&lt;$E$63,$H$63&lt;$G$63,$K$64&lt;$J$64,$D$76&lt;$E$76)</f>
        <v>9</v>
      </c>
      <c r="L12" s="79"/>
      <c r="M12" s="79"/>
      <c r="N12" s="79"/>
    </row>
    <row r="13" spans="5:14" ht="15.75" thickBot="1">
      <c r="E13" s="58">
        <v>11</v>
      </c>
      <c r="F13" s="12" t="str">
        <f>TEAMS!$W$74</f>
        <v>BR</v>
      </c>
      <c r="G13" s="214" t="str">
        <f>TEAMS!$A$75</f>
        <v>Bradwell Institute</v>
      </c>
      <c r="H13" s="215"/>
      <c r="I13" s="157">
        <f>TEAMS!$V$97</f>
        <v>853.9</v>
      </c>
      <c r="J13" s="216">
        <f>SUM($E$45&gt;$D$45,$K$45&gt;$J$45,$M$46&gt;$N$46,$E$54&gt;$D$54,$J$55&gt;$K$55,$N$55&gt;$M$55,$E$64&gt;$D$64,$G$63&gt;$H$63,$M$64&gt;$N$64,$E$73&gt;$D$73)</f>
        <v>0</v>
      </c>
      <c r="K13" s="68">
        <f>SUM($E$45&lt;$D$45,$K$45&lt;$J$45,$M$46&lt;$N$46,$E$54&lt;$D$54,$J$55&lt;$K$55,$N$55&lt;$M$55,$E$64&lt;$D$64,$G$63&lt;$H$63,$M$64&lt;$N$64,$E$73&lt;$D$73)</f>
        <v>10</v>
      </c>
      <c r="L13" s="79"/>
      <c r="M13" s="79"/>
      <c r="N13" s="79"/>
    </row>
    <row r="14" spans="4:12" ht="15">
      <c r="D14" s="58"/>
      <c r="K14" s="80"/>
      <c r="L14" s="79"/>
    </row>
    <row r="15" spans="3:14" ht="15.75" thickBot="1">
      <c r="C15" s="58"/>
      <c r="D15" s="79"/>
      <c r="E15" s="130"/>
      <c r="F15" s="131"/>
      <c r="G15" s="80"/>
      <c r="H15" s="79"/>
      <c r="I15" s="79"/>
      <c r="K15" s="80"/>
      <c r="L15" s="79"/>
      <c r="M15" s="79"/>
      <c r="N15" s="79"/>
    </row>
    <row r="16" spans="1:15" ht="15.75" thickBot="1">
      <c r="A16" s="238" t="s">
        <v>72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4"/>
      <c r="N16" s="147" t="s">
        <v>143</v>
      </c>
      <c r="O16" s="147" t="s">
        <v>34</v>
      </c>
    </row>
    <row r="17" spans="1:17" ht="15.75" thickBot="1">
      <c r="A17" s="1" t="s">
        <v>71</v>
      </c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>
        <v>6</v>
      </c>
      <c r="H17" s="1">
        <v>7</v>
      </c>
      <c r="I17" s="1">
        <v>8</v>
      </c>
      <c r="J17" s="1">
        <v>9</v>
      </c>
      <c r="K17" s="1">
        <v>10</v>
      </c>
      <c r="L17" s="1">
        <v>11</v>
      </c>
      <c r="M17" s="1">
        <v>12</v>
      </c>
      <c r="N17" s="158" t="s">
        <v>152</v>
      </c>
      <c r="O17" s="158" t="s">
        <v>22</v>
      </c>
      <c r="P17" s="105"/>
      <c r="Q17" s="42"/>
    </row>
    <row r="18" spans="1:15" ht="15.75" thickBot="1">
      <c r="A18" s="2" t="str">
        <f>TEAMS!W1</f>
        <v>BM</v>
      </c>
      <c r="B18" s="59" t="str">
        <f>TEAMS!$V$4</f>
        <v>Bye</v>
      </c>
      <c r="C18" s="59">
        <f>TEAMS!$V$5</f>
        <v>1073</v>
      </c>
      <c r="D18" s="59">
        <f>TEAMS!$V$6</f>
        <v>1090</v>
      </c>
      <c r="E18" s="59">
        <f>TEAMS!$V$7</f>
        <v>1074</v>
      </c>
      <c r="F18" s="59" t="str">
        <f>TEAMS!$V$8</f>
        <v>Bye</v>
      </c>
      <c r="G18" s="59">
        <f>TEAMS!$V$9</f>
        <v>1095</v>
      </c>
      <c r="H18" s="59">
        <f>TEAMS!$V$10</f>
        <v>1090</v>
      </c>
      <c r="I18" s="59">
        <f>TEAMS!$V$11</f>
        <v>1099</v>
      </c>
      <c r="J18" s="59">
        <f>TEAMS!$V$12</f>
        <v>1112</v>
      </c>
      <c r="K18" s="59" t="str">
        <f>TEAMS!$V$13</f>
        <v>Bye</v>
      </c>
      <c r="L18" s="59">
        <f>TEAMS!$V$14</f>
        <v>1099</v>
      </c>
      <c r="M18" s="59">
        <f>TEAMS!$V$15</f>
        <v>1100</v>
      </c>
      <c r="N18" s="59">
        <f>TEAMS!$V$20</f>
      </c>
      <c r="O18" s="59">
        <f>TEAMS!$V$21</f>
      </c>
    </row>
    <row r="19" spans="1:15" ht="15.75" thickBot="1">
      <c r="A19" s="2" t="str">
        <f>TEAMS!W74</f>
        <v>BR</v>
      </c>
      <c r="B19" s="59">
        <f>TEAMS!$V$77</f>
        <v>868</v>
      </c>
      <c r="C19" s="59" t="str">
        <f>TEAMS!$V$78</f>
        <v>Bye</v>
      </c>
      <c r="D19" s="59">
        <f>TEAMS!$V$79</f>
        <v>763</v>
      </c>
      <c r="E19" s="59">
        <f>TEAMS!$V$80</f>
        <v>804</v>
      </c>
      <c r="F19" s="59">
        <f>TEAMS!$V$81</f>
        <v>848</v>
      </c>
      <c r="G19" s="59" t="str">
        <f>TEAMS!$V$82</f>
        <v>Bye</v>
      </c>
      <c r="H19" s="59">
        <f>TEAMS!$V$83</f>
        <v>904</v>
      </c>
      <c r="I19" s="59">
        <f>TEAMS!$V$84</f>
        <v>841</v>
      </c>
      <c r="J19" s="59">
        <f>TEAMS!$V$85</f>
        <v>833</v>
      </c>
      <c r="K19" s="59">
        <f>TEAMS!$V$86</f>
        <v>893</v>
      </c>
      <c r="L19" s="59" t="str">
        <f>TEAMS!$V$87</f>
        <v>Bye</v>
      </c>
      <c r="M19" s="59">
        <f>TEAMS!$V$88</f>
        <v>849</v>
      </c>
      <c r="N19" s="59">
        <f>TEAMS!$V$93</f>
      </c>
      <c r="O19" s="59">
        <f>TEAMS!$V$94</f>
      </c>
    </row>
    <row r="20" spans="1:15" ht="15.75" thickBot="1">
      <c r="A20" s="2" t="str">
        <f>TEAMS!W147</f>
        <v>BW</v>
      </c>
      <c r="B20" s="59">
        <f>TEAMS!$V$150</f>
        <v>1086</v>
      </c>
      <c r="C20" s="59">
        <f>TEAMS!$V$151</f>
        <v>1104</v>
      </c>
      <c r="D20" s="59" t="str">
        <f>TEAMS!$V$152</f>
        <v>Bye</v>
      </c>
      <c r="E20" s="59">
        <f>TEAMS!$V$153</f>
        <v>1069</v>
      </c>
      <c r="F20" s="59">
        <f>TEAMS!$V$154</f>
        <v>1091</v>
      </c>
      <c r="G20" s="59" t="str">
        <f>TEAMS!$V$155</f>
        <v>Win</v>
      </c>
      <c r="H20" s="59" t="str">
        <f>TEAMS!$V$156</f>
        <v>Bye</v>
      </c>
      <c r="I20" s="59">
        <f>TEAMS!$V$157</f>
        <v>1089</v>
      </c>
      <c r="J20" s="59">
        <f>TEAMS!$V$158</f>
        <v>1086</v>
      </c>
      <c r="K20" s="59">
        <f>TEAMS!$V$159</f>
        <v>1097</v>
      </c>
      <c r="L20" s="59">
        <f>TEAMS!$V$160</f>
        <v>1099</v>
      </c>
      <c r="M20" s="59" t="str">
        <f>TEAMS!$V$161</f>
        <v>Bye</v>
      </c>
      <c r="N20" s="59">
        <f>TEAMS!$V$166</f>
      </c>
      <c r="O20" s="59">
        <f>TEAMS!$V$167</f>
      </c>
    </row>
    <row r="21" spans="1:15" ht="15.75" thickBot="1">
      <c r="A21" s="2" t="str">
        <f>TEAMS!W220</f>
        <v>GA</v>
      </c>
      <c r="B21" s="59" t="str">
        <f>TEAMS!$V$223</f>
        <v>Bye</v>
      </c>
      <c r="C21" s="59">
        <f>TEAMS!$V$224</f>
        <v>948</v>
      </c>
      <c r="D21" s="59">
        <f>TEAMS!$V$225</f>
        <v>986</v>
      </c>
      <c r="E21" s="59">
        <f>TEAMS!$V$226</f>
        <v>993</v>
      </c>
      <c r="F21" s="59" t="str">
        <f>TEAMS!$V$227</f>
        <v>Bye</v>
      </c>
      <c r="G21" s="59">
        <f>TEAMS!$V$228</f>
        <v>977</v>
      </c>
      <c r="H21" s="59">
        <f>TEAMS!$V$229</f>
        <v>962</v>
      </c>
      <c r="I21" s="59">
        <f>TEAMS!$V$230</f>
        <v>975</v>
      </c>
      <c r="J21" s="59" t="str">
        <f>TEAMS!$V$231</f>
        <v>Bye</v>
      </c>
      <c r="K21" s="59">
        <f>TEAMS!$V$232</f>
        <v>1046</v>
      </c>
      <c r="L21" s="59">
        <f>TEAMS!$V$233</f>
        <v>1000</v>
      </c>
      <c r="M21" s="59">
        <f>TEAMS!$V$234</f>
        <v>1023</v>
      </c>
      <c r="N21" s="59">
        <f>TEAMS!$V$239</f>
      </c>
      <c r="O21" s="59">
        <f>TEAMS!$V$240</f>
      </c>
    </row>
    <row r="22" spans="1:15" ht="15.75" thickBot="1">
      <c r="A22" s="2" t="str">
        <f>TEAMS!W293</f>
        <v>GS</v>
      </c>
      <c r="B22" s="59">
        <f>TEAMS!$V$296</f>
        <v>887</v>
      </c>
      <c r="C22" s="59" t="str">
        <f>TEAMS!$V$297</f>
        <v>Bye</v>
      </c>
      <c r="D22" s="59">
        <f>TEAMS!$V$298</f>
        <v>893</v>
      </c>
      <c r="E22" s="59">
        <f>TEAMS!$V$299</f>
        <v>923</v>
      </c>
      <c r="F22" s="59">
        <f>TEAMS!$V$300</f>
        <v>914</v>
      </c>
      <c r="G22" s="59" t="str">
        <f>TEAMS!$V$301</f>
        <v>Bye</v>
      </c>
      <c r="H22" s="59">
        <f>TEAMS!$V$302</f>
        <v>803</v>
      </c>
      <c r="I22" s="59">
        <f>TEAMS!$V$303</f>
        <v>906</v>
      </c>
      <c r="J22" s="59">
        <f>TEAMS!$V$304</f>
        <v>768</v>
      </c>
      <c r="K22" s="59" t="str">
        <f>TEAMS!$V$305</f>
        <v>Bye</v>
      </c>
      <c r="L22" s="59">
        <f>TEAMS!$V$306</f>
        <v>869</v>
      </c>
      <c r="M22" s="59">
        <f>TEAMS!$V$307</f>
        <v>790</v>
      </c>
      <c r="N22" s="59">
        <f>TEAMS!$V$312</f>
      </c>
      <c r="O22" s="59">
        <f>TEAMS!$V$313</f>
      </c>
    </row>
    <row r="23" spans="1:15" ht="15.75" thickBot="1">
      <c r="A23" s="2" t="str">
        <f>TEAMS!W366</f>
        <v>SA</v>
      </c>
      <c r="B23" s="59">
        <f>TEAMS!$V$369</f>
        <v>709</v>
      </c>
      <c r="C23" s="59">
        <f>TEAMS!$V$370</f>
        <v>864</v>
      </c>
      <c r="D23" s="59">
        <f>TEAMS!$V$371</f>
        <v>829</v>
      </c>
      <c r="E23" s="59" t="str">
        <f>TEAMS!$V$372</f>
        <v>Bye</v>
      </c>
      <c r="F23" s="59">
        <f>TEAMS!$V$373</f>
        <v>822</v>
      </c>
      <c r="G23" s="59">
        <f>TEAMS!$V$374</f>
        <v>879</v>
      </c>
      <c r="H23" s="59" t="str">
        <f>TEAMS!$V$375</f>
        <v>Bye</v>
      </c>
      <c r="I23" s="59">
        <f>TEAMS!$V$376</f>
        <v>926</v>
      </c>
      <c r="J23" s="59">
        <f>TEAMS!$V$377</f>
        <v>921</v>
      </c>
      <c r="K23" s="59">
        <f>TEAMS!$V$378</f>
        <v>895</v>
      </c>
      <c r="L23" s="59">
        <f>TEAMS!$V$379</f>
        <v>925</v>
      </c>
      <c r="M23" s="59" t="str">
        <f>TEAMS!$V$380</f>
        <v>Bye</v>
      </c>
      <c r="N23" s="59">
        <f>TEAMS!$V$385</f>
      </c>
      <c r="O23" s="59">
        <f>TEAMS!$V$386</f>
      </c>
    </row>
    <row r="24" spans="1:15" ht="15.75" thickBot="1">
      <c r="A24" s="2" t="str">
        <f>TEAMS!W439</f>
        <v>SB</v>
      </c>
      <c r="B24" s="59" t="str">
        <f>TEAMS!$V$442</f>
        <v>Bye</v>
      </c>
      <c r="C24" s="59">
        <f>TEAMS!$V$443</f>
        <v>918</v>
      </c>
      <c r="D24" s="59">
        <f>TEAMS!$V$444</f>
        <v>927</v>
      </c>
      <c r="E24" s="59">
        <f>TEAMS!$V$445</f>
        <v>978</v>
      </c>
      <c r="F24" s="59">
        <f>TEAMS!$V$446</f>
        <v>930</v>
      </c>
      <c r="G24" s="59" t="str">
        <f>TEAMS!$V$447</f>
        <v>Bye</v>
      </c>
      <c r="H24" s="59">
        <f>TEAMS!$V$448</f>
        <v>945</v>
      </c>
      <c r="I24" s="59">
        <f>TEAMS!$V$449</f>
        <v>989</v>
      </c>
      <c r="J24" s="59">
        <f>TEAMS!$V$450</f>
        <v>996</v>
      </c>
      <c r="K24" s="59" t="str">
        <f>TEAMS!$V$451</f>
        <v>Bye</v>
      </c>
      <c r="L24" s="59">
        <f>TEAMS!$V$452</f>
        <v>924</v>
      </c>
      <c r="M24" s="59">
        <f>TEAMS!$V$453</f>
        <v>931</v>
      </c>
      <c r="N24" s="59">
        <f>TEAMS!$V$458</f>
      </c>
      <c r="O24" s="59">
        <f>TEAMS!$V$459</f>
      </c>
    </row>
    <row r="25" spans="1:15" ht="15.75" thickBot="1">
      <c r="A25" s="2" t="str">
        <f>TEAMS!W512</f>
        <v>SC</v>
      </c>
      <c r="B25" s="59">
        <f>TEAMS!$V$515</f>
        <v>1069</v>
      </c>
      <c r="C25" s="59">
        <f>TEAMS!$V$516</f>
        <v>1089</v>
      </c>
      <c r="D25" s="59" t="str">
        <f>TEAMS!$V$517</f>
        <v>Bye</v>
      </c>
      <c r="E25" s="59">
        <f>TEAMS!$V$518</f>
        <v>1069</v>
      </c>
      <c r="F25" s="59">
        <f>TEAMS!$V$519</f>
        <v>1111</v>
      </c>
      <c r="G25" s="59">
        <f>TEAMS!$V$520</f>
        <v>1099</v>
      </c>
      <c r="H25" s="59" t="str">
        <f>TEAMS!$V$521</f>
        <v>Bye</v>
      </c>
      <c r="I25" s="59">
        <f>TEAMS!$V$522</f>
        <v>1077</v>
      </c>
      <c r="J25" s="59">
        <f>TEAMS!$V$523</f>
        <v>1044</v>
      </c>
      <c r="K25" s="59">
        <f>TEAMS!$V$524</f>
        <v>1095</v>
      </c>
      <c r="L25" s="59" t="str">
        <f>TEAMS!$V$525</f>
        <v>Bye</v>
      </c>
      <c r="M25" s="59">
        <f>TEAMS!$V$526</f>
        <v>1098</v>
      </c>
      <c r="N25" s="59">
        <f>TEAMS!$V$531</f>
      </c>
      <c r="O25" s="59">
        <f>TEAMS!$V$532</f>
      </c>
    </row>
    <row r="26" spans="1:15" ht="15.75" thickBot="1">
      <c r="A26" s="2" t="str">
        <f>TEAMS!W585</f>
        <v>ST</v>
      </c>
      <c r="B26" s="59">
        <f>TEAMS!$V$588</f>
        <v>912</v>
      </c>
      <c r="C26" s="59" t="str">
        <f>TEAMS!$V$589</f>
        <v>Bye</v>
      </c>
      <c r="D26" s="59">
        <f>TEAMS!$V$590</f>
        <v>890</v>
      </c>
      <c r="E26" s="59">
        <f>TEAMS!$V$591</f>
        <v>892</v>
      </c>
      <c r="F26" s="59">
        <f>TEAMS!$V$592</f>
        <v>924</v>
      </c>
      <c r="G26" s="59">
        <f>TEAMS!$V$593</f>
        <v>917</v>
      </c>
      <c r="H26" s="59" t="str">
        <f>TEAMS!$V$594</f>
        <v>Bye</v>
      </c>
      <c r="I26" s="59">
        <f>TEAMS!$V$595</f>
        <v>981</v>
      </c>
      <c r="J26" s="59">
        <f>TEAMS!$V$596</f>
        <v>895</v>
      </c>
      <c r="K26" s="59">
        <f>TEAMS!$V$597</f>
        <v>909</v>
      </c>
      <c r="L26" s="59" t="str">
        <f>TEAMS!$V$598</f>
        <v>Bye</v>
      </c>
      <c r="M26" s="59">
        <f>TEAMS!$V$599</f>
        <v>929</v>
      </c>
      <c r="N26" s="59">
        <f>TEAMS!$V$604</f>
      </c>
      <c r="O26" s="59">
        <f>TEAMS!$V$605</f>
      </c>
    </row>
    <row r="27" spans="1:15" ht="15.75" thickBot="1">
      <c r="A27" s="2" t="str">
        <f>TEAMS!W658</f>
        <v>WC</v>
      </c>
      <c r="B27" s="59">
        <f>TEAMS!$V$661</f>
        <v>1060</v>
      </c>
      <c r="C27" s="59">
        <f>TEAMS!$V$662</f>
        <v>1066</v>
      </c>
      <c r="D27" s="59" t="str">
        <f>TEAMS!$V$663</f>
        <v>Bye</v>
      </c>
      <c r="E27" s="59">
        <f>TEAMS!$V$664</f>
        <v>1084</v>
      </c>
      <c r="F27" s="59">
        <f>TEAMS!$V$665</f>
        <v>1054</v>
      </c>
      <c r="G27" s="59">
        <f>TEAMS!$V$666</f>
        <v>945</v>
      </c>
      <c r="H27" s="59" t="str">
        <f>TEAMS!$V$667</f>
        <v>Bye</v>
      </c>
      <c r="I27" s="59">
        <f>TEAMS!$V$668</f>
        <v>1044</v>
      </c>
      <c r="J27" s="59">
        <f>TEAMS!$V$669</f>
        <v>1049</v>
      </c>
      <c r="K27" s="59">
        <f>TEAMS!$V$670</f>
        <v>1064</v>
      </c>
      <c r="L27" s="59">
        <f>TEAMS!$V$671</f>
        <v>1074</v>
      </c>
      <c r="M27" s="59" t="str">
        <f>TEAMS!$V$672</f>
        <v>Bye</v>
      </c>
      <c r="N27" s="59">
        <f>TEAMS!$V$677</f>
      </c>
      <c r="O27" s="59">
        <f>TEAMS!$V$678</f>
      </c>
    </row>
    <row r="28" spans="1:15" ht="15.75" thickBot="1">
      <c r="A28" s="210" t="str">
        <f>TEAMS!W731</f>
        <v>WF</v>
      </c>
      <c r="B28" s="211">
        <f>TEAMS!$V$734</f>
        <v>877</v>
      </c>
      <c r="C28" s="211">
        <f>TEAMS!$V$735</f>
        <v>858</v>
      </c>
      <c r="D28" s="211">
        <f>TEAMS!$V$736</f>
        <v>913</v>
      </c>
      <c r="E28" s="211">
        <f>TEAMS!$V$737</f>
        <v>832</v>
      </c>
      <c r="F28" s="211" t="str">
        <f>TEAMS!$V$738</f>
        <v>Bye</v>
      </c>
      <c r="G28" s="211" t="str">
        <f>TEAMS!$V$739</f>
        <v>Forfeit</v>
      </c>
      <c r="H28" s="211">
        <f>TEAMS!$V$740</f>
        <v>920</v>
      </c>
      <c r="I28" s="211" t="str">
        <f>TEAMS!$V$741</f>
        <v>Bye</v>
      </c>
      <c r="J28" s="211">
        <f>TEAMS!$V$742</f>
        <v>892</v>
      </c>
      <c r="K28" s="211">
        <f>TEAMS!$V$743</f>
        <v>968</v>
      </c>
      <c r="L28" s="211">
        <f>TEAMS!$V$744</f>
        <v>928</v>
      </c>
      <c r="M28" s="59">
        <f>TEAMS!$V$745</f>
        <v>929</v>
      </c>
      <c r="N28" s="59">
        <f>TEAMS!$V$750</f>
      </c>
      <c r="O28" s="59">
        <f>TEAMS!$V$751</f>
      </c>
    </row>
    <row r="29" spans="1:15" ht="15.75" thickBot="1">
      <c r="A29" s="238" t="s">
        <v>72</v>
      </c>
      <c r="B29" s="239"/>
      <c r="C29" s="239"/>
      <c r="D29" s="239"/>
      <c r="E29" s="252"/>
      <c r="F29" s="213"/>
      <c r="G29" s="208"/>
      <c r="H29" s="208"/>
      <c r="I29" s="208"/>
      <c r="J29" s="208"/>
      <c r="K29" s="208"/>
      <c r="L29" s="208"/>
      <c r="M29" s="209"/>
      <c r="N29" s="209"/>
      <c r="O29" s="209"/>
    </row>
    <row r="30" spans="1:15" ht="15.75" thickBot="1">
      <c r="A30" s="1" t="s">
        <v>71</v>
      </c>
      <c r="B30" s="1">
        <v>13</v>
      </c>
      <c r="C30" s="1">
        <v>14</v>
      </c>
      <c r="D30" s="1">
        <v>15</v>
      </c>
      <c r="E30" s="1">
        <v>16</v>
      </c>
      <c r="F30" s="209"/>
      <c r="G30" s="209"/>
      <c r="H30" s="209"/>
      <c r="I30" s="209"/>
      <c r="J30" s="209"/>
      <c r="K30" s="209"/>
      <c r="L30" s="209"/>
      <c r="M30" s="209"/>
      <c r="N30" s="209"/>
      <c r="O30" s="209"/>
    </row>
    <row r="31" spans="1:15" ht="15.75" thickBot="1">
      <c r="A31" s="2" t="str">
        <f>TEAMS!W1</f>
        <v>BM</v>
      </c>
      <c r="B31" s="59">
        <f>TEAMS!$V$16</f>
        <v>1105</v>
      </c>
      <c r="C31" s="59">
        <f>TEAMS!$V$17</f>
      </c>
      <c r="D31" s="59">
        <f>TEAMS!$V$18</f>
      </c>
      <c r="E31" s="59">
        <f>TEAMS!$V$19</f>
      </c>
      <c r="F31" s="209"/>
      <c r="G31" s="209"/>
      <c r="H31" s="209"/>
      <c r="I31" s="209"/>
      <c r="J31" s="209"/>
      <c r="K31" s="209"/>
      <c r="L31" s="209"/>
      <c r="M31" s="209"/>
      <c r="N31" s="209"/>
      <c r="O31" s="209"/>
    </row>
    <row r="32" spans="1:15" ht="15.75" thickBot="1">
      <c r="A32" s="2" t="str">
        <f>TEAMS!W74</f>
        <v>BR</v>
      </c>
      <c r="B32" s="59">
        <f>TEAMS!$V$89</f>
        <v>936</v>
      </c>
      <c r="C32" s="59">
        <f>TEAMS!$V$90</f>
      </c>
      <c r="D32" s="59">
        <f>TEAMS!$V$91</f>
      </c>
      <c r="E32" s="59">
        <f>TEAMS!$V$92</f>
      </c>
      <c r="F32" s="209"/>
      <c r="G32" s="209"/>
      <c r="H32" s="209"/>
      <c r="I32" s="209"/>
      <c r="J32" s="209"/>
      <c r="K32" s="209"/>
      <c r="L32" s="209"/>
      <c r="M32" s="209"/>
      <c r="N32" s="209"/>
      <c r="O32" s="209"/>
    </row>
    <row r="33" spans="1:15" ht="15.75" thickBot="1">
      <c r="A33" s="2" t="str">
        <f>TEAMS!W147</f>
        <v>BW</v>
      </c>
      <c r="B33" s="59">
        <f>TEAMS!$V$162</f>
        <v>1104</v>
      </c>
      <c r="C33" s="59">
        <f>TEAMS!$V$163</f>
      </c>
      <c r="D33" s="59">
        <f>TEAMS!$V$164</f>
      </c>
      <c r="E33" s="59">
        <f>TEAMS!$V$165</f>
      </c>
      <c r="F33" s="209"/>
      <c r="G33" s="209"/>
      <c r="H33" s="209"/>
      <c r="I33" s="209"/>
      <c r="J33" s="209"/>
      <c r="K33" s="209"/>
      <c r="L33" s="209"/>
      <c r="M33" s="209"/>
      <c r="N33" s="209"/>
      <c r="O33" s="209"/>
    </row>
    <row r="34" spans="1:15" ht="15.75" thickBot="1">
      <c r="A34" s="2" t="str">
        <f>TEAMS!W220</f>
        <v>GA</v>
      </c>
      <c r="B34" s="59" t="str">
        <f>TEAMS!$V$235</f>
        <v>Win</v>
      </c>
      <c r="C34" s="59">
        <f>TEAMS!$V$236</f>
      </c>
      <c r="D34" s="59">
        <f>TEAMS!$V$237</f>
      </c>
      <c r="E34" s="59">
        <f>TEAMS!$V$238</f>
      </c>
      <c r="F34" s="209"/>
      <c r="G34" s="209"/>
      <c r="H34" s="209"/>
      <c r="I34" s="209"/>
      <c r="J34" s="209"/>
      <c r="K34" s="209"/>
      <c r="L34" s="209"/>
      <c r="M34" s="209"/>
      <c r="N34" s="209"/>
      <c r="O34" s="209"/>
    </row>
    <row r="35" spans="1:15" ht="15.75" thickBot="1">
      <c r="A35" s="2" t="str">
        <f>TEAMS!W293</f>
        <v>GS</v>
      </c>
      <c r="B35" s="59">
        <f>TEAMS!$V$308</f>
        <v>850</v>
      </c>
      <c r="C35" s="59">
        <f>TEAMS!$V$309</f>
      </c>
      <c r="D35" s="59">
        <f>TEAMS!$V$310</f>
      </c>
      <c r="E35" s="59">
        <f>TEAMS!$V$311</f>
      </c>
      <c r="F35" s="209"/>
      <c r="G35" s="209"/>
      <c r="H35" s="209"/>
      <c r="I35" s="209"/>
      <c r="J35" s="209"/>
      <c r="K35" s="209"/>
      <c r="L35" s="209"/>
      <c r="M35" s="209"/>
      <c r="N35" s="209"/>
      <c r="O35" s="209"/>
    </row>
    <row r="36" spans="1:15" ht="15.75" thickBot="1">
      <c r="A36" s="2" t="str">
        <f>TEAMS!W366</f>
        <v>SA</v>
      </c>
      <c r="B36" s="59" t="str">
        <f>TEAMS!$V$381</f>
        <v>Forfeit</v>
      </c>
      <c r="C36" s="59">
        <f>TEAMS!$V$382</f>
      </c>
      <c r="D36" s="59">
        <f>TEAMS!$V$383</f>
      </c>
      <c r="E36" s="59">
        <f>TEAMS!$V$384</f>
      </c>
      <c r="F36" s="209"/>
      <c r="G36" s="209"/>
      <c r="H36" s="209"/>
      <c r="I36" s="209"/>
      <c r="J36" s="209"/>
      <c r="K36" s="209"/>
      <c r="L36" s="209"/>
      <c r="M36" s="209"/>
      <c r="N36" s="209"/>
      <c r="O36" s="209"/>
    </row>
    <row r="37" spans="1:15" ht="15.75" thickBot="1">
      <c r="A37" s="2" t="str">
        <f>TEAMS!W439</f>
        <v>SB</v>
      </c>
      <c r="B37" s="59">
        <f>TEAMS!$V$454</f>
        <v>994</v>
      </c>
      <c r="C37" s="59">
        <f>TEAMS!$V$455</f>
      </c>
      <c r="D37" s="59">
        <f>TEAMS!$V$456</f>
      </c>
      <c r="E37" s="59">
        <f>TEAMS!$V$457</f>
      </c>
      <c r="F37" s="209"/>
      <c r="G37" s="209"/>
      <c r="H37" s="209"/>
      <c r="I37" s="209"/>
      <c r="J37" s="209"/>
      <c r="K37" s="209"/>
      <c r="L37" s="209"/>
      <c r="M37" s="209"/>
      <c r="N37" s="209"/>
      <c r="O37" s="209"/>
    </row>
    <row r="38" spans="1:15" ht="15.75" thickBot="1">
      <c r="A38" s="2" t="str">
        <f>TEAMS!W512</f>
        <v>SC</v>
      </c>
      <c r="B38" s="59">
        <f>TEAMS!$V$527</f>
        <v>1086</v>
      </c>
      <c r="C38" s="59">
        <f>TEAMS!$V$528</f>
      </c>
      <c r="D38" s="59">
        <f>TEAMS!$V$529</f>
      </c>
      <c r="E38" s="59">
        <f>TEAMS!$V$530</f>
      </c>
      <c r="F38" s="209"/>
      <c r="G38" s="209"/>
      <c r="H38" s="209"/>
      <c r="I38" s="209"/>
      <c r="J38" s="209"/>
      <c r="K38" s="209"/>
      <c r="L38" s="209"/>
      <c r="M38" s="209"/>
      <c r="N38" s="209"/>
      <c r="O38" s="209"/>
    </row>
    <row r="39" spans="1:15" ht="15.75" thickBot="1">
      <c r="A39" s="2" t="str">
        <f>TEAMS!W585</f>
        <v>ST</v>
      </c>
      <c r="B39" s="59">
        <f>TEAMS!$V$600</f>
        <v>956</v>
      </c>
      <c r="C39" s="59">
        <f>TEAMS!$V$601</f>
      </c>
      <c r="D39" s="59">
        <f>TEAMS!$V$602</f>
      </c>
      <c r="E39" s="59">
        <f>TEAMS!$V$603</f>
      </c>
      <c r="F39" s="209"/>
      <c r="G39" s="209"/>
      <c r="H39" s="209"/>
      <c r="I39" s="209"/>
      <c r="J39" s="209"/>
      <c r="K39" s="209"/>
      <c r="L39" s="209"/>
      <c r="M39" s="209"/>
      <c r="N39" s="209"/>
      <c r="O39" s="209"/>
    </row>
    <row r="40" spans="1:15" ht="15.75" thickBot="1">
      <c r="A40" s="2" t="str">
        <f>TEAMS!W658</f>
        <v>WC</v>
      </c>
      <c r="B40" s="59">
        <f>TEAMS!$V$673</f>
        <v>1090</v>
      </c>
      <c r="C40" s="59">
        <f>TEAMS!$V$674</f>
      </c>
      <c r="D40" s="59">
        <f>TEAMS!$V$675</f>
      </c>
      <c r="E40" s="59">
        <f>TEAMS!$V$676</f>
      </c>
      <c r="F40" s="209"/>
      <c r="G40" s="209"/>
      <c r="H40" s="209"/>
      <c r="I40" s="209"/>
      <c r="J40" s="209"/>
      <c r="K40" s="209"/>
      <c r="L40" s="209"/>
      <c r="M40" s="209"/>
      <c r="N40" s="209"/>
      <c r="O40" s="209"/>
    </row>
    <row r="41" spans="1:15" ht="15.75" thickBot="1">
      <c r="A41" s="210" t="str">
        <f>TEAMS!W731</f>
        <v>WF</v>
      </c>
      <c r="B41" s="59" t="str">
        <f>TEAMS!$V$746</f>
        <v>Bye</v>
      </c>
      <c r="C41" s="59">
        <f>TEAMS!$V$747</f>
      </c>
      <c r="D41" s="59">
        <f>TEAMS!$V$748</f>
      </c>
      <c r="E41" s="59">
        <f>TEAMS!$V$749</f>
      </c>
      <c r="F41" s="212"/>
      <c r="G41" s="212"/>
      <c r="H41" s="212"/>
      <c r="I41" s="212"/>
      <c r="J41" s="212"/>
      <c r="K41" s="212"/>
      <c r="L41" s="212"/>
      <c r="M41" s="212"/>
      <c r="N41" s="212"/>
      <c r="O41" s="212"/>
    </row>
    <row r="42" spans="1:14" ht="15.75" thickBot="1">
      <c r="A42" s="136"/>
      <c r="B42" s="1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  <c r="N42" s="61"/>
    </row>
    <row r="43" spans="1:15" ht="15.75" thickBot="1">
      <c r="A43" s="27"/>
      <c r="B43" s="132"/>
      <c r="C43" s="238" t="s">
        <v>0</v>
      </c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52"/>
      <c r="O43" s="133"/>
    </row>
    <row r="44" spans="2:15" ht="15.75" thickBot="1">
      <c r="B44" s="132"/>
      <c r="C44" s="238" t="s">
        <v>160</v>
      </c>
      <c r="D44" s="239"/>
      <c r="E44" s="252"/>
      <c r="F44" s="238" t="s">
        <v>162</v>
      </c>
      <c r="G44" s="239"/>
      <c r="H44" s="252"/>
      <c r="I44" s="238" t="s">
        <v>163</v>
      </c>
      <c r="J44" s="239"/>
      <c r="K44" s="252"/>
      <c r="L44" s="238" t="s">
        <v>164</v>
      </c>
      <c r="M44" s="239"/>
      <c r="N44" s="252"/>
      <c r="O44" s="133"/>
    </row>
    <row r="45" spans="2:14" ht="15">
      <c r="B45" s="132"/>
      <c r="C45" s="8" t="s">
        <v>165</v>
      </c>
      <c r="D45" s="63">
        <f>B27</f>
        <v>1060</v>
      </c>
      <c r="E45" s="189">
        <f>B19</f>
        <v>868</v>
      </c>
      <c r="F45" s="8" t="s">
        <v>169</v>
      </c>
      <c r="G45" s="62">
        <f>C28</f>
        <v>858</v>
      </c>
      <c r="H45" s="137">
        <f>C18</f>
        <v>1073</v>
      </c>
      <c r="I45" s="8" t="s">
        <v>173</v>
      </c>
      <c r="J45" s="62">
        <f>D18</f>
        <v>1090</v>
      </c>
      <c r="K45" s="62">
        <f>D19</f>
        <v>763</v>
      </c>
      <c r="L45" s="8" t="s">
        <v>177</v>
      </c>
      <c r="M45" s="63">
        <f>E20</f>
        <v>1069</v>
      </c>
      <c r="N45" s="64">
        <f>E18</f>
        <v>1074</v>
      </c>
    </row>
    <row r="46" spans="2:14" ht="15">
      <c r="B46" s="132"/>
      <c r="C46" s="8" t="s">
        <v>166</v>
      </c>
      <c r="D46" s="63">
        <f>B23</f>
        <v>709</v>
      </c>
      <c r="E46" s="64">
        <f>B22</f>
        <v>887</v>
      </c>
      <c r="F46" s="8" t="s">
        <v>170</v>
      </c>
      <c r="G46" s="62">
        <f>C20</f>
        <v>1104</v>
      </c>
      <c r="H46" s="137">
        <f>C27</f>
        <v>1066</v>
      </c>
      <c r="I46" s="8" t="s">
        <v>174</v>
      </c>
      <c r="J46" s="62">
        <f>D24</f>
        <v>927</v>
      </c>
      <c r="K46" s="62">
        <f>D22</f>
        <v>893</v>
      </c>
      <c r="L46" s="8" t="s">
        <v>178</v>
      </c>
      <c r="M46" s="63">
        <f>E19</f>
        <v>804</v>
      </c>
      <c r="N46" s="64">
        <f>E28</f>
        <v>832</v>
      </c>
    </row>
    <row r="47" spans="2:14" ht="15">
      <c r="B47" s="132"/>
      <c r="C47" s="11" t="s">
        <v>167</v>
      </c>
      <c r="D47" s="66">
        <f>B28</f>
        <v>877</v>
      </c>
      <c r="E47" s="148">
        <f>B25</f>
        <v>1069</v>
      </c>
      <c r="F47" s="11" t="s">
        <v>171</v>
      </c>
      <c r="G47" s="149">
        <f>C21</f>
        <v>948</v>
      </c>
      <c r="H47" s="150">
        <f>C24</f>
        <v>918</v>
      </c>
      <c r="I47" s="11" t="s">
        <v>175</v>
      </c>
      <c r="J47" s="149">
        <f>D23</f>
        <v>829</v>
      </c>
      <c r="K47" s="149">
        <f>D28</f>
        <v>913</v>
      </c>
      <c r="L47" s="11" t="s">
        <v>179</v>
      </c>
      <c r="M47" s="66">
        <f>E22</f>
        <v>923</v>
      </c>
      <c r="N47" s="148">
        <f>E26</f>
        <v>892</v>
      </c>
    </row>
    <row r="48" spans="2:14" ht="15">
      <c r="B48" s="132"/>
      <c r="C48" s="11" t="s">
        <v>168</v>
      </c>
      <c r="D48" s="66">
        <f>B26</f>
        <v>912</v>
      </c>
      <c r="E48" s="148">
        <f>B20</f>
        <v>1086</v>
      </c>
      <c r="F48" s="11" t="s">
        <v>172</v>
      </c>
      <c r="G48" s="149">
        <f>C25</f>
        <v>1089</v>
      </c>
      <c r="H48" s="150">
        <f>C23</f>
        <v>864</v>
      </c>
      <c r="I48" s="11" t="s">
        <v>176</v>
      </c>
      <c r="J48" s="149">
        <f>D26</f>
        <v>890</v>
      </c>
      <c r="K48" s="149">
        <f>D21</f>
        <v>986</v>
      </c>
      <c r="L48" s="11" t="s">
        <v>180</v>
      </c>
      <c r="M48" s="66">
        <f>E25</f>
        <v>1069</v>
      </c>
      <c r="N48" s="148">
        <f>E24</f>
        <v>978</v>
      </c>
    </row>
    <row r="49" spans="2:14" ht="15">
      <c r="B49" s="132"/>
      <c r="C49" s="8" t="s">
        <v>41</v>
      </c>
      <c r="D49" s="63" t="str">
        <f>B18</f>
        <v>Bye</v>
      </c>
      <c r="E49" s="64"/>
      <c r="F49" s="8" t="s">
        <v>43</v>
      </c>
      <c r="G49" s="62" t="str">
        <f>C19</f>
        <v>Bye</v>
      </c>
      <c r="H49" s="137"/>
      <c r="I49" s="8" t="s">
        <v>49</v>
      </c>
      <c r="J49" s="62" t="str">
        <f>D20</f>
        <v>Bye</v>
      </c>
      <c r="K49" s="62"/>
      <c r="L49" s="8" t="s">
        <v>181</v>
      </c>
      <c r="M49" s="63">
        <f>E21</f>
        <v>993</v>
      </c>
      <c r="N49" s="64">
        <f>E27</f>
        <v>1084</v>
      </c>
    </row>
    <row r="50" spans="2:14" ht="15">
      <c r="B50" s="132"/>
      <c r="C50" s="8" t="s">
        <v>54</v>
      </c>
      <c r="D50" s="63" t="str">
        <f>B21</f>
        <v>Bye</v>
      </c>
      <c r="E50" s="64"/>
      <c r="F50" s="8" t="s">
        <v>56</v>
      </c>
      <c r="G50" s="62" t="str">
        <f>C22</f>
        <v>Bye</v>
      </c>
      <c r="H50" s="137"/>
      <c r="I50" s="8" t="s">
        <v>28</v>
      </c>
      <c r="J50" s="62" t="str">
        <f>D25</f>
        <v>Bye</v>
      </c>
      <c r="K50" s="62"/>
      <c r="L50" s="8" t="s">
        <v>60</v>
      </c>
      <c r="M50" s="63" t="str">
        <f>E23</f>
        <v>Bye</v>
      </c>
      <c r="N50" s="64"/>
    </row>
    <row r="51" spans="2:14" ht="15">
      <c r="B51" s="132"/>
      <c r="C51" s="11" t="s">
        <v>61</v>
      </c>
      <c r="D51" s="63" t="str">
        <f>B24</f>
        <v>Bye</v>
      </c>
      <c r="E51" s="64"/>
      <c r="F51" s="11" t="s">
        <v>64</v>
      </c>
      <c r="G51" s="62" t="str">
        <f>C26</f>
        <v>Bye</v>
      </c>
      <c r="H51" s="137"/>
      <c r="I51" s="8" t="s">
        <v>68</v>
      </c>
      <c r="J51" s="62" t="str">
        <f>D27</f>
        <v>Bye</v>
      </c>
      <c r="K51" s="62"/>
      <c r="L51" s="11"/>
      <c r="M51" s="63"/>
      <c r="N51" s="64"/>
    </row>
    <row r="52" spans="2:14" ht="15.75" thickBot="1">
      <c r="B52" s="132"/>
      <c r="C52" s="11"/>
      <c r="D52" s="66"/>
      <c r="E52" s="148"/>
      <c r="F52" s="11"/>
      <c r="G52" s="149"/>
      <c r="H52" s="150"/>
      <c r="I52" s="11"/>
      <c r="J52" s="149"/>
      <c r="K52" s="149"/>
      <c r="L52" s="11"/>
      <c r="M52" s="66"/>
      <c r="N52" s="161"/>
    </row>
    <row r="53" spans="2:14" ht="15.75" thickBot="1">
      <c r="B53" s="132"/>
      <c r="C53" s="238" t="s">
        <v>185</v>
      </c>
      <c r="D53" s="239"/>
      <c r="E53" s="252"/>
      <c r="F53" s="238" t="s">
        <v>184</v>
      </c>
      <c r="G53" s="239"/>
      <c r="H53" s="252"/>
      <c r="I53" s="238" t="s">
        <v>183</v>
      </c>
      <c r="J53" s="239"/>
      <c r="K53" s="252"/>
      <c r="L53" s="238" t="s">
        <v>182</v>
      </c>
      <c r="M53" s="239"/>
      <c r="N53" s="252"/>
    </row>
    <row r="54" spans="2:14" ht="15">
      <c r="B54" s="132"/>
      <c r="C54" s="8" t="s">
        <v>186</v>
      </c>
      <c r="D54" s="63">
        <f>F20</f>
        <v>1091</v>
      </c>
      <c r="E54" s="64">
        <f>F19</f>
        <v>848</v>
      </c>
      <c r="F54" s="8" t="s">
        <v>190</v>
      </c>
      <c r="G54" s="65">
        <f>G18</f>
        <v>1095</v>
      </c>
      <c r="H54" s="66">
        <f>G21</f>
        <v>977</v>
      </c>
      <c r="I54" s="8" t="s">
        <v>194</v>
      </c>
      <c r="J54" s="63">
        <f>H22</f>
        <v>803</v>
      </c>
      <c r="K54" s="65">
        <f>H18</f>
        <v>1090</v>
      </c>
      <c r="L54" s="8" t="s">
        <v>197</v>
      </c>
      <c r="M54" s="63">
        <f>I18</f>
        <v>1099</v>
      </c>
      <c r="N54" s="64">
        <f>I25</f>
        <v>1077</v>
      </c>
    </row>
    <row r="55" spans="2:14" ht="15">
      <c r="B55" s="132"/>
      <c r="C55" s="8" t="s">
        <v>187</v>
      </c>
      <c r="D55" s="63">
        <f>F27</f>
        <v>1054</v>
      </c>
      <c r="E55" s="64">
        <f>F22</f>
        <v>914</v>
      </c>
      <c r="F55" s="8" t="s">
        <v>191</v>
      </c>
      <c r="G55" s="65" t="str">
        <f>G28</f>
        <v>Forfeit</v>
      </c>
      <c r="H55" s="66" t="str">
        <f>G20</f>
        <v>Win</v>
      </c>
      <c r="I55" s="8" t="s">
        <v>195</v>
      </c>
      <c r="J55" s="63">
        <f>H19</f>
        <v>904</v>
      </c>
      <c r="K55" s="65">
        <f>H21</f>
        <v>962</v>
      </c>
      <c r="L55" s="8" t="s">
        <v>198</v>
      </c>
      <c r="M55" s="63">
        <f>I22</f>
        <v>906</v>
      </c>
      <c r="N55" s="64">
        <f>I19</f>
        <v>841</v>
      </c>
    </row>
    <row r="56" spans="2:14" ht="15">
      <c r="B56" s="132"/>
      <c r="C56" s="8" t="s">
        <v>188</v>
      </c>
      <c r="D56" s="63">
        <f>F26</f>
        <v>924</v>
      </c>
      <c r="E56" s="64">
        <f>F25</f>
        <v>1111</v>
      </c>
      <c r="F56" s="8" t="s">
        <v>192</v>
      </c>
      <c r="G56" s="65">
        <f>G23</f>
        <v>879</v>
      </c>
      <c r="H56" s="66">
        <f>G26</f>
        <v>917</v>
      </c>
      <c r="I56" s="8" t="s">
        <v>196</v>
      </c>
      <c r="J56" s="63">
        <f>H24</f>
        <v>945</v>
      </c>
      <c r="K56" s="65">
        <f>H28</f>
        <v>920</v>
      </c>
      <c r="L56" s="8" t="s">
        <v>199</v>
      </c>
      <c r="M56" s="63">
        <f>I21</f>
        <v>975</v>
      </c>
      <c r="N56" s="64">
        <f>I20</f>
        <v>1089</v>
      </c>
    </row>
    <row r="57" spans="2:14" ht="15">
      <c r="B57" s="132"/>
      <c r="C57" s="8" t="s">
        <v>189</v>
      </c>
      <c r="D57" s="63">
        <f>F24</f>
        <v>930</v>
      </c>
      <c r="E57" s="64">
        <f>F23</f>
        <v>822</v>
      </c>
      <c r="F57" s="8" t="s">
        <v>193</v>
      </c>
      <c r="G57" s="65">
        <f>G25</f>
        <v>1099</v>
      </c>
      <c r="H57" s="207">
        <f>G27</f>
        <v>945</v>
      </c>
      <c r="I57" s="8" t="s">
        <v>49</v>
      </c>
      <c r="J57" s="63" t="str">
        <f>H20</f>
        <v>Bye</v>
      </c>
      <c r="K57" s="65"/>
      <c r="L57" s="8" t="s">
        <v>200</v>
      </c>
      <c r="M57" s="63">
        <f>I26</f>
        <v>981</v>
      </c>
      <c r="N57" s="64">
        <f>I24</f>
        <v>989</v>
      </c>
    </row>
    <row r="58" spans="2:14" ht="15">
      <c r="B58" s="132"/>
      <c r="C58" s="8" t="s">
        <v>41</v>
      </c>
      <c r="D58" s="63" t="str">
        <f>F18</f>
        <v>Bye</v>
      </c>
      <c r="E58" s="64"/>
      <c r="F58" s="8" t="s">
        <v>43</v>
      </c>
      <c r="G58" s="65" t="str">
        <f>G19</f>
        <v>Bye</v>
      </c>
      <c r="H58" s="66"/>
      <c r="I58" s="8" t="s">
        <v>60</v>
      </c>
      <c r="J58" s="63" t="str">
        <f>H23</f>
        <v>Bye</v>
      </c>
      <c r="K58" s="65"/>
      <c r="L58" s="8" t="s">
        <v>201</v>
      </c>
      <c r="M58" s="63">
        <f>I27</f>
        <v>1044</v>
      </c>
      <c r="N58" s="64">
        <f>I23</f>
        <v>926</v>
      </c>
    </row>
    <row r="59" spans="2:14" ht="15">
      <c r="B59" s="132"/>
      <c r="C59" s="11" t="s">
        <v>54</v>
      </c>
      <c r="D59" s="63" t="str">
        <f>F21</f>
        <v>Bye</v>
      </c>
      <c r="E59" s="64"/>
      <c r="F59" s="8" t="s">
        <v>56</v>
      </c>
      <c r="G59" s="65" t="str">
        <f>G22</f>
        <v>Bye</v>
      </c>
      <c r="H59" s="66"/>
      <c r="I59" s="8" t="s">
        <v>28</v>
      </c>
      <c r="J59" s="63" t="str">
        <f>H25</f>
        <v>Bye</v>
      </c>
      <c r="K59" s="65"/>
      <c r="L59" s="8" t="s">
        <v>70</v>
      </c>
      <c r="M59" s="63" t="str">
        <f>I28</f>
        <v>Bye</v>
      </c>
      <c r="N59" s="64"/>
    </row>
    <row r="60" spans="2:14" ht="15">
      <c r="B60" s="132"/>
      <c r="C60" s="11" t="s">
        <v>70</v>
      </c>
      <c r="D60" s="63" t="str">
        <f>F28</f>
        <v>Bye</v>
      </c>
      <c r="E60" s="64"/>
      <c r="F60" s="8" t="s">
        <v>61</v>
      </c>
      <c r="G60" s="65" t="str">
        <f>G24</f>
        <v>Bye</v>
      </c>
      <c r="H60" s="66"/>
      <c r="I60" s="8" t="s">
        <v>64</v>
      </c>
      <c r="J60" s="63" t="str">
        <f>H26</f>
        <v>Bye</v>
      </c>
      <c r="K60" s="65"/>
      <c r="L60" s="11"/>
      <c r="M60" s="63"/>
      <c r="N60" s="64"/>
    </row>
    <row r="61" spans="2:14" ht="15.75" thickBot="1">
      <c r="B61" s="132"/>
      <c r="C61" s="11"/>
      <c r="D61" s="66"/>
      <c r="E61" s="148"/>
      <c r="F61" s="11"/>
      <c r="G61" s="63"/>
      <c r="H61" s="66"/>
      <c r="I61" s="11" t="s">
        <v>68</v>
      </c>
      <c r="J61" s="66" t="str">
        <f>H27</f>
        <v>Bye</v>
      </c>
      <c r="K61" s="64"/>
      <c r="L61" s="11"/>
      <c r="M61" s="66"/>
      <c r="N61" s="161"/>
    </row>
    <row r="62" spans="2:15" ht="15.75" thickBot="1">
      <c r="B62" s="132"/>
      <c r="C62" s="238" t="s">
        <v>202</v>
      </c>
      <c r="D62" s="239"/>
      <c r="E62" s="252"/>
      <c r="F62" s="238" t="s">
        <v>203</v>
      </c>
      <c r="G62" s="239"/>
      <c r="H62" s="252"/>
      <c r="I62" s="238" t="s">
        <v>204</v>
      </c>
      <c r="J62" s="239"/>
      <c r="K62" s="252"/>
      <c r="L62" s="238" t="s">
        <v>205</v>
      </c>
      <c r="M62" s="239"/>
      <c r="N62" s="252"/>
      <c r="O62" s="106"/>
    </row>
    <row r="63" spans="2:14" ht="15" customHeight="1">
      <c r="B63" s="132"/>
      <c r="C63" s="8" t="s">
        <v>210</v>
      </c>
      <c r="D63" s="63">
        <f>J23</f>
        <v>921</v>
      </c>
      <c r="E63" s="63">
        <f>J18</f>
        <v>1112</v>
      </c>
      <c r="F63" s="8" t="s">
        <v>215</v>
      </c>
      <c r="G63" s="63">
        <f>K19</f>
        <v>893</v>
      </c>
      <c r="H63" s="63">
        <f>K23</f>
        <v>895</v>
      </c>
      <c r="I63" s="8" t="s">
        <v>219</v>
      </c>
      <c r="J63" s="63">
        <f>L24</f>
        <v>924</v>
      </c>
      <c r="K63" s="63">
        <f>L18</f>
        <v>1099</v>
      </c>
      <c r="L63" s="8" t="s">
        <v>223</v>
      </c>
      <c r="M63" s="63">
        <f>M18</f>
        <v>1100</v>
      </c>
      <c r="N63" s="64">
        <f>M26</f>
        <v>929</v>
      </c>
    </row>
    <row r="64" spans="2:14" ht="15" customHeight="1">
      <c r="B64" s="132"/>
      <c r="C64" s="8" t="s">
        <v>211</v>
      </c>
      <c r="D64" s="63">
        <f>J25</f>
        <v>1044</v>
      </c>
      <c r="E64" s="63">
        <f>J19</f>
        <v>833</v>
      </c>
      <c r="F64" s="8" t="s">
        <v>216</v>
      </c>
      <c r="G64" s="63">
        <f>K25</f>
        <v>1095</v>
      </c>
      <c r="H64" s="63">
        <f>K20</f>
        <v>1097</v>
      </c>
      <c r="I64" s="8" t="s">
        <v>220</v>
      </c>
      <c r="J64" s="63">
        <f>L20</f>
        <v>1099</v>
      </c>
      <c r="K64" s="63">
        <f>L23</f>
        <v>925</v>
      </c>
      <c r="L64" s="8" t="s">
        <v>224</v>
      </c>
      <c r="M64" s="63">
        <f>M19</f>
        <v>849</v>
      </c>
      <c r="N64" s="64">
        <f>M24</f>
        <v>931</v>
      </c>
    </row>
    <row r="65" spans="2:14" ht="15" customHeight="1">
      <c r="B65" s="132"/>
      <c r="C65" s="8" t="s">
        <v>212</v>
      </c>
      <c r="D65" s="63">
        <f>J20</f>
        <v>1086</v>
      </c>
      <c r="E65" s="63">
        <f>J22</f>
        <v>768</v>
      </c>
      <c r="F65" s="8" t="s">
        <v>217</v>
      </c>
      <c r="G65" s="63">
        <f>K21</f>
        <v>1046</v>
      </c>
      <c r="H65" s="63">
        <f>K28</f>
        <v>968</v>
      </c>
      <c r="I65" s="8" t="s">
        <v>221</v>
      </c>
      <c r="J65" s="63">
        <f>L22</f>
        <v>869</v>
      </c>
      <c r="K65" s="63">
        <f>L21</f>
        <v>1000</v>
      </c>
      <c r="L65" s="8" t="s">
        <v>225</v>
      </c>
      <c r="M65" s="63">
        <f>M21</f>
        <v>1023</v>
      </c>
      <c r="N65" s="64">
        <f>M25</f>
        <v>1098</v>
      </c>
    </row>
    <row r="66" spans="2:14" ht="15" customHeight="1">
      <c r="B66" s="132"/>
      <c r="C66" s="8" t="s">
        <v>213</v>
      </c>
      <c r="D66" s="63">
        <f>J28</f>
        <v>892</v>
      </c>
      <c r="E66" s="63">
        <f>J26</f>
        <v>895</v>
      </c>
      <c r="F66" s="8" t="s">
        <v>218</v>
      </c>
      <c r="G66" s="63">
        <f>K27</f>
        <v>1064</v>
      </c>
      <c r="H66" s="63">
        <f>K26</f>
        <v>909</v>
      </c>
      <c r="I66" s="8" t="s">
        <v>222</v>
      </c>
      <c r="J66" s="63">
        <f>L28</f>
        <v>928</v>
      </c>
      <c r="K66" s="63">
        <f>L27</f>
        <v>1074</v>
      </c>
      <c r="L66" s="8" t="s">
        <v>226</v>
      </c>
      <c r="M66" s="63">
        <f>M22</f>
        <v>790</v>
      </c>
      <c r="N66" s="64">
        <f>M28</f>
        <v>929</v>
      </c>
    </row>
    <row r="67" spans="2:14" ht="15" customHeight="1">
      <c r="B67" s="132"/>
      <c r="C67" s="8" t="s">
        <v>214</v>
      </c>
      <c r="D67" s="63">
        <f>J24</f>
        <v>996</v>
      </c>
      <c r="E67" s="63">
        <f>J27</f>
        <v>1049</v>
      </c>
      <c r="F67" s="8" t="s">
        <v>41</v>
      </c>
      <c r="G67" s="63" t="str">
        <f>K18</f>
        <v>Bye</v>
      </c>
      <c r="H67" s="63"/>
      <c r="I67" s="8" t="s">
        <v>43</v>
      </c>
      <c r="J67" s="63" t="str">
        <f>L19</f>
        <v>Bye</v>
      </c>
      <c r="K67" s="63"/>
      <c r="L67" s="8" t="s">
        <v>49</v>
      </c>
      <c r="M67" s="63" t="str">
        <f>M20</f>
        <v>Bye</v>
      </c>
      <c r="N67" s="64"/>
    </row>
    <row r="68" spans="2:14" ht="15" customHeight="1">
      <c r="B68" s="132"/>
      <c r="C68" s="8" t="s">
        <v>54</v>
      </c>
      <c r="D68" s="63" t="str">
        <f>J21</f>
        <v>Bye</v>
      </c>
      <c r="E68" s="63"/>
      <c r="F68" s="8" t="s">
        <v>56</v>
      </c>
      <c r="G68" s="63" t="str">
        <f>K22</f>
        <v>Bye</v>
      </c>
      <c r="H68" s="63"/>
      <c r="I68" s="8" t="s">
        <v>28</v>
      </c>
      <c r="J68" s="63" t="str">
        <f>L25</f>
        <v>Bye</v>
      </c>
      <c r="K68" s="63"/>
      <c r="L68" s="8" t="s">
        <v>60</v>
      </c>
      <c r="M68" s="63" t="str">
        <f>M23</f>
        <v>Bye</v>
      </c>
      <c r="N68" s="64"/>
    </row>
    <row r="69" spans="2:14" ht="15" customHeight="1">
      <c r="B69" s="132"/>
      <c r="C69" s="11"/>
      <c r="D69" s="63"/>
      <c r="E69" s="63"/>
      <c r="F69" s="11" t="s">
        <v>61</v>
      </c>
      <c r="G69" s="63" t="str">
        <f>K24</f>
        <v>Bye</v>
      </c>
      <c r="H69" s="63"/>
      <c r="I69" s="11" t="s">
        <v>64</v>
      </c>
      <c r="J69" s="63" t="str">
        <f>L26</f>
        <v>Bye</v>
      </c>
      <c r="K69" s="63"/>
      <c r="L69" s="11" t="s">
        <v>68</v>
      </c>
      <c r="M69" s="63" t="str">
        <f>M27</f>
        <v>Bye</v>
      </c>
      <c r="N69" s="64"/>
    </row>
    <row r="70" spans="2:14" ht="15" customHeight="1" thickBot="1">
      <c r="B70" s="132"/>
      <c r="C70" s="11"/>
      <c r="D70" s="66"/>
      <c r="E70" s="66"/>
      <c r="F70" s="11"/>
      <c r="G70" s="66"/>
      <c r="H70" s="66"/>
      <c r="I70" s="11"/>
      <c r="J70" s="66"/>
      <c r="K70" s="66"/>
      <c r="L70" s="11"/>
      <c r="M70" s="66"/>
      <c r="N70" s="161"/>
    </row>
    <row r="71" spans="2:14" ht="15" customHeight="1" thickBot="1">
      <c r="B71" s="27"/>
      <c r="C71" s="238" t="s">
        <v>206</v>
      </c>
      <c r="D71" s="239"/>
      <c r="E71" s="252"/>
      <c r="F71" s="238" t="s">
        <v>207</v>
      </c>
      <c r="G71" s="239"/>
      <c r="H71" s="252"/>
      <c r="I71" s="238" t="s">
        <v>208</v>
      </c>
      <c r="J71" s="239"/>
      <c r="K71" s="252"/>
      <c r="L71" s="238" t="s">
        <v>209</v>
      </c>
      <c r="M71" s="239"/>
      <c r="N71" s="252"/>
    </row>
    <row r="72" spans="2:14" ht="15" customHeight="1">
      <c r="B72" s="27"/>
      <c r="C72" s="8" t="s">
        <v>227</v>
      </c>
      <c r="D72" s="63">
        <f>B31</f>
        <v>1105</v>
      </c>
      <c r="E72" s="63">
        <f>B40</f>
        <v>1090</v>
      </c>
      <c r="F72" s="8"/>
      <c r="G72" s="63"/>
      <c r="H72" s="63"/>
      <c r="I72" s="8"/>
      <c r="J72" s="63"/>
      <c r="K72" s="63"/>
      <c r="L72" s="8"/>
      <c r="M72" s="63"/>
      <c r="N72" s="64"/>
    </row>
    <row r="73" spans="2:14" ht="15" customHeight="1">
      <c r="B73" s="27"/>
      <c r="C73" s="8" t="s">
        <v>228</v>
      </c>
      <c r="D73" s="63">
        <f>B39</f>
        <v>956</v>
      </c>
      <c r="E73" s="63">
        <f>B32</f>
        <v>936</v>
      </c>
      <c r="F73" s="8"/>
      <c r="G73" s="63"/>
      <c r="H73" s="63"/>
      <c r="I73" s="8"/>
      <c r="J73" s="63"/>
      <c r="K73" s="63"/>
      <c r="L73" s="8"/>
      <c r="M73" s="63"/>
      <c r="N73" s="64"/>
    </row>
    <row r="74" spans="2:14" ht="15" customHeight="1">
      <c r="B74" s="27"/>
      <c r="C74" s="8" t="s">
        <v>229</v>
      </c>
      <c r="D74" s="63">
        <f>B37</f>
        <v>994</v>
      </c>
      <c r="E74" s="63">
        <f>B33</f>
        <v>1104</v>
      </c>
      <c r="F74" s="8"/>
      <c r="G74" s="63"/>
      <c r="H74" s="63"/>
      <c r="I74" s="8"/>
      <c r="J74" s="63"/>
      <c r="K74" s="63"/>
      <c r="L74" s="8"/>
      <c r="M74" s="63"/>
      <c r="N74" s="64"/>
    </row>
    <row r="75" spans="2:14" ht="15" customHeight="1">
      <c r="B75" s="27"/>
      <c r="C75" s="8" t="s">
        <v>230</v>
      </c>
      <c r="D75" s="63">
        <f>B38</f>
        <v>1086</v>
      </c>
      <c r="E75" s="63">
        <f>B35</f>
        <v>850</v>
      </c>
      <c r="F75" s="8"/>
      <c r="G75" s="63"/>
      <c r="H75" s="63"/>
      <c r="I75" s="8"/>
      <c r="J75" s="63"/>
      <c r="K75" s="63"/>
      <c r="L75" s="8"/>
      <c r="M75" s="63"/>
      <c r="N75" s="64"/>
    </row>
    <row r="76" spans="2:14" ht="15" customHeight="1">
      <c r="B76" s="27"/>
      <c r="C76" s="8" t="s">
        <v>231</v>
      </c>
      <c r="D76" s="63" t="str">
        <f>B36</f>
        <v>Forfeit</v>
      </c>
      <c r="E76" s="63" t="str">
        <f>B34</f>
        <v>Win</v>
      </c>
      <c r="F76" s="8"/>
      <c r="G76" s="63"/>
      <c r="H76" s="63"/>
      <c r="I76" s="8"/>
      <c r="J76" s="63"/>
      <c r="K76" s="63"/>
      <c r="L76" s="8"/>
      <c r="M76" s="63"/>
      <c r="N76" s="64"/>
    </row>
    <row r="77" spans="2:14" ht="15" customHeight="1">
      <c r="B77" s="27"/>
      <c r="C77" s="8" t="s">
        <v>70</v>
      </c>
      <c r="D77" s="63" t="str">
        <f>B41</f>
        <v>Bye</v>
      </c>
      <c r="E77" s="63"/>
      <c r="F77" s="8"/>
      <c r="G77" s="63"/>
      <c r="H77" s="63"/>
      <c r="I77" s="8"/>
      <c r="J77" s="63"/>
      <c r="K77" s="63"/>
      <c r="L77" s="8"/>
      <c r="M77" s="63"/>
      <c r="N77" s="64"/>
    </row>
    <row r="78" spans="2:14" ht="15" customHeight="1">
      <c r="B78" s="27"/>
      <c r="C78" s="11"/>
      <c r="D78" s="63"/>
      <c r="E78" s="63"/>
      <c r="F78" s="11"/>
      <c r="G78" s="63"/>
      <c r="H78" s="63"/>
      <c r="I78" s="11"/>
      <c r="J78" s="63"/>
      <c r="K78" s="63"/>
      <c r="L78" s="11"/>
      <c r="M78" s="63"/>
      <c r="N78" s="64"/>
    </row>
    <row r="79" spans="2:14" ht="15" customHeight="1" thickBot="1">
      <c r="B79" s="27"/>
      <c r="C79" s="11"/>
      <c r="D79" s="66"/>
      <c r="E79" s="66"/>
      <c r="F79" s="11"/>
      <c r="G79" s="66"/>
      <c r="H79" s="66"/>
      <c r="I79" s="11"/>
      <c r="J79" s="66"/>
      <c r="K79" s="66"/>
      <c r="L79" s="11"/>
      <c r="M79" s="66"/>
      <c r="N79" s="161"/>
    </row>
    <row r="80" spans="2:14" ht="15" customHeight="1" thickBot="1">
      <c r="B80" s="79"/>
      <c r="C80" s="152"/>
      <c r="D80" s="152"/>
      <c r="E80" s="151"/>
      <c r="F80" s="152"/>
      <c r="G80" s="152"/>
      <c r="H80" s="151"/>
      <c r="I80" s="152"/>
      <c r="J80" s="152"/>
      <c r="K80" s="151"/>
      <c r="L80" s="152"/>
      <c r="M80" s="152"/>
      <c r="N80" s="159"/>
    </row>
    <row r="81" spans="3:14" ht="15" customHeight="1">
      <c r="C81" s="230"/>
      <c r="D81" s="231"/>
      <c r="E81" s="231"/>
      <c r="F81" s="231"/>
      <c r="G81" s="231"/>
      <c r="H81" s="232"/>
      <c r="I81" s="230" t="s">
        <v>144</v>
      </c>
      <c r="J81" s="231"/>
      <c r="K81" s="231"/>
      <c r="L81" s="231"/>
      <c r="M81" s="231"/>
      <c r="N81" s="232"/>
    </row>
    <row r="82" spans="3:14" ht="15" customHeight="1" thickBot="1">
      <c r="C82" s="235" t="s">
        <v>151</v>
      </c>
      <c r="D82" s="250"/>
      <c r="E82" s="250"/>
      <c r="F82" s="250"/>
      <c r="G82" s="250"/>
      <c r="H82" s="251"/>
      <c r="I82" s="235" t="s">
        <v>35</v>
      </c>
      <c r="J82" s="250"/>
      <c r="K82" s="250"/>
      <c r="L82" s="250"/>
      <c r="M82" s="250"/>
      <c r="N82" s="251"/>
    </row>
    <row r="83" spans="3:14" ht="15" customHeight="1" thickBot="1">
      <c r="C83" s="238" t="s">
        <v>71</v>
      </c>
      <c r="D83" s="239"/>
      <c r="E83" s="70" t="s">
        <v>21</v>
      </c>
      <c r="F83" s="238" t="s">
        <v>71</v>
      </c>
      <c r="G83" s="240"/>
      <c r="H83" s="187" t="s">
        <v>21</v>
      </c>
      <c r="I83" s="238" t="s">
        <v>149</v>
      </c>
      <c r="J83" s="239"/>
      <c r="K83" s="239"/>
      <c r="L83" s="239"/>
      <c r="M83" s="76" t="s">
        <v>21</v>
      </c>
      <c r="N83" s="187" t="s">
        <v>150</v>
      </c>
    </row>
    <row r="84" spans="3:14" ht="15" customHeight="1">
      <c r="C84" s="247" t="str">
        <f>TEAMS!$A$2</f>
        <v>Benedictine Military</v>
      </c>
      <c r="D84" s="248"/>
      <c r="E84" s="188">
        <f>N19</f>
      </c>
      <c r="F84" s="249" t="str">
        <f>TEAMS!$A$75</f>
        <v>Bradwell Institute</v>
      </c>
      <c r="G84" s="248"/>
      <c r="H84" s="188">
        <f>N18</f>
      </c>
      <c r="I84" s="249"/>
      <c r="J84" s="255"/>
      <c r="K84" s="255"/>
      <c r="L84" s="256"/>
      <c r="M84" s="169"/>
      <c r="N84" s="170"/>
    </row>
    <row r="85" spans="3:14" ht="15" customHeight="1">
      <c r="C85" s="220" t="str">
        <f>TEAMS!$A$148</f>
        <v>Brunswick</v>
      </c>
      <c r="D85" s="244"/>
      <c r="E85" s="189">
        <f>N22</f>
      </c>
      <c r="F85" s="220" t="str">
        <f>TEAMS!$A$221</f>
        <v>Glynn Academy</v>
      </c>
      <c r="G85" s="244"/>
      <c r="H85" s="189">
        <f>N20</f>
      </c>
      <c r="I85" s="220" t="str">
        <f>C84</f>
        <v>Benedictine Military</v>
      </c>
      <c r="J85" s="221"/>
      <c r="K85" s="221"/>
      <c r="L85" s="222"/>
      <c r="M85" s="171">
        <v>1094</v>
      </c>
      <c r="N85" s="172" t="s">
        <v>73</v>
      </c>
    </row>
    <row r="86" spans="3:14" ht="15" customHeight="1">
      <c r="C86" s="243" t="str">
        <f>TEAMS!$A$294</f>
        <v>Groves</v>
      </c>
      <c r="D86" s="244"/>
      <c r="E86" s="189">
        <f>N23</f>
      </c>
      <c r="F86" s="243" t="str">
        <f>TEAMS!$A$367</f>
        <v>Savannah High</v>
      </c>
      <c r="G86" s="244"/>
      <c r="H86" s="189">
        <f>N21</f>
      </c>
      <c r="I86" s="220" t="str">
        <f>C85</f>
        <v>Brunswick</v>
      </c>
      <c r="J86" s="221"/>
      <c r="K86" s="221"/>
      <c r="L86" s="222"/>
      <c r="M86" s="173">
        <v>1092</v>
      </c>
      <c r="N86" s="174" t="s">
        <v>74</v>
      </c>
    </row>
    <row r="87" spans="3:14" ht="15" customHeight="1">
      <c r="C87" s="243" t="str">
        <f>TEAMS!$A$440</f>
        <v>Southeast Bulloch</v>
      </c>
      <c r="D87" s="244"/>
      <c r="E87" s="189">
        <f>N24</f>
      </c>
      <c r="F87" s="243" t="str">
        <f>TEAMS!$A$513</f>
        <v>St Vincent's Academy</v>
      </c>
      <c r="G87" s="244"/>
      <c r="H87" s="189">
        <f>N27</f>
      </c>
      <c r="I87" s="220" t="str">
        <f>F87</f>
        <v>St Vincent's Academy</v>
      </c>
      <c r="J87" s="221"/>
      <c r="K87" s="221"/>
      <c r="L87" s="222"/>
      <c r="M87" s="173">
        <v>1084</v>
      </c>
      <c r="N87" s="174" t="s">
        <v>75</v>
      </c>
    </row>
    <row r="88" spans="3:14" ht="15" customHeight="1">
      <c r="C88" s="243" t="str">
        <f>TEAMS!$A$586</f>
        <v>Statesboro High</v>
      </c>
      <c r="D88" s="244"/>
      <c r="E88" s="189">
        <f>N25</f>
      </c>
      <c r="F88" s="220" t="str">
        <f>TEAMS!$A$659</f>
        <v>Ware County</v>
      </c>
      <c r="G88" s="244"/>
      <c r="H88" s="189">
        <f>N28</f>
      </c>
      <c r="I88" s="220" t="str">
        <f>F88</f>
        <v>Ware County</v>
      </c>
      <c r="J88" s="221"/>
      <c r="K88" s="221"/>
      <c r="L88" s="222"/>
      <c r="M88" s="173">
        <v>1053</v>
      </c>
      <c r="N88" s="174" t="s">
        <v>76</v>
      </c>
    </row>
    <row r="89" spans="3:14" ht="15" customHeight="1">
      <c r="C89" s="220" t="str">
        <f>TEAMS!$A$732</f>
        <v>Windsor Forest</v>
      </c>
      <c r="D89" s="244"/>
      <c r="E89" s="189">
        <f>N26</f>
      </c>
      <c r="F89" s="246"/>
      <c r="G89" s="244"/>
      <c r="H89" s="178"/>
      <c r="I89" s="220" t="str">
        <f>F85</f>
        <v>Glynn Academy</v>
      </c>
      <c r="J89" s="221"/>
      <c r="K89" s="221"/>
      <c r="L89" s="222"/>
      <c r="M89" s="173">
        <v>990</v>
      </c>
      <c r="N89" s="175" t="s">
        <v>141</v>
      </c>
    </row>
    <row r="90" spans="3:14" ht="15" customHeight="1">
      <c r="C90" s="243"/>
      <c r="D90" s="244"/>
      <c r="E90" s="178"/>
      <c r="F90" s="246"/>
      <c r="G90" s="244"/>
      <c r="H90" s="200"/>
      <c r="I90" s="220" t="str">
        <f>C87</f>
        <v>Southeast Bulloch</v>
      </c>
      <c r="J90" s="221"/>
      <c r="K90" s="221"/>
      <c r="L90" s="222"/>
      <c r="M90" s="173">
        <v>953</v>
      </c>
      <c r="N90" s="174" t="s">
        <v>142</v>
      </c>
    </row>
    <row r="91" spans="3:14" ht="15" customHeight="1" thickBot="1">
      <c r="C91" s="223"/>
      <c r="D91" s="224"/>
      <c r="E91" s="179"/>
      <c r="F91" s="225"/>
      <c r="G91" s="224"/>
      <c r="H91" s="179"/>
      <c r="I91" s="225"/>
      <c r="J91" s="219"/>
      <c r="K91" s="219"/>
      <c r="L91" s="245"/>
      <c r="M91" s="176"/>
      <c r="N91" s="177"/>
    </row>
    <row r="92" spans="1:15" ht="15.75" thickBot="1">
      <c r="A92" s="134"/>
      <c r="B92" s="135"/>
      <c r="C92" s="135"/>
      <c r="D92" s="134"/>
      <c r="E92" s="135"/>
      <c r="F92" s="204"/>
      <c r="G92" s="204"/>
      <c r="H92" s="205"/>
      <c r="I92" s="135"/>
      <c r="J92" s="134"/>
      <c r="K92" s="135"/>
      <c r="L92" s="135"/>
      <c r="M92" s="135"/>
      <c r="N92" s="135"/>
      <c r="O92" s="135"/>
    </row>
    <row r="93" spans="1:17" ht="14.25" customHeight="1" thickBot="1">
      <c r="A93" s="180" t="s">
        <v>145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2"/>
      <c r="P93" s="83"/>
      <c r="Q93" s="67"/>
    </row>
    <row r="94" ht="15" thickBot="1"/>
    <row r="95" spans="3:14" ht="15">
      <c r="C95" s="230" t="s">
        <v>153</v>
      </c>
      <c r="D95" s="233"/>
      <c r="E95" s="233"/>
      <c r="F95" s="233"/>
      <c r="G95" s="233"/>
      <c r="H95" s="234"/>
      <c r="I95" s="230" t="s">
        <v>154</v>
      </c>
      <c r="J95" s="231"/>
      <c r="K95" s="231"/>
      <c r="L95" s="231"/>
      <c r="M95" s="231"/>
      <c r="N95" s="232"/>
    </row>
    <row r="96" spans="3:14" ht="15.75" thickBot="1">
      <c r="C96" s="235" t="s">
        <v>326</v>
      </c>
      <c r="D96" s="236"/>
      <c r="E96" s="236"/>
      <c r="F96" s="236"/>
      <c r="G96" s="236"/>
      <c r="H96" s="237"/>
      <c r="I96" s="235" t="s">
        <v>155</v>
      </c>
      <c r="J96" s="250"/>
      <c r="K96" s="250"/>
      <c r="L96" s="250"/>
      <c r="M96" s="250"/>
      <c r="N96" s="251"/>
    </row>
    <row r="97" spans="3:14" ht="15.75" thickBot="1">
      <c r="C97" s="238" t="s">
        <v>34</v>
      </c>
      <c r="D97" s="239"/>
      <c r="E97" s="70" t="s">
        <v>21</v>
      </c>
      <c r="F97" s="238" t="s">
        <v>157</v>
      </c>
      <c r="G97" s="240"/>
      <c r="H97" s="187" t="s">
        <v>21</v>
      </c>
      <c r="I97" s="238" t="s">
        <v>149</v>
      </c>
      <c r="J97" s="240"/>
      <c r="K97" s="190" t="s">
        <v>21</v>
      </c>
      <c r="L97" s="238" t="s">
        <v>149</v>
      </c>
      <c r="M97" s="240"/>
      <c r="N97" s="187" t="s">
        <v>21</v>
      </c>
    </row>
    <row r="98" spans="3:14" ht="15">
      <c r="C98" s="247" t="str">
        <f>I85</f>
        <v>Benedictine Military</v>
      </c>
      <c r="D98" s="268"/>
      <c r="E98" s="191"/>
      <c r="F98" s="241" t="s">
        <v>329</v>
      </c>
      <c r="G98" s="242"/>
      <c r="H98" s="194"/>
      <c r="I98" s="257" t="s">
        <v>337</v>
      </c>
      <c r="J98" s="258"/>
      <c r="K98" s="261"/>
      <c r="L98" s="257" t="s">
        <v>333</v>
      </c>
      <c r="M98" s="258"/>
      <c r="N98" s="263"/>
    </row>
    <row r="99" spans="3:14" ht="15">
      <c r="C99" s="265" t="str">
        <f>I88</f>
        <v>Ware County</v>
      </c>
      <c r="D99" s="266"/>
      <c r="E99" s="192"/>
      <c r="F99" s="243" t="s">
        <v>328</v>
      </c>
      <c r="G99" s="267"/>
      <c r="H99" s="195"/>
      <c r="I99" s="259"/>
      <c r="J99" s="260"/>
      <c r="K99" s="262"/>
      <c r="L99" s="259"/>
      <c r="M99" s="260"/>
      <c r="N99" s="264"/>
    </row>
    <row r="100" spans="3:14" ht="15">
      <c r="C100" s="243" t="str">
        <f>I86</f>
        <v>Brunswick</v>
      </c>
      <c r="D100" s="267"/>
      <c r="E100" s="192"/>
      <c r="F100" s="269" t="s">
        <v>327</v>
      </c>
      <c r="G100" s="270"/>
      <c r="H100" s="195"/>
      <c r="I100" s="275" t="s">
        <v>338</v>
      </c>
      <c r="J100" s="276"/>
      <c r="K100" s="271"/>
      <c r="L100" s="275" t="s">
        <v>334</v>
      </c>
      <c r="M100" s="276"/>
      <c r="N100" s="273"/>
    </row>
    <row r="101" spans="3:14" ht="15">
      <c r="C101" s="265" t="str">
        <f>I89</f>
        <v>Glynn Academy</v>
      </c>
      <c r="D101" s="266"/>
      <c r="E101" s="192"/>
      <c r="F101" s="220" t="s">
        <v>330</v>
      </c>
      <c r="G101" s="222"/>
      <c r="H101" s="195"/>
      <c r="I101" s="277"/>
      <c r="J101" s="278"/>
      <c r="K101" s="272"/>
      <c r="L101" s="277"/>
      <c r="M101" s="278"/>
      <c r="N101" s="274"/>
    </row>
    <row r="102" spans="3:14" ht="15">
      <c r="C102" s="243" t="str">
        <f>I87</f>
        <v>St Vincent's Academy</v>
      </c>
      <c r="D102" s="267"/>
      <c r="E102" s="192"/>
      <c r="F102" s="269" t="s">
        <v>331</v>
      </c>
      <c r="G102" s="270"/>
      <c r="H102" s="195"/>
      <c r="I102" s="275" t="s">
        <v>336</v>
      </c>
      <c r="J102" s="276"/>
      <c r="K102" s="271"/>
      <c r="L102" s="275" t="s">
        <v>335</v>
      </c>
      <c r="M102" s="276"/>
      <c r="N102" s="273"/>
    </row>
    <row r="103" spans="3:14" ht="15.75" thickBot="1">
      <c r="C103" s="282" t="str">
        <f>I90</f>
        <v>Southeast Bulloch</v>
      </c>
      <c r="D103" s="283"/>
      <c r="E103" s="193"/>
      <c r="F103" s="225" t="s">
        <v>332</v>
      </c>
      <c r="G103" s="245"/>
      <c r="H103" s="196"/>
      <c r="I103" s="279"/>
      <c r="J103" s="280"/>
      <c r="K103" s="284"/>
      <c r="L103" s="279"/>
      <c r="M103" s="280"/>
      <c r="N103" s="281"/>
    </row>
    <row r="105" spans="3:14" ht="15">
      <c r="C105" s="229" t="s">
        <v>156</v>
      </c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</row>
    <row r="106" spans="3:14" ht="15">
      <c r="C106" s="229" t="s">
        <v>158</v>
      </c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</row>
  </sheetData>
  <mergeCells count="86">
    <mergeCell ref="C71:E71"/>
    <mergeCell ref="F71:H71"/>
    <mergeCell ref="I71:K71"/>
    <mergeCell ref="L71:N71"/>
    <mergeCell ref="L102:M103"/>
    <mergeCell ref="N102:N103"/>
    <mergeCell ref="C103:D103"/>
    <mergeCell ref="F103:G103"/>
    <mergeCell ref="C102:D102"/>
    <mergeCell ref="F102:G102"/>
    <mergeCell ref="I102:J103"/>
    <mergeCell ref="K102:K103"/>
    <mergeCell ref="C101:D101"/>
    <mergeCell ref="F101:G101"/>
    <mergeCell ref="C100:D100"/>
    <mergeCell ref="I100:J101"/>
    <mergeCell ref="K100:K101"/>
    <mergeCell ref="L98:M99"/>
    <mergeCell ref="N100:N101"/>
    <mergeCell ref="L100:M101"/>
    <mergeCell ref="C99:D99"/>
    <mergeCell ref="F99:G99"/>
    <mergeCell ref="C98:D98"/>
    <mergeCell ref="F100:G100"/>
    <mergeCell ref="I98:J99"/>
    <mergeCell ref="K98:K99"/>
    <mergeCell ref="I96:N96"/>
    <mergeCell ref="N98:N99"/>
    <mergeCell ref="C83:D83"/>
    <mergeCell ref="F83:G83"/>
    <mergeCell ref="I83:L83"/>
    <mergeCell ref="I84:L84"/>
    <mergeCell ref="C44:E44"/>
    <mergeCell ref="F44:H44"/>
    <mergeCell ref="F1:K1"/>
    <mergeCell ref="F2:H2"/>
    <mergeCell ref="C43:N43"/>
    <mergeCell ref="A16:M16"/>
    <mergeCell ref="I44:K44"/>
    <mergeCell ref="L44:N44"/>
    <mergeCell ref="A29:E29"/>
    <mergeCell ref="C53:E53"/>
    <mergeCell ref="F53:H53"/>
    <mergeCell ref="I53:K53"/>
    <mergeCell ref="L53:N53"/>
    <mergeCell ref="F62:H62"/>
    <mergeCell ref="C62:E62"/>
    <mergeCell ref="I62:K62"/>
    <mergeCell ref="L62:N62"/>
    <mergeCell ref="C81:H81"/>
    <mergeCell ref="I81:N81"/>
    <mergeCell ref="C82:H82"/>
    <mergeCell ref="I82:N82"/>
    <mergeCell ref="C85:D85"/>
    <mergeCell ref="I85:L85"/>
    <mergeCell ref="C84:D84"/>
    <mergeCell ref="F84:G84"/>
    <mergeCell ref="F85:G85"/>
    <mergeCell ref="C86:D86"/>
    <mergeCell ref="I86:L86"/>
    <mergeCell ref="C87:D87"/>
    <mergeCell ref="I87:L87"/>
    <mergeCell ref="F86:G86"/>
    <mergeCell ref="F87:G87"/>
    <mergeCell ref="C88:D88"/>
    <mergeCell ref="I88:L88"/>
    <mergeCell ref="C89:D89"/>
    <mergeCell ref="I89:L89"/>
    <mergeCell ref="F88:G88"/>
    <mergeCell ref="F89:G89"/>
    <mergeCell ref="C90:D90"/>
    <mergeCell ref="I90:L90"/>
    <mergeCell ref="C91:D91"/>
    <mergeCell ref="I91:L91"/>
    <mergeCell ref="F90:G90"/>
    <mergeCell ref="F91:G91"/>
    <mergeCell ref="C106:N106"/>
    <mergeCell ref="I95:N95"/>
    <mergeCell ref="C95:H95"/>
    <mergeCell ref="C96:H96"/>
    <mergeCell ref="C105:N105"/>
    <mergeCell ref="C97:D97"/>
    <mergeCell ref="F97:G97"/>
    <mergeCell ref="I97:J97"/>
    <mergeCell ref="L97:M97"/>
    <mergeCell ref="F98:G98"/>
  </mergeCells>
  <conditionalFormatting sqref="K45:K52 K54:K61 I80 K63:K70 K72:K79">
    <cfRule type="cellIs" priority="1" dxfId="0" operator="greaterThan" stopIfTrue="1">
      <formula>$J45</formula>
    </cfRule>
    <cfRule type="cellIs" priority="2" dxfId="0" operator="lessThan" stopIfTrue="1">
      <formula>$J45</formula>
    </cfRule>
  </conditionalFormatting>
  <conditionalFormatting sqref="J80">
    <cfRule type="cellIs" priority="3" dxfId="0" operator="greaterThan" stopIfTrue="1">
      <formula>$I80</formula>
    </cfRule>
    <cfRule type="cellIs" priority="4" dxfId="0" operator="lessThan" stopIfTrue="1">
      <formula>$I80</formula>
    </cfRule>
  </conditionalFormatting>
  <conditionalFormatting sqref="N45:N52 N54:N61 L80 N63:N70 N72:N79">
    <cfRule type="cellIs" priority="5" dxfId="0" operator="greaterThan" stopIfTrue="1">
      <formula>$M45</formula>
    </cfRule>
    <cfRule type="cellIs" priority="6" dxfId="0" operator="lessThan" stopIfTrue="1">
      <formula>$M45</formula>
    </cfRule>
  </conditionalFormatting>
  <conditionalFormatting sqref="M80:N80">
    <cfRule type="cellIs" priority="7" dxfId="0" operator="greaterThan" stopIfTrue="1">
      <formula>$L80</formula>
    </cfRule>
    <cfRule type="cellIs" priority="8" dxfId="0" operator="lessThan" stopIfTrue="1">
      <formula>$L80</formula>
    </cfRule>
  </conditionalFormatting>
  <conditionalFormatting sqref="D80 E85">
    <cfRule type="cellIs" priority="9" dxfId="0" operator="greaterThan" stopIfTrue="1">
      <formula>$C80</formula>
    </cfRule>
    <cfRule type="cellIs" priority="10" dxfId="0" operator="lessThan" stopIfTrue="1">
      <formula>$C80</formula>
    </cfRule>
  </conditionalFormatting>
  <conditionalFormatting sqref="E45:E52 E54:E61 C80 E63:E70 E72:E79">
    <cfRule type="cellIs" priority="11" dxfId="0" operator="greaterThan" stopIfTrue="1">
      <formula>$D45</formula>
    </cfRule>
    <cfRule type="cellIs" priority="12" dxfId="0" operator="lessThan" stopIfTrue="1">
      <formula>$D45</formula>
    </cfRule>
  </conditionalFormatting>
  <conditionalFormatting sqref="H45:H52 H54:H61 F80 H84:H92 H63:H70 H72:H79">
    <cfRule type="cellIs" priority="13" dxfId="0" operator="greaterThan" stopIfTrue="1">
      <formula>$G45</formula>
    </cfRule>
    <cfRule type="cellIs" priority="14" dxfId="0" operator="lessThan" stopIfTrue="1">
      <formula>$G45</formula>
    </cfRule>
  </conditionalFormatting>
  <conditionalFormatting sqref="G80 E84">
    <cfRule type="cellIs" priority="15" dxfId="0" operator="greaterThan" stopIfTrue="1">
      <formula>$F80</formula>
    </cfRule>
    <cfRule type="cellIs" priority="16" dxfId="0" operator="lessThan" stopIfTrue="1">
      <formula>$F80</formula>
    </cfRule>
  </conditionalFormatting>
  <conditionalFormatting sqref="D54:D61 D63:D70 D72:D79 D45:D52">
    <cfRule type="cellIs" priority="17" dxfId="0" operator="greaterThan" stopIfTrue="1">
      <formula>$E45</formula>
    </cfRule>
    <cfRule type="cellIs" priority="18" dxfId="0" operator="lessThan" stopIfTrue="1">
      <formula>$E45</formula>
    </cfRule>
  </conditionalFormatting>
  <conditionalFormatting sqref="J45:J52 J54:J61 J63:J70 J72:J79">
    <cfRule type="cellIs" priority="19" dxfId="0" operator="greaterThan" stopIfTrue="1">
      <formula>$K45</formula>
    </cfRule>
    <cfRule type="cellIs" priority="20" dxfId="0" operator="lessThan" stopIfTrue="1">
      <formula>$K45</formula>
    </cfRule>
  </conditionalFormatting>
  <conditionalFormatting sqref="M45:M52 M54:M61 M63:M70 M72:M79">
    <cfRule type="cellIs" priority="21" dxfId="0" operator="greaterThan" stopIfTrue="1">
      <formula>$N45</formula>
    </cfRule>
    <cfRule type="cellIs" priority="22" dxfId="0" operator="lessThan" stopIfTrue="1">
      <formula>$N45</formula>
    </cfRule>
  </conditionalFormatting>
  <conditionalFormatting sqref="G45:G52 G63:G70 G72:G79 G54:G61">
    <cfRule type="cellIs" priority="23" dxfId="0" operator="greaterThan" stopIfTrue="1">
      <formula>$H45</formula>
    </cfRule>
    <cfRule type="cellIs" priority="24" dxfId="0" operator="lessThan" stopIfTrue="1">
      <formula>$H45</formula>
    </cfRule>
  </conditionalFormatting>
  <conditionalFormatting sqref="E86">
    <cfRule type="cellIs" priority="25" dxfId="0" operator="greaterThan" stopIfTrue="1">
      <formula>$F85</formula>
    </cfRule>
    <cfRule type="cellIs" priority="26" dxfId="0" operator="lessThan" stopIfTrue="1">
      <formula>$F85</formula>
    </cfRule>
  </conditionalFormatting>
  <conditionalFormatting sqref="E87">
    <cfRule type="cellIs" priority="27" dxfId="0" operator="greaterThan" stopIfTrue="1">
      <formula>$F88</formula>
    </cfRule>
    <cfRule type="cellIs" priority="28" dxfId="0" operator="lessThan" stopIfTrue="1">
      <formula>$F88</formula>
    </cfRule>
  </conditionalFormatting>
  <conditionalFormatting sqref="E88">
    <cfRule type="cellIs" priority="29" dxfId="0" operator="greaterThan" stopIfTrue="1">
      <formula>$C89</formula>
    </cfRule>
    <cfRule type="cellIs" priority="30" dxfId="0" operator="lessThan" stopIfTrue="1">
      <formula>$C89</formula>
    </cfRule>
  </conditionalFormatting>
  <conditionalFormatting sqref="E90:E91">
    <cfRule type="cellIs" priority="31" dxfId="0" operator="greaterThan" stopIfTrue="1">
      <formula>#REF!</formula>
    </cfRule>
    <cfRule type="cellIs" priority="32" dxfId="0" operator="lessThan" stopIfTrue="1">
      <formula>#REF!</formula>
    </cfRule>
  </conditionalFormatting>
  <conditionalFormatting sqref="H98">
    <cfRule type="cellIs" priority="33" dxfId="0" operator="greaterThan" stopIfTrue="1">
      <formula>$E$98</formula>
    </cfRule>
    <cfRule type="cellIs" priority="34" dxfId="0" operator="lessThan" stopIfTrue="1">
      <formula>$E$98</formula>
    </cfRule>
  </conditionalFormatting>
  <conditionalFormatting sqref="H99">
    <cfRule type="cellIs" priority="35" dxfId="0" operator="greaterThan" stopIfTrue="1">
      <formula>$E$99</formula>
    </cfRule>
    <cfRule type="cellIs" priority="36" dxfId="0" operator="lessThan" stopIfTrue="1">
      <formula>$E$99</formula>
    </cfRule>
  </conditionalFormatting>
  <conditionalFormatting sqref="H100">
    <cfRule type="cellIs" priority="37" dxfId="0" operator="greaterThan" stopIfTrue="1">
      <formula>$E$100</formula>
    </cfRule>
    <cfRule type="cellIs" priority="38" dxfId="0" operator="lessThan" stopIfTrue="1">
      <formula>$E$100</formula>
    </cfRule>
  </conditionalFormatting>
  <conditionalFormatting sqref="H101">
    <cfRule type="cellIs" priority="39" dxfId="0" operator="greaterThan" stopIfTrue="1">
      <formula>$E$101</formula>
    </cfRule>
    <cfRule type="cellIs" priority="40" dxfId="0" operator="lessThan" stopIfTrue="1">
      <formula>$E$101</formula>
    </cfRule>
  </conditionalFormatting>
  <conditionalFormatting sqref="H102">
    <cfRule type="cellIs" priority="41" dxfId="0" operator="greaterThan" stopIfTrue="1">
      <formula>$E$102</formula>
    </cfRule>
    <cfRule type="cellIs" priority="42" dxfId="0" operator="lessThan" stopIfTrue="1">
      <formula>$E$102</formula>
    </cfRule>
  </conditionalFormatting>
  <conditionalFormatting sqref="H103">
    <cfRule type="cellIs" priority="43" dxfId="0" operator="greaterThan" stopIfTrue="1">
      <formula>$E$103</formula>
    </cfRule>
    <cfRule type="cellIs" priority="44" dxfId="0" operator="lessThan" stopIfTrue="1">
      <formula>$E$103</formula>
    </cfRule>
  </conditionalFormatting>
  <conditionalFormatting sqref="E89">
    <cfRule type="cellIs" priority="45" dxfId="0" operator="greaterThan" stopIfTrue="1">
      <formula>#REF!</formula>
    </cfRule>
    <cfRule type="cellIs" priority="46" dxfId="0" operator="lessThan" stopIfTrue="1">
      <formula>#REF!</formula>
    </cfRule>
  </conditionalFormatting>
  <conditionalFormatting sqref="E98">
    <cfRule type="cellIs" priority="47" dxfId="0" operator="greaterThan" stopIfTrue="1">
      <formula>$H$98</formula>
    </cfRule>
    <cfRule type="cellIs" priority="48" dxfId="0" operator="lessThan" stopIfTrue="1">
      <formula>$H$98</formula>
    </cfRule>
  </conditionalFormatting>
  <conditionalFormatting sqref="E99">
    <cfRule type="cellIs" priority="49" dxfId="0" operator="greaterThan" stopIfTrue="1">
      <formula>$H$99</formula>
    </cfRule>
    <cfRule type="cellIs" priority="50" dxfId="0" operator="lessThan" stopIfTrue="1">
      <formula>$H$99</formula>
    </cfRule>
  </conditionalFormatting>
  <conditionalFormatting sqref="E100">
    <cfRule type="cellIs" priority="51" dxfId="0" operator="greaterThan" stopIfTrue="1">
      <formula>$H$100</formula>
    </cfRule>
    <cfRule type="cellIs" priority="52" dxfId="0" operator="lessThan" stopIfTrue="1">
      <formula>$H$100</formula>
    </cfRule>
  </conditionalFormatting>
  <conditionalFormatting sqref="E101">
    <cfRule type="cellIs" priority="53" dxfId="0" operator="greaterThan" stopIfTrue="1">
      <formula>$H$101</formula>
    </cfRule>
    <cfRule type="cellIs" priority="54" dxfId="0" operator="lessThan" stopIfTrue="1">
      <formula>$H$101</formula>
    </cfRule>
  </conditionalFormatting>
  <conditionalFormatting sqref="E102">
    <cfRule type="cellIs" priority="55" dxfId="0" operator="greaterThan" stopIfTrue="1">
      <formula>$H$102</formula>
    </cfRule>
    <cfRule type="cellIs" priority="56" dxfId="0" operator="lessThan" stopIfTrue="1">
      <formula>$H$102</formula>
    </cfRule>
  </conditionalFormatting>
  <conditionalFormatting sqref="E103">
    <cfRule type="cellIs" priority="57" dxfId="0" operator="greaterThan" stopIfTrue="1">
      <formula>$H$103</formula>
    </cfRule>
    <cfRule type="cellIs" priority="58" dxfId="0" operator="lessThan" stopIfTrue="1">
      <formula>$H$103</formula>
    </cfRule>
  </conditionalFormatting>
  <conditionalFormatting sqref="K98:K99">
    <cfRule type="cellIs" priority="59" dxfId="0" operator="greaterThan" stopIfTrue="1">
      <formula>$N$98</formula>
    </cfRule>
    <cfRule type="cellIs" priority="60" dxfId="0" operator="lessThan" stopIfTrue="1">
      <formula>$N$98</formula>
    </cfRule>
  </conditionalFormatting>
  <conditionalFormatting sqref="K100:K101">
    <cfRule type="cellIs" priority="61" dxfId="0" operator="greaterThan" stopIfTrue="1">
      <formula>$N$100</formula>
    </cfRule>
    <cfRule type="cellIs" priority="62" dxfId="0" operator="lessThan" stopIfTrue="1">
      <formula>$N$100</formula>
    </cfRule>
  </conditionalFormatting>
  <conditionalFormatting sqref="N98:N99">
    <cfRule type="cellIs" priority="63" dxfId="0" operator="greaterThan" stopIfTrue="1">
      <formula>$K$98</formula>
    </cfRule>
    <cfRule type="cellIs" priority="64" dxfId="0" operator="lessThan" stopIfTrue="1">
      <formula>$K$98</formula>
    </cfRule>
  </conditionalFormatting>
  <conditionalFormatting sqref="N100:N101">
    <cfRule type="cellIs" priority="65" dxfId="0" operator="greaterThan" stopIfTrue="1">
      <formula>$K$100</formula>
    </cfRule>
    <cfRule type="cellIs" priority="66" dxfId="0" operator="lessThan" stopIfTrue="1">
      <formula>$K$100</formula>
    </cfRule>
  </conditionalFormatting>
  <conditionalFormatting sqref="K102:K103">
    <cfRule type="cellIs" priority="67" dxfId="0" operator="greaterThan" stopIfTrue="1">
      <formula>$N$102</formula>
    </cfRule>
    <cfRule type="cellIs" priority="68" dxfId="0" operator="lessThan" stopIfTrue="1">
      <formula>$N$102</formula>
    </cfRule>
  </conditionalFormatting>
  <conditionalFormatting sqref="N102:N103">
    <cfRule type="cellIs" priority="69" dxfId="0" operator="greaterThan" stopIfTrue="1">
      <formula>$K$102</formula>
    </cfRule>
    <cfRule type="cellIs" priority="70" dxfId="0" operator="lessThan" stopIfTrue="1">
      <formula>$K$102</formula>
    </cfRule>
  </conditionalFormatting>
  <printOptions horizontalCentered="1"/>
  <pageMargins left="0.748031496062992" right="0.748031496062992" top="0.78740157480315" bottom="0.78740157480315" header="0.511811023622047" footer="0.511811023622047"/>
  <pageSetup fitToHeight="0" horizontalDpi="600" verticalDpi="600" orientation="portrait" scale="53" r:id="rId2"/>
  <headerFooter alignWithMargins="0">
    <oddHeader>&amp;LPage &amp;P&amp;CArea 3 Statistics&amp;Ras of &amp;D</oddHeader>
  </headerFooter>
  <rowBreaks count="1" manualBreakCount="1">
    <brk id="41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A802"/>
  <sheetViews>
    <sheetView zoomScale="74" zoomScaleNormal="74" workbookViewId="0" topLeftCell="A1">
      <selection activeCell="A1" sqref="A1"/>
    </sheetView>
  </sheetViews>
  <sheetFormatPr defaultColWidth="9.00390625" defaultRowHeight="14.25"/>
  <cols>
    <col min="1" max="1" width="22.50390625" style="0" customWidth="1"/>
    <col min="2" max="8" width="6.625" style="0" customWidth="1"/>
    <col min="9" max="9" width="7.25390625" style="0" customWidth="1"/>
    <col min="10" max="12" width="6.625" style="0" customWidth="1"/>
    <col min="13" max="13" width="7.125" style="0" customWidth="1"/>
    <col min="14" max="16" width="6.625" style="0" customWidth="1"/>
    <col min="17" max="17" width="7.25390625" style="0" customWidth="1"/>
    <col min="18" max="20" width="6.625" style="0" customWidth="1"/>
    <col min="21" max="21" width="7.125" style="0" customWidth="1"/>
    <col min="22" max="22" width="8.375" style="0" customWidth="1"/>
    <col min="23" max="27" width="9.00390625" style="13" hidden="1" customWidth="1"/>
  </cols>
  <sheetData>
    <row r="1" spans="1:27" ht="15" thickBot="1">
      <c r="A1" t="s">
        <v>303</v>
      </c>
      <c r="W1" s="71" t="s">
        <v>41</v>
      </c>
      <c r="X1" s="85"/>
      <c r="Y1" s="85"/>
      <c r="Z1" s="85"/>
      <c r="AA1" s="86"/>
    </row>
    <row r="2" spans="1:27" ht="14.25">
      <c r="A2" s="14" t="s">
        <v>36</v>
      </c>
      <c r="B2" s="291" t="s">
        <v>234</v>
      </c>
      <c r="C2" s="292"/>
      <c r="D2" s="292"/>
      <c r="E2" s="293"/>
      <c r="F2" s="291" t="s">
        <v>235</v>
      </c>
      <c r="G2" s="292"/>
      <c r="H2" s="292"/>
      <c r="I2" s="293"/>
      <c r="J2" s="291" t="s">
        <v>236</v>
      </c>
      <c r="K2" s="292"/>
      <c r="L2" s="292"/>
      <c r="M2" s="293"/>
      <c r="N2" s="291" t="s">
        <v>237</v>
      </c>
      <c r="O2" s="292"/>
      <c r="P2" s="292"/>
      <c r="Q2" s="293"/>
      <c r="R2" s="291" t="s">
        <v>238</v>
      </c>
      <c r="S2" s="292"/>
      <c r="T2" s="292"/>
      <c r="U2" s="293"/>
      <c r="V2" s="129" t="s">
        <v>3</v>
      </c>
      <c r="W2" s="71" t="str">
        <f>B2</f>
        <v>Chu, Corey</v>
      </c>
      <c r="X2" s="71" t="str">
        <f>F2</f>
        <v>Lopez-Mena, Sebastian</v>
      </c>
      <c r="Y2" s="71" t="str">
        <f>J2</f>
        <v>Dulamal, Raj</v>
      </c>
      <c r="Z2" s="71" t="str">
        <f>N2</f>
        <v>Feitosa, Mateus</v>
      </c>
      <c r="AA2" s="72" t="str">
        <f>R2</f>
        <v>Gaines, Cedric</v>
      </c>
    </row>
    <row r="3" spans="1:27" ht="15" thickBot="1">
      <c r="A3" s="16" t="s">
        <v>4</v>
      </c>
      <c r="B3" s="17" t="s">
        <v>5</v>
      </c>
      <c r="C3" s="18" t="s">
        <v>6</v>
      </c>
      <c r="D3" s="19" t="s">
        <v>7</v>
      </c>
      <c r="E3" s="20" t="s">
        <v>8</v>
      </c>
      <c r="F3" s="17" t="s">
        <v>5</v>
      </c>
      <c r="G3" s="18" t="s">
        <v>6</v>
      </c>
      <c r="H3" s="19" t="s">
        <v>7</v>
      </c>
      <c r="I3" s="20" t="s">
        <v>8</v>
      </c>
      <c r="J3" s="17" t="s">
        <v>5</v>
      </c>
      <c r="K3" s="18" t="s">
        <v>6</v>
      </c>
      <c r="L3" s="19" t="s">
        <v>7</v>
      </c>
      <c r="M3" s="20" t="s">
        <v>8</v>
      </c>
      <c r="N3" s="17" t="s">
        <v>5</v>
      </c>
      <c r="O3" s="18" t="s">
        <v>6</v>
      </c>
      <c r="P3" s="19" t="s">
        <v>7</v>
      </c>
      <c r="Q3" s="20" t="s">
        <v>8</v>
      </c>
      <c r="R3" s="17" t="s">
        <v>5</v>
      </c>
      <c r="S3" s="18" t="s">
        <v>6</v>
      </c>
      <c r="T3" s="19" t="s">
        <v>7</v>
      </c>
      <c r="U3" s="20" t="s">
        <v>8</v>
      </c>
      <c r="V3" s="141" t="s">
        <v>9</v>
      </c>
      <c r="W3" s="94">
        <f>IF(SUM(E4:E23)&gt;0,LARGE(E4:E23,1),0)</f>
        <v>282</v>
      </c>
      <c r="X3" s="94">
        <f>IF(SUM(I4:I23)&gt;0,LARGE(I4:I23,1),0)</f>
        <v>242</v>
      </c>
      <c r="Y3" s="94">
        <f>IF(SUM(M4:M23)&gt;0,LARGE(M4:M23,1),0)</f>
        <v>279</v>
      </c>
      <c r="Z3" s="94">
        <f>IF(SUM(Q4:Q23)&gt;0,LARGE(Q4:Q23,1),0)</f>
        <v>282</v>
      </c>
      <c r="AA3" s="95">
        <f>IF(SUM(U4:U23)&gt;0,LARGE(U4:U23,1),0)</f>
        <v>281</v>
      </c>
    </row>
    <row r="4" spans="1:27" s="116" customFormat="1" ht="13.5" thickTop="1">
      <c r="A4" s="22" t="s">
        <v>232</v>
      </c>
      <c r="B4" s="107"/>
      <c r="C4" s="108"/>
      <c r="D4" s="109"/>
      <c r="E4" s="110">
        <f>IF(SUM(B4:D4)&gt;0,SUM(B4:D4),"")</f>
      </c>
      <c r="F4" s="107"/>
      <c r="G4" s="108"/>
      <c r="H4" s="109"/>
      <c r="I4" s="110">
        <f aca="true" t="shared" si="0" ref="I4:I9">IF(SUM(F4:H4)&gt;0,SUM(F4:H4),"")</f>
      </c>
      <c r="J4" s="107"/>
      <c r="K4" s="108"/>
      <c r="L4" s="109"/>
      <c r="M4" s="110">
        <f>IF(SUM(J4:L4)&gt;0,SUM(J4:L4),"")</f>
      </c>
      <c r="N4" s="107"/>
      <c r="O4" s="108"/>
      <c r="P4" s="109"/>
      <c r="Q4" s="110">
        <f>IF(SUM(N4:P4)&gt;0,SUM(N4:P4),"")</f>
      </c>
      <c r="R4" s="107"/>
      <c r="S4" s="108"/>
      <c r="T4" s="109"/>
      <c r="U4" s="110">
        <f>IF(SUM(R4:T4)&gt;0,SUM(R4:T4),"")</f>
      </c>
      <c r="V4" s="142" t="s">
        <v>232</v>
      </c>
      <c r="W4" s="114"/>
      <c r="X4" s="114"/>
      <c r="Y4" s="114"/>
      <c r="Z4" s="114"/>
      <c r="AA4" s="115"/>
    </row>
    <row r="5" spans="1:27" s="116" customFormat="1" ht="12.75">
      <c r="A5" s="23" t="s">
        <v>69</v>
      </c>
      <c r="B5" s="111">
        <v>96</v>
      </c>
      <c r="C5" s="112">
        <v>72</v>
      </c>
      <c r="D5" s="113">
        <v>84</v>
      </c>
      <c r="E5" s="110">
        <f aca="true" t="shared" si="1" ref="E5:E23">IF(SUM(B5:D5)&gt;0,SUM(B5:D5),"")</f>
        <v>252</v>
      </c>
      <c r="F5" s="111">
        <v>91</v>
      </c>
      <c r="G5" s="112">
        <v>70</v>
      </c>
      <c r="H5" s="113">
        <v>79</v>
      </c>
      <c r="I5" s="110">
        <f t="shared" si="0"/>
        <v>240</v>
      </c>
      <c r="J5" s="111">
        <v>97</v>
      </c>
      <c r="K5" s="112">
        <v>82</v>
      </c>
      <c r="L5" s="113">
        <v>88</v>
      </c>
      <c r="M5" s="110">
        <f aca="true" t="shared" si="2" ref="M5:M23">IF(SUM(J5:L5)&gt;0,SUM(J5:L5),"")</f>
        <v>267</v>
      </c>
      <c r="N5" s="111">
        <v>97</v>
      </c>
      <c r="O5" s="112">
        <v>73</v>
      </c>
      <c r="P5" s="113">
        <v>90</v>
      </c>
      <c r="Q5" s="110">
        <f aca="true" t="shared" si="3" ref="Q5:Q23">IF(SUM(N5:P5)&gt;0,SUM(N5:P5),"")</f>
        <v>260</v>
      </c>
      <c r="R5" s="111">
        <v>96</v>
      </c>
      <c r="S5" s="112">
        <v>91</v>
      </c>
      <c r="T5" s="113">
        <v>93</v>
      </c>
      <c r="U5" s="110">
        <f aca="true" t="shared" si="4" ref="U5:U23">IF(SUM(R5:T5)&gt;0,SUM(R5:T5),"")</f>
        <v>280</v>
      </c>
      <c r="V5" s="142">
        <f>IF(SUM(E5,I5,M5,Q5,U5,U29,Q29,M29,I29,E29,E53,I53,M53,Q53,U53)&gt;0,(LARGE((E5,I5,M5,Q5,U5,U29,Q29,M29,I29,E29,E53,I53,M53,Q53,U53),1)+LARGE((E5,I5,M5,Q5,U5,U29,Q29,M29,I29,E29,E53,I53,M53,Q53,U53),2)+LARGE((E5,I5,M5,Q5,U5,U29,Q29,M29,I29,E29,E53,I53,M53,Q53,U53),3)+LARGE((E5,I5,M5,Q5,U5,U29,Q29,M29,I29,E29,E53,I53,M53,Q53,U53),4)),"")</f>
        <v>1073</v>
      </c>
      <c r="W5" s="114"/>
      <c r="X5" s="114"/>
      <c r="Y5" s="114"/>
      <c r="Z5" s="114"/>
      <c r="AA5" s="115"/>
    </row>
    <row r="6" spans="1:27" s="116" customFormat="1" ht="12.75">
      <c r="A6" s="23" t="s">
        <v>42</v>
      </c>
      <c r="B6" s="111">
        <v>97</v>
      </c>
      <c r="C6" s="112">
        <v>73</v>
      </c>
      <c r="D6" s="113">
        <v>90</v>
      </c>
      <c r="E6" s="110">
        <f t="shared" si="1"/>
        <v>260</v>
      </c>
      <c r="F6" s="111">
        <v>91</v>
      </c>
      <c r="G6" s="112">
        <v>75</v>
      </c>
      <c r="H6" s="113">
        <v>74</v>
      </c>
      <c r="I6" s="110">
        <f t="shared" si="0"/>
        <v>240</v>
      </c>
      <c r="J6" s="111">
        <v>100</v>
      </c>
      <c r="K6" s="112">
        <v>82</v>
      </c>
      <c r="L6" s="113">
        <v>91</v>
      </c>
      <c r="M6" s="110">
        <f t="shared" si="2"/>
        <v>273</v>
      </c>
      <c r="N6" s="111">
        <v>97</v>
      </c>
      <c r="O6" s="112">
        <v>86</v>
      </c>
      <c r="P6" s="113">
        <v>90</v>
      </c>
      <c r="Q6" s="110">
        <f t="shared" si="3"/>
        <v>273</v>
      </c>
      <c r="R6" s="111">
        <v>97</v>
      </c>
      <c r="S6" s="112">
        <v>92</v>
      </c>
      <c r="T6" s="113">
        <v>88</v>
      </c>
      <c r="U6" s="110">
        <f t="shared" si="4"/>
        <v>277</v>
      </c>
      <c r="V6" s="142">
        <f>IF(SUM(E6,I6,M6,Q6,U6,U30,Q30,M30,I30,E30,E54,I54,M54,Q54,U54)&gt;0,(LARGE((E6,I6,M6,Q6,U6,U30,Q30,M30,I30,E30,E54,I54,M54,Q54,U54),1)+LARGE((E6,I6,M6,Q6,U6,U30,Q30,M30,I30,E30,E54,I54,M54,Q54,U54),2)+LARGE((E6,I6,M6,Q6,U6,U30,Q30,M30,I30,E30,E54,I54,M54,Q54,U54),3)+LARGE((E6,I6,M6,Q6,U6,U30,Q30,M30,I30,E30,E54,I54,M54,Q54,U54),4)),"")</f>
        <v>1090</v>
      </c>
      <c r="W6" s="114"/>
      <c r="X6" s="114"/>
      <c r="Y6" s="114"/>
      <c r="Z6" s="114"/>
      <c r="AA6" s="115"/>
    </row>
    <row r="7" spans="1:27" s="116" customFormat="1" ht="12.75">
      <c r="A7" s="23" t="s">
        <v>44</v>
      </c>
      <c r="B7" s="111">
        <v>95</v>
      </c>
      <c r="C7" s="112">
        <v>81</v>
      </c>
      <c r="D7" s="113">
        <v>91</v>
      </c>
      <c r="E7" s="110">
        <f t="shared" si="1"/>
        <v>267</v>
      </c>
      <c r="F7" s="111">
        <v>87</v>
      </c>
      <c r="G7" s="112">
        <v>51</v>
      </c>
      <c r="H7" s="113">
        <v>83</v>
      </c>
      <c r="I7" s="110">
        <f t="shared" si="0"/>
        <v>221</v>
      </c>
      <c r="J7" s="111">
        <v>95</v>
      </c>
      <c r="K7" s="112">
        <v>81</v>
      </c>
      <c r="L7" s="113">
        <v>88</v>
      </c>
      <c r="M7" s="110">
        <f t="shared" si="2"/>
        <v>264</v>
      </c>
      <c r="N7" s="111">
        <v>97</v>
      </c>
      <c r="O7" s="112">
        <v>85</v>
      </c>
      <c r="P7" s="113">
        <v>91</v>
      </c>
      <c r="Q7" s="110">
        <f t="shared" si="3"/>
        <v>273</v>
      </c>
      <c r="R7" s="111">
        <v>97</v>
      </c>
      <c r="S7" s="112">
        <v>80</v>
      </c>
      <c r="T7" s="113">
        <v>88</v>
      </c>
      <c r="U7" s="110">
        <f t="shared" si="4"/>
        <v>265</v>
      </c>
      <c r="V7" s="142">
        <f>IF(SUM(E7,I7,M7,Q7,U7,U31,Q31,M31,I31,E31,E55,I55,M55,Q55,U55)&gt;0,(LARGE((E7,I7,M7,Q7,U7,U31,Q31,M31,I31,E31,E55,I55,M55,Q55,U55),1)+LARGE((E7,I7,M7,Q7,U7,U31,Q31,M31,I31,E31,E55,I55,M55,Q55,U55),2)+LARGE((E7,I7,M7,Q7,U7,U31,Q31,M31,I31,E31,E55,I55,M55,Q55,U55),3)+LARGE((E7,I7,M7,Q7,U7,U31,Q31,M31,I31,E31,E55,I55,M55,Q55,U55),4)),"")</f>
        <v>1074</v>
      </c>
      <c r="W7" s="114"/>
      <c r="X7" s="114"/>
      <c r="Y7" s="114"/>
      <c r="Z7" s="114"/>
      <c r="AA7" s="115"/>
    </row>
    <row r="8" spans="1:27" s="116" customFormat="1" ht="12.75">
      <c r="A8" s="23" t="s">
        <v>232</v>
      </c>
      <c r="B8" s="111"/>
      <c r="C8" s="112"/>
      <c r="D8" s="113"/>
      <c r="E8" s="110">
        <f t="shared" si="1"/>
      </c>
      <c r="F8" s="111"/>
      <c r="G8" s="112"/>
      <c r="H8" s="113"/>
      <c r="I8" s="110">
        <f t="shared" si="0"/>
      </c>
      <c r="J8" s="111"/>
      <c r="K8" s="112"/>
      <c r="L8" s="113"/>
      <c r="M8" s="110">
        <f t="shared" si="2"/>
      </c>
      <c r="N8" s="111"/>
      <c r="O8" s="112"/>
      <c r="P8" s="113"/>
      <c r="Q8" s="110">
        <f t="shared" si="3"/>
      </c>
      <c r="R8" s="111"/>
      <c r="S8" s="112"/>
      <c r="T8" s="113"/>
      <c r="U8" s="110">
        <f t="shared" si="4"/>
      </c>
      <c r="V8" s="142" t="s">
        <v>232</v>
      </c>
      <c r="W8" s="114"/>
      <c r="X8" s="114"/>
      <c r="Y8" s="114"/>
      <c r="Z8" s="114"/>
      <c r="AA8" s="115"/>
    </row>
    <row r="9" spans="1:27" s="116" customFormat="1" ht="12.75">
      <c r="A9" s="23" t="s">
        <v>50</v>
      </c>
      <c r="B9" s="111">
        <v>97</v>
      </c>
      <c r="C9" s="112">
        <v>82</v>
      </c>
      <c r="D9" s="113">
        <v>95</v>
      </c>
      <c r="E9" s="110">
        <f t="shared" si="1"/>
        <v>274</v>
      </c>
      <c r="F9" s="111">
        <v>94</v>
      </c>
      <c r="G9" s="112">
        <v>66</v>
      </c>
      <c r="H9" s="113">
        <v>76</v>
      </c>
      <c r="I9" s="110">
        <f t="shared" si="0"/>
        <v>236</v>
      </c>
      <c r="J9" s="111">
        <v>96</v>
      </c>
      <c r="K9" s="112">
        <v>82</v>
      </c>
      <c r="L9" s="113">
        <v>85</v>
      </c>
      <c r="M9" s="110">
        <f t="shared" si="2"/>
        <v>263</v>
      </c>
      <c r="N9" s="111">
        <v>97</v>
      </c>
      <c r="O9" s="112">
        <v>88</v>
      </c>
      <c r="P9" s="113">
        <v>82</v>
      </c>
      <c r="Q9" s="110">
        <f t="shared" si="3"/>
        <v>267</v>
      </c>
      <c r="R9" s="111">
        <v>98</v>
      </c>
      <c r="S9" s="112">
        <v>84</v>
      </c>
      <c r="T9" s="113">
        <v>95</v>
      </c>
      <c r="U9" s="110">
        <f t="shared" si="4"/>
        <v>277</v>
      </c>
      <c r="V9" s="142">
        <f>IF(SUM(E9,I9,M9,Q9,U9,U33,Q33,M33,I33,E33,E57,I57,M57,Q57,U57)&gt;0,(LARGE((E9,I9,M9,Q9,U9,U33,Q33,M33,I33,E33,E57,I57,M57,Q57,U57),1)+LARGE((E9,I9,M9,Q9,U9,U33,Q33,M33,I33,E33,E57,I57,M57,Q57,U57),2)+LARGE((E9,I9,M9,Q9,U9,U33,Q33,M33,I33,E33,E57,I57,M57,Q57,U57),3)+LARGE((E9,I9,M9,Q9,U9,U33,Q33,M33,I33,E33,E57,I57,M57,Q57,U57),4)),"")</f>
        <v>1095</v>
      </c>
      <c r="W9" s="114"/>
      <c r="X9" s="114"/>
      <c r="Y9" s="114"/>
      <c r="Z9" s="114"/>
      <c r="AA9" s="115"/>
    </row>
    <row r="10" spans="1:27" s="116" customFormat="1" ht="12.75">
      <c r="A10" s="23" t="s">
        <v>55</v>
      </c>
      <c r="B10" s="111">
        <v>98</v>
      </c>
      <c r="C10" s="112">
        <v>73</v>
      </c>
      <c r="D10" s="113">
        <v>88</v>
      </c>
      <c r="E10" s="110">
        <f t="shared" si="1"/>
        <v>259</v>
      </c>
      <c r="F10" s="111">
        <v>93</v>
      </c>
      <c r="G10" s="112">
        <v>57</v>
      </c>
      <c r="H10" s="113">
        <v>82</v>
      </c>
      <c r="I10" s="110">
        <f aca="true" t="shared" si="5" ref="I10:I20">IF(SUM(F10:H10)&gt;0,SUM(F10:H10),"")</f>
        <v>232</v>
      </c>
      <c r="J10" s="111">
        <v>97</v>
      </c>
      <c r="K10" s="112">
        <v>88</v>
      </c>
      <c r="L10" s="113">
        <v>89</v>
      </c>
      <c r="M10" s="110">
        <f t="shared" si="2"/>
        <v>274</v>
      </c>
      <c r="N10" s="111">
        <v>97</v>
      </c>
      <c r="O10" s="112">
        <v>88</v>
      </c>
      <c r="P10" s="113">
        <v>92</v>
      </c>
      <c r="Q10" s="110">
        <f t="shared" si="3"/>
        <v>277</v>
      </c>
      <c r="R10" s="111">
        <v>95</v>
      </c>
      <c r="S10" s="112">
        <v>94</v>
      </c>
      <c r="T10" s="113">
        <v>83</v>
      </c>
      <c r="U10" s="110">
        <f t="shared" si="4"/>
        <v>272</v>
      </c>
      <c r="V10" s="142">
        <f>IF(SUM(E10,I10,M10,Q10,U10,U34,Q34,M34,I34,E34,E58,I58,M58,Q58,U58)&gt;0,(LARGE((E10,I10,M10,Q10,U10,U34,Q34,M34,I34,E34,E58,I58,M58,Q58,U58),1)+LARGE((E10,I10,M10,Q10,U10,U34,Q34,M34,I34,E34,E58,I58,M58,Q58,U58),2)+LARGE((E10,I10,M10,Q10,U10,U34,Q34,M34,I34,E34,E58,I58,M58,Q58,U58),3)+LARGE((E10,I10,M10,Q10,U10,U34,Q34,M34,I34,E34,E58,I58,M58,Q58,U58),4)),"")</f>
        <v>1090</v>
      </c>
      <c r="W10" s="114"/>
      <c r="X10" s="114"/>
      <c r="Y10" s="114"/>
      <c r="Z10" s="114"/>
      <c r="AA10" s="115"/>
    </row>
    <row r="11" spans="1:27" s="116" customFormat="1" ht="12.75">
      <c r="A11" s="23" t="s">
        <v>62</v>
      </c>
      <c r="B11" s="111">
        <v>98</v>
      </c>
      <c r="C11" s="112">
        <v>79</v>
      </c>
      <c r="D11" s="113">
        <v>83</v>
      </c>
      <c r="E11" s="110">
        <f t="shared" si="1"/>
        <v>260</v>
      </c>
      <c r="F11" s="111">
        <v>88</v>
      </c>
      <c r="G11" s="112">
        <v>71</v>
      </c>
      <c r="H11" s="113">
        <v>69</v>
      </c>
      <c r="I11" s="110">
        <f t="shared" si="5"/>
        <v>228</v>
      </c>
      <c r="J11" s="111">
        <v>98</v>
      </c>
      <c r="K11" s="112">
        <v>86</v>
      </c>
      <c r="L11" s="113">
        <v>90</v>
      </c>
      <c r="M11" s="110">
        <f t="shared" si="2"/>
        <v>274</v>
      </c>
      <c r="N11" s="111">
        <v>90</v>
      </c>
      <c r="O11" s="112">
        <v>91</v>
      </c>
      <c r="P11" s="113">
        <v>91</v>
      </c>
      <c r="Q11" s="110">
        <f t="shared" si="3"/>
        <v>272</v>
      </c>
      <c r="R11" s="111">
        <v>97</v>
      </c>
      <c r="S11" s="112">
        <v>87</v>
      </c>
      <c r="T11" s="113">
        <v>97</v>
      </c>
      <c r="U11" s="110">
        <f t="shared" si="4"/>
        <v>281</v>
      </c>
      <c r="V11" s="142">
        <f>IF(SUM(E11,I11,M11,Q11,U11,U35,Q35,M35,I35,E35,E59,I59,M59,Q59,U59)&gt;0,(LARGE((E11,I11,M11,Q11,U11,U35,Q35,M35,I35,E35,E59,I59,M59,Q59,U59),1)+LARGE((E11,I11,M11,Q11,U11,U35,Q35,M35,I35,E35,E59,I59,M59,Q59,U59),2)+LARGE((E11,I11,M11,Q11,U11,U35,Q35,M35,I35,E35,E59,I59,M59,Q59,U59),3)+LARGE((E11,I11,M11,Q11,U11,U35,Q35,M35,I35,E35,E59,I59,M59,Q59,U59),4)),"")</f>
        <v>1099</v>
      </c>
      <c r="W11" s="114"/>
      <c r="X11" s="114"/>
      <c r="Y11" s="114"/>
      <c r="Z11" s="114"/>
      <c r="AA11" s="115"/>
    </row>
    <row r="12" spans="1:27" s="116" customFormat="1" ht="12.75">
      <c r="A12" s="23" t="s">
        <v>77</v>
      </c>
      <c r="B12" s="111">
        <v>100</v>
      </c>
      <c r="C12" s="112">
        <v>89</v>
      </c>
      <c r="D12" s="113">
        <v>93</v>
      </c>
      <c r="E12" s="110">
        <f t="shared" si="1"/>
        <v>282</v>
      </c>
      <c r="F12" s="111">
        <v>80</v>
      </c>
      <c r="G12" s="112">
        <v>81</v>
      </c>
      <c r="H12" s="113">
        <v>81</v>
      </c>
      <c r="I12" s="110">
        <f t="shared" si="5"/>
        <v>242</v>
      </c>
      <c r="J12" s="111">
        <v>98</v>
      </c>
      <c r="K12" s="112">
        <v>87</v>
      </c>
      <c r="L12" s="113">
        <v>91</v>
      </c>
      <c r="M12" s="110">
        <f t="shared" si="2"/>
        <v>276</v>
      </c>
      <c r="N12" s="111">
        <v>98</v>
      </c>
      <c r="O12" s="112">
        <v>88</v>
      </c>
      <c r="P12" s="113">
        <v>93</v>
      </c>
      <c r="Q12" s="110">
        <f t="shared" si="3"/>
        <v>279</v>
      </c>
      <c r="R12" s="111">
        <v>93</v>
      </c>
      <c r="S12" s="112">
        <v>91</v>
      </c>
      <c r="T12" s="113">
        <v>91</v>
      </c>
      <c r="U12" s="110">
        <f t="shared" si="4"/>
        <v>275</v>
      </c>
      <c r="V12" s="142">
        <f>IF(SUM(E12,I12,M12,Q12,U12,U36,Q36,M36,I36,E36,E60,I60,M60,Q60,U60)&gt;0,(LARGE((E12,I12,M12,Q12,U12,U36,Q36,M36,I36,E36,E60,I60,M60,Q60,U60),1)+LARGE((E12,I12,M12,Q12,U12,U36,Q36,M36,I36,E36,E60,I60,M60,Q60,U60),2)+LARGE((E12,I12,M12,Q12,U12,U36,Q36,M36,I36,E36,E60,I60,M60,Q60,U60),3)+LARGE((E12,I12,M12,Q12,U12,U36,Q36,M36,I36,E36,E60,I60,M60,Q60,U60),4)),"")</f>
        <v>1112</v>
      </c>
      <c r="W12" s="114"/>
      <c r="X12" s="114"/>
      <c r="Y12" s="114"/>
      <c r="Z12" s="114"/>
      <c r="AA12" s="115"/>
    </row>
    <row r="13" spans="1:27" s="116" customFormat="1" ht="12.75">
      <c r="A13" s="23" t="s">
        <v>232</v>
      </c>
      <c r="B13" s="111"/>
      <c r="C13" s="112"/>
      <c r="D13" s="113"/>
      <c r="E13" s="110">
        <f t="shared" si="1"/>
      </c>
      <c r="F13" s="111"/>
      <c r="G13" s="112"/>
      <c r="H13" s="113"/>
      <c r="I13" s="110">
        <f t="shared" si="5"/>
      </c>
      <c r="J13" s="111"/>
      <c r="K13" s="112"/>
      <c r="L13" s="113"/>
      <c r="M13" s="110">
        <f t="shared" si="2"/>
      </c>
      <c r="N13" s="111"/>
      <c r="O13" s="112"/>
      <c r="P13" s="113"/>
      <c r="Q13" s="110">
        <f t="shared" si="3"/>
      </c>
      <c r="R13" s="111"/>
      <c r="S13" s="112"/>
      <c r="T13" s="113"/>
      <c r="U13" s="110">
        <f t="shared" si="4"/>
      </c>
      <c r="V13" s="142" t="s">
        <v>232</v>
      </c>
      <c r="W13" s="114"/>
      <c r="X13" s="114"/>
      <c r="Y13" s="114"/>
      <c r="Z13" s="114"/>
      <c r="AA13" s="115"/>
    </row>
    <row r="14" spans="1:27" s="116" customFormat="1" ht="12.75">
      <c r="A14" s="23" t="s">
        <v>161</v>
      </c>
      <c r="B14" s="111">
        <v>93</v>
      </c>
      <c r="C14" s="112">
        <v>78</v>
      </c>
      <c r="D14" s="113">
        <v>92</v>
      </c>
      <c r="E14" s="110">
        <f t="shared" si="1"/>
        <v>263</v>
      </c>
      <c r="F14" s="111"/>
      <c r="G14" s="112"/>
      <c r="H14" s="113"/>
      <c r="I14" s="110">
        <f t="shared" si="5"/>
      </c>
      <c r="J14" s="111">
        <v>98</v>
      </c>
      <c r="K14" s="112">
        <v>88</v>
      </c>
      <c r="L14" s="113">
        <v>86</v>
      </c>
      <c r="M14" s="110">
        <f t="shared" si="2"/>
        <v>272</v>
      </c>
      <c r="N14" s="111">
        <v>97</v>
      </c>
      <c r="O14" s="112">
        <v>90</v>
      </c>
      <c r="P14" s="113">
        <v>90</v>
      </c>
      <c r="Q14" s="110">
        <f t="shared" si="3"/>
        <v>277</v>
      </c>
      <c r="R14" s="111">
        <v>95</v>
      </c>
      <c r="S14" s="112">
        <v>91</v>
      </c>
      <c r="T14" s="113">
        <v>93</v>
      </c>
      <c r="U14" s="110">
        <f t="shared" si="4"/>
        <v>279</v>
      </c>
      <c r="V14" s="142">
        <f>IF(SUM(E14,I14,M14,Q14,U14,U38,Q38,M38,I38,E38,E62,I62,M62,Q62,U62)&gt;0,(LARGE((E14,I14,M14,Q14,U14,U38,Q38,M38,I38,E38,E62,I62,M62,Q62,U62),1)+LARGE((E14,I14,M14,Q14,U14,U38,Q38,M38,I38,E38,E62,I62,M62,Q62,U62),2)+LARGE((E14,I14,M14,Q14,U14,U38,Q38,M38,I38,E38,E62,I62,M62,Q62,U62),3)+LARGE((E14,I14,M14,Q14,U14,U38,Q38,M38,I38,E38,E62,I62,M62,Q62,U62),4)),"")</f>
        <v>1099</v>
      </c>
      <c r="W14" s="114"/>
      <c r="X14" s="114"/>
      <c r="Y14" s="114"/>
      <c r="Z14" s="114"/>
      <c r="AA14" s="115"/>
    </row>
    <row r="15" spans="1:27" s="116" customFormat="1" ht="12.75">
      <c r="A15" s="23" t="s">
        <v>78</v>
      </c>
      <c r="B15" s="111"/>
      <c r="C15" s="112"/>
      <c r="D15" s="113"/>
      <c r="E15" s="110">
        <f t="shared" si="1"/>
      </c>
      <c r="F15" s="111">
        <v>91</v>
      </c>
      <c r="G15" s="112">
        <v>65</v>
      </c>
      <c r="H15" s="113">
        <v>77</v>
      </c>
      <c r="I15" s="110">
        <f t="shared" si="5"/>
        <v>233</v>
      </c>
      <c r="J15" s="111">
        <v>99</v>
      </c>
      <c r="K15" s="112">
        <v>85</v>
      </c>
      <c r="L15" s="113">
        <v>95</v>
      </c>
      <c r="M15" s="110">
        <f t="shared" si="2"/>
        <v>279</v>
      </c>
      <c r="N15" s="111">
        <v>96</v>
      </c>
      <c r="O15" s="112">
        <v>95</v>
      </c>
      <c r="P15" s="113">
        <v>91</v>
      </c>
      <c r="Q15" s="110">
        <f t="shared" si="3"/>
        <v>282</v>
      </c>
      <c r="R15" s="111">
        <v>97</v>
      </c>
      <c r="S15" s="112">
        <v>84</v>
      </c>
      <c r="T15" s="113">
        <v>85</v>
      </c>
      <c r="U15" s="110">
        <f t="shared" si="4"/>
        <v>266</v>
      </c>
      <c r="V15" s="142">
        <f>IF(SUM(E15,I15,M15,Q15,U15,U39,Q39,M39,I39,E39,E63,I63,M63,Q63,U63)&gt;0,(LARGE((E15,I15,M15,Q15,U15,U39,Q39,M39,I39,E39,E63,I63,M63,Q63,U63),1)+LARGE((E15,I15,M15,Q15,U15,U39,Q39,M39,I39,E39,E63,I63,M63,Q63,U63),2)+LARGE((E15,I15,M15,Q15,U15,U39,Q39,M39,I39,E39,E63,I63,M63,Q63,U63),3)+LARGE((E15,I15,M15,Q15,U15,U39,Q39,M39,I39,E39,E63,I63,M63,Q63,U63),4)),"")</f>
        <v>1100</v>
      </c>
      <c r="W15" s="114"/>
      <c r="X15" s="114"/>
      <c r="Y15" s="114"/>
      <c r="Z15" s="114"/>
      <c r="AA15" s="115"/>
    </row>
    <row r="16" spans="1:27" s="116" customFormat="1" ht="12.75">
      <c r="A16" s="23" t="s">
        <v>65</v>
      </c>
      <c r="B16" s="111">
        <v>99</v>
      </c>
      <c r="C16" s="112">
        <v>80</v>
      </c>
      <c r="D16" s="113">
        <v>92</v>
      </c>
      <c r="E16" s="110">
        <f t="shared" si="1"/>
        <v>271</v>
      </c>
      <c r="F16" s="111">
        <v>89</v>
      </c>
      <c r="G16" s="112">
        <v>75</v>
      </c>
      <c r="H16" s="113">
        <v>73</v>
      </c>
      <c r="I16" s="110">
        <f t="shared" si="5"/>
        <v>237</v>
      </c>
      <c r="J16" s="111">
        <v>99</v>
      </c>
      <c r="K16" s="112">
        <v>84</v>
      </c>
      <c r="L16" s="113">
        <v>95</v>
      </c>
      <c r="M16" s="110">
        <f t="shared" si="2"/>
        <v>278</v>
      </c>
      <c r="N16" s="111">
        <v>96</v>
      </c>
      <c r="O16" s="112">
        <v>90</v>
      </c>
      <c r="P16" s="113">
        <v>91</v>
      </c>
      <c r="Q16" s="110">
        <f t="shared" si="3"/>
        <v>277</v>
      </c>
      <c r="R16" s="111">
        <v>97</v>
      </c>
      <c r="S16" s="112">
        <v>93</v>
      </c>
      <c r="T16" s="113">
        <v>89</v>
      </c>
      <c r="U16" s="110">
        <f t="shared" si="4"/>
        <v>279</v>
      </c>
      <c r="V16" s="142">
        <f>IF(SUM(E16,I16,M16,Q16,U16,U40,Q40,M40,I40,E40,E64,I64,M64,Q64,U64)&gt;0,(LARGE((E16,I16,M16,Q16,U16,U40,Q40,M40,I40,E40,E64,I64,M64,Q64,U64),1)+LARGE((E16,I16,M16,Q16,U16,U40,Q40,M40,I40,E40,E64,I64,M64,Q64,U64),2)+LARGE((E16,I16,M16,Q16,U16,U40,Q40,M40,I40,E40,E64,I64,M64,Q64,U64),3)+LARGE((E16,I16,M16,Q16,U16,U40,Q40,M40,I40,E40,E64,I64,M64,Q64,U64),4)),"")</f>
        <v>1105</v>
      </c>
      <c r="W16" s="114"/>
      <c r="X16" s="114"/>
      <c r="Y16" s="114"/>
      <c r="Z16" s="114"/>
      <c r="AA16" s="115"/>
    </row>
    <row r="17" spans="1:27" s="116" customFormat="1" ht="12.75">
      <c r="A17" s="23"/>
      <c r="B17" s="111"/>
      <c r="C17" s="112"/>
      <c r="D17" s="113"/>
      <c r="E17" s="110">
        <f>IF(SUM(B17:D17)&gt;0,SUM(B17:D17),"")</f>
      </c>
      <c r="F17" s="111"/>
      <c r="G17" s="112"/>
      <c r="H17" s="113"/>
      <c r="I17" s="110">
        <f t="shared" si="5"/>
      </c>
      <c r="J17" s="111"/>
      <c r="K17" s="112"/>
      <c r="L17" s="113"/>
      <c r="M17" s="110">
        <f>IF(SUM(J17:L17)&gt;0,SUM(J17:L17),"")</f>
      </c>
      <c r="N17" s="111"/>
      <c r="O17" s="112"/>
      <c r="P17" s="113"/>
      <c r="Q17" s="110">
        <f>IF(SUM(N17:P17)&gt;0,SUM(N17:P17),"")</f>
      </c>
      <c r="R17" s="111"/>
      <c r="S17" s="112"/>
      <c r="T17" s="113"/>
      <c r="U17" s="110">
        <f>IF(SUM(R17:T17)&gt;0,SUM(R17:T17),"")</f>
      </c>
      <c r="V17" s="142">
        <f>IF(SUM(E17,I17,M17,Q17,U17,U41,Q41,M41,I41,E41,E65,I65,M65,Q65,U65)&gt;0,(LARGE((E17,I17,M17,Q17,U17,U41,Q41,M41,I41,E41,E65,I65,M65,Q65,U65),1)+LARGE((E17,I17,M17,Q17,U17,U41,Q41,M41,I41,E41,E65,I65,M65,Q65,U65),2)+LARGE((E17,I17,M17,Q17,U17,U41,Q41,M41,I41,E41,E65,I65,M65,Q65,U65),3)+LARGE((E17,I17,M17,Q17,U17,U41,Q41,M41,I41,E41,E65,I65,M65,Q65,U65),4)),"")</f>
      </c>
      <c r="W17" s="114"/>
      <c r="X17" s="114"/>
      <c r="Y17" s="114"/>
      <c r="Z17" s="114"/>
      <c r="AA17" s="115"/>
    </row>
    <row r="18" spans="1:27" s="116" customFormat="1" ht="12.75">
      <c r="A18" s="23"/>
      <c r="B18" s="111"/>
      <c r="C18" s="112"/>
      <c r="D18" s="113"/>
      <c r="E18" s="110">
        <f>IF(SUM(B18:D18)&gt;0,SUM(B18:D18),"")</f>
      </c>
      <c r="F18" s="111"/>
      <c r="G18" s="112"/>
      <c r="H18" s="113"/>
      <c r="I18" s="110">
        <f t="shared" si="5"/>
      </c>
      <c r="J18" s="111"/>
      <c r="K18" s="112"/>
      <c r="L18" s="113"/>
      <c r="M18" s="110">
        <f>IF(SUM(J18:L18)&gt;0,SUM(J18:L18),"")</f>
      </c>
      <c r="N18" s="111"/>
      <c r="O18" s="112"/>
      <c r="P18" s="113"/>
      <c r="Q18" s="110">
        <f>IF(SUM(N18:P18)&gt;0,SUM(N18:P18),"")</f>
      </c>
      <c r="R18" s="111"/>
      <c r="S18" s="112"/>
      <c r="T18" s="113"/>
      <c r="U18" s="110">
        <f>IF(SUM(R18:T18)&gt;0,SUM(R18:T18),"")</f>
      </c>
      <c r="V18" s="142">
        <f>IF(SUM(E18,I18,M18,Q18,U18,U42,Q42,M42,I42,E42,E66,I66,M66,Q66,U66)&gt;0,(LARGE((E18,I18,M18,Q18,U18,U42,Q42,M42,I42,E42,E66,I66,M66,Q66,U66),1)+LARGE((E18,I18,M18,Q18,U18,U42,Q42,M42,I42,E42,E66,I66,M66,Q66,U66),2)+LARGE((E18,I18,M18,Q18,U18,U42,Q42,M42,I42,E42,E66,I66,M66,Q66,U66),3)+LARGE((E18,I18,M18,Q18,U18,U42,Q42,M42,I42,E42,E66,I66,M66,Q66,U66),4)),"")</f>
      </c>
      <c r="W18" s="114"/>
      <c r="X18" s="114"/>
      <c r="Y18" s="114"/>
      <c r="Z18" s="114"/>
      <c r="AA18" s="115"/>
    </row>
    <row r="19" spans="1:27" s="116" customFormat="1" ht="12.75">
      <c r="A19" s="23"/>
      <c r="B19" s="111"/>
      <c r="C19" s="112"/>
      <c r="D19" s="113"/>
      <c r="E19" s="110">
        <f t="shared" si="1"/>
      </c>
      <c r="F19" s="111"/>
      <c r="G19" s="112"/>
      <c r="H19" s="113"/>
      <c r="I19" s="110">
        <f t="shared" si="5"/>
      </c>
      <c r="J19" s="111"/>
      <c r="K19" s="112"/>
      <c r="L19" s="113"/>
      <c r="M19" s="110">
        <f t="shared" si="2"/>
      </c>
      <c r="N19" s="111"/>
      <c r="O19" s="112"/>
      <c r="P19" s="113"/>
      <c r="Q19" s="110">
        <f t="shared" si="3"/>
      </c>
      <c r="R19" s="111"/>
      <c r="S19" s="112"/>
      <c r="T19" s="113"/>
      <c r="U19" s="110">
        <f t="shared" si="4"/>
      </c>
      <c r="V19" s="142">
        <f>IF(SUM(E19,I19,M19,Q19,U19,U43,Q43,M43,I43,E43,E67,I67,M67,Q67,U67)&gt;0,(LARGE((E19,I19,M19,Q19,U19,U43,Q43,M43,I43,E43,E67,I67,M67,Q67,U67),1)+LARGE((E19,I19,M19,Q19,U19,U43,Q43,M43,I43,E43,E67,I67,M67,Q67,U67),2)+LARGE((E19,I19,M19,Q19,U19,U43,Q43,M43,I43,E43,E67,I67,M67,Q67,U67),3)+LARGE((E19,I19,M19,Q19,U19,U43,Q43,M43,I43,E43,E67,I67,M67,Q67,U67),4)),"")</f>
      </c>
      <c r="W19" s="114"/>
      <c r="X19" s="114"/>
      <c r="Y19" s="114"/>
      <c r="Z19" s="114"/>
      <c r="AA19" s="115"/>
    </row>
    <row r="20" spans="1:27" s="116" customFormat="1" ht="12.75">
      <c r="A20" s="23" t="s">
        <v>147</v>
      </c>
      <c r="B20" s="111"/>
      <c r="C20" s="112"/>
      <c r="D20" s="113"/>
      <c r="E20" s="110">
        <f t="shared" si="1"/>
      </c>
      <c r="F20" s="111"/>
      <c r="G20" s="112"/>
      <c r="H20" s="113"/>
      <c r="I20" s="110">
        <f t="shared" si="5"/>
      </c>
      <c r="J20" s="111"/>
      <c r="K20" s="112"/>
      <c r="L20" s="113"/>
      <c r="M20" s="110">
        <f t="shared" si="2"/>
      </c>
      <c r="N20" s="111"/>
      <c r="O20" s="112"/>
      <c r="P20" s="113"/>
      <c r="Q20" s="110">
        <f t="shared" si="3"/>
      </c>
      <c r="R20" s="111"/>
      <c r="S20" s="112"/>
      <c r="T20" s="113"/>
      <c r="U20" s="110">
        <f t="shared" si="4"/>
      </c>
      <c r="V20" s="142">
        <f>IF(SUM(E20,I20,M20,Q20,U20,U44,Q44,M44,I44,E44,E68,I68,M68,Q68,U68)&gt;0,(LARGE((E20,I20,M20,Q20,U20,U44,Q44,M44,I44,E44,E68,I68,M68,Q68,U68),1)+LARGE((E20,I20,M20,Q20,U20,U44,Q44,M44,I44,E44,E68,I68,M68,Q68,U68),2)+LARGE((E20,I20,M20,Q20,U20,U44,Q44,M44,I44,E44,E68,I68,M68,Q68,U68),3)+LARGE((E20,I20,M20,Q20,U20,U44,Q44,M44,I44,E44,E68,I68,M68,Q68,U68),4)),"")</f>
      </c>
      <c r="W20" s="114"/>
      <c r="X20" s="114"/>
      <c r="Y20" s="114"/>
      <c r="Z20" s="114"/>
      <c r="AA20" s="115"/>
    </row>
    <row r="21" spans="1:27" s="116" customFormat="1" ht="12.75">
      <c r="A21" s="23" t="s">
        <v>127</v>
      </c>
      <c r="B21" s="111"/>
      <c r="C21" s="112"/>
      <c r="D21" s="113"/>
      <c r="E21" s="110">
        <f t="shared" si="1"/>
      </c>
      <c r="F21" s="111"/>
      <c r="G21" s="112"/>
      <c r="H21" s="113"/>
      <c r="I21" s="110">
        <f>IF(SUM(F21:H21)&gt;0,SUM(F21:H21),"")</f>
      </c>
      <c r="J21" s="111"/>
      <c r="K21" s="112"/>
      <c r="L21" s="113"/>
      <c r="M21" s="110">
        <f t="shared" si="2"/>
      </c>
      <c r="N21" s="111"/>
      <c r="O21" s="112"/>
      <c r="P21" s="113"/>
      <c r="Q21" s="110">
        <f t="shared" si="3"/>
      </c>
      <c r="R21" s="111"/>
      <c r="S21" s="112"/>
      <c r="T21" s="113"/>
      <c r="U21" s="110">
        <f t="shared" si="4"/>
      </c>
      <c r="V21" s="142">
        <f>IF(SUM(E21,I21,M21,Q21,U21,U45,Q45,M45,I45,E45,E69,I69,M69,Q69,U69)&gt;0,(LARGE((E21,I21,M21,Q21,U21,U45,Q45,M45,I45,E45,E69,I69,M69,Q69,U69),1)+LARGE((E21,I21,M21,Q21,U21,U45,Q45,M45,I45,E45,E69,I69,M69,Q69,U69),2)+LARGE((E21,I21,M21,Q21,U21,U45,Q45,M45,I45,E45,E69,I69,M69,Q69,U69),3)+LARGE((E21,I21,M21,Q21,U21,U45,Q45,M45,I45,E45,E69,I69,M69,Q69,U69),4)),"")</f>
      </c>
      <c r="W21" s="114"/>
      <c r="X21" s="114"/>
      <c r="Y21" s="114"/>
      <c r="Z21" s="114"/>
      <c r="AA21" s="115"/>
    </row>
    <row r="22" spans="1:27" s="116" customFormat="1" ht="12.75">
      <c r="A22" s="23" t="s">
        <v>143</v>
      </c>
      <c r="B22" s="111"/>
      <c r="C22" s="112"/>
      <c r="D22" s="113"/>
      <c r="E22" s="110">
        <f t="shared" si="1"/>
      </c>
      <c r="F22" s="111"/>
      <c r="G22" s="112"/>
      <c r="H22" s="113"/>
      <c r="I22" s="110">
        <f>IF(SUM(F22:H22)&gt;0,SUM(F22:H22),"")</f>
      </c>
      <c r="J22" s="111"/>
      <c r="K22" s="112"/>
      <c r="L22" s="113"/>
      <c r="M22" s="110">
        <f t="shared" si="2"/>
      </c>
      <c r="N22" s="111"/>
      <c r="O22" s="112"/>
      <c r="P22" s="113"/>
      <c r="Q22" s="110">
        <f t="shared" si="3"/>
      </c>
      <c r="R22" s="111"/>
      <c r="S22" s="112"/>
      <c r="T22" s="113"/>
      <c r="U22" s="110">
        <f t="shared" si="4"/>
      </c>
      <c r="V22" s="142">
        <f>IF(SUM(E22,I22,M22,Q22,U22,U46,Q46,M46,I46,E46,E70,I70,M70,Q70,U70)&gt;0,(LARGE((E22,I22,M22,Q22,U22,U46,Q46,M46,I46,E46,E70,I70,M70,Q70,U70),1)+LARGE((E22,I22,M22,Q22,U22,U46,Q46,M46,I46,E46,E70,I70,M70,Q70,U70),2)+LARGE((E22,I22,M22,Q22,U22,U46,Q46,M46,I46,E46,E70,I70,M70,Q70,U70),3)+LARGE((E22,I22,M22,Q22,U22,U46,Q46,M46,I46,E46,E70,I70,M70,Q70,U70),4)),"")</f>
      </c>
      <c r="W22" s="114"/>
      <c r="X22" s="114"/>
      <c r="Y22" s="114"/>
      <c r="Z22" s="114"/>
      <c r="AA22" s="115"/>
    </row>
    <row r="23" spans="1:27" s="116" customFormat="1" ht="12.75">
      <c r="A23" s="23" t="s">
        <v>148</v>
      </c>
      <c r="B23" s="111"/>
      <c r="C23" s="112"/>
      <c r="D23" s="113"/>
      <c r="E23" s="110">
        <f t="shared" si="1"/>
      </c>
      <c r="F23" s="111"/>
      <c r="G23" s="112"/>
      <c r="H23" s="113"/>
      <c r="I23" s="110">
        <f>IF(SUM(F23:H23)&gt;0,SUM(F23:H23),"")</f>
      </c>
      <c r="J23" s="111"/>
      <c r="K23" s="112"/>
      <c r="L23" s="113"/>
      <c r="M23" s="110">
        <f t="shared" si="2"/>
      </c>
      <c r="N23" s="111"/>
      <c r="O23" s="112"/>
      <c r="P23" s="113"/>
      <c r="Q23" s="110">
        <f t="shared" si="3"/>
      </c>
      <c r="R23" s="111"/>
      <c r="S23" s="112"/>
      <c r="T23" s="113"/>
      <c r="U23" s="110">
        <f t="shared" si="4"/>
      </c>
      <c r="V23" s="142">
        <f>IF(SUM(E23,I23,M23,Q23,U23,U47,Q47,M47,I47,E47,E71,I71,M71,Q71,U71)&gt;0,(LARGE((E23,I23,M23,Q23,U23,U47,Q47,M47,I47,E47,E71,I71,M71,Q71,U71),1)+LARGE((E23,I23,M23,Q23,U23,U47,Q47,M47,I47,E47,E71,I71,M71,Q71,U71),2)+LARGE((E23,I23,M23,Q23,U23,U47,Q47,M47,I47,E47,E71,I71,M71,Q71,U71),3)+LARGE((E23,I23,M23,Q23,U23,U47,Q47,M47,I47,E47,E71,I71,M71,Q71,U71),4)),"")</f>
      </c>
      <c r="W23" s="114"/>
      <c r="X23" s="114"/>
      <c r="Y23" s="114"/>
      <c r="Z23" s="114"/>
      <c r="AA23" s="115"/>
    </row>
    <row r="24" spans="1:27" s="116" customFormat="1" ht="13.5" thickBot="1">
      <c r="A24" s="140" t="s">
        <v>10</v>
      </c>
      <c r="B24" s="164">
        <f aca="true" t="shared" si="6" ref="B24:V24">IF(SUM(B4:B19)=0,0,AVERAGE(B4:B19))</f>
        <v>97</v>
      </c>
      <c r="C24" s="165">
        <f t="shared" si="6"/>
        <v>78.55555555555556</v>
      </c>
      <c r="D24" s="166">
        <f t="shared" si="6"/>
        <v>89.77777777777777</v>
      </c>
      <c r="E24" s="167">
        <f t="shared" si="6"/>
        <v>265.3333333333333</v>
      </c>
      <c r="F24" s="164">
        <f t="shared" si="6"/>
        <v>89.33333333333333</v>
      </c>
      <c r="G24" s="165">
        <f t="shared" si="6"/>
        <v>67.88888888888889</v>
      </c>
      <c r="H24" s="166">
        <f t="shared" si="6"/>
        <v>77.11111111111111</v>
      </c>
      <c r="I24" s="167">
        <f t="shared" si="6"/>
        <v>234.33333333333334</v>
      </c>
      <c r="J24" s="164">
        <f t="shared" si="6"/>
        <v>97.7</v>
      </c>
      <c r="K24" s="165">
        <f t="shared" si="6"/>
        <v>84.5</v>
      </c>
      <c r="L24" s="166">
        <f t="shared" si="6"/>
        <v>89.8</v>
      </c>
      <c r="M24" s="167">
        <f t="shared" si="6"/>
        <v>272</v>
      </c>
      <c r="N24" s="164">
        <f t="shared" si="6"/>
        <v>96.2</v>
      </c>
      <c r="O24" s="165">
        <f t="shared" si="6"/>
        <v>87.4</v>
      </c>
      <c r="P24" s="166">
        <f t="shared" si="6"/>
        <v>90.1</v>
      </c>
      <c r="Q24" s="167">
        <f t="shared" si="6"/>
        <v>273.7</v>
      </c>
      <c r="R24" s="164">
        <f t="shared" si="6"/>
        <v>96.2</v>
      </c>
      <c r="S24" s="165">
        <f t="shared" si="6"/>
        <v>88.7</v>
      </c>
      <c r="T24" s="166">
        <f t="shared" si="6"/>
        <v>90.2</v>
      </c>
      <c r="U24" s="167">
        <f t="shared" si="6"/>
        <v>275.1</v>
      </c>
      <c r="V24" s="168">
        <f t="shared" si="6"/>
        <v>1093.7</v>
      </c>
      <c r="W24" s="117"/>
      <c r="X24" s="117"/>
      <c r="Y24" s="117"/>
      <c r="Z24" s="117"/>
      <c r="AA24" s="118"/>
    </row>
    <row r="25" spans="1:27" s="27" customFormat="1" ht="15" thickBot="1">
      <c r="A25" s="138"/>
      <c r="U25" s="139"/>
      <c r="V25" s="138"/>
      <c r="W25" s="71" t="s">
        <v>41</v>
      </c>
      <c r="X25" s="85"/>
      <c r="Y25" s="85"/>
      <c r="Z25" s="85"/>
      <c r="AA25" s="86"/>
    </row>
    <row r="26" spans="1:27" ht="14.25">
      <c r="A26" s="14" t="s">
        <v>36</v>
      </c>
      <c r="B26" s="291" t="s">
        <v>239</v>
      </c>
      <c r="C26" s="292"/>
      <c r="D26" s="292"/>
      <c r="E26" s="293"/>
      <c r="F26" s="291" t="s">
        <v>37</v>
      </c>
      <c r="G26" s="292"/>
      <c r="H26" s="292"/>
      <c r="I26" s="293"/>
      <c r="J26" s="291" t="s">
        <v>38</v>
      </c>
      <c r="K26" s="292"/>
      <c r="L26" s="292"/>
      <c r="M26" s="293"/>
      <c r="N26" s="291" t="s">
        <v>39</v>
      </c>
      <c r="O26" s="292"/>
      <c r="P26" s="292"/>
      <c r="Q26" s="293"/>
      <c r="R26" s="291" t="s">
        <v>40</v>
      </c>
      <c r="S26" s="292"/>
      <c r="T26" s="292"/>
      <c r="U26" s="293"/>
      <c r="V26" s="129"/>
      <c r="W26" s="71" t="str">
        <f>B26</f>
        <v>Holland, Zach</v>
      </c>
      <c r="X26" s="71" t="str">
        <f>F26</f>
        <v>BM 7</v>
      </c>
      <c r="Y26" s="71" t="str">
        <f>J26</f>
        <v>BM 8</v>
      </c>
      <c r="Z26" s="71" t="str">
        <f>N26</f>
        <v>BM 9</v>
      </c>
      <c r="AA26" s="72" t="str">
        <f>R26</f>
        <v>BM 10</v>
      </c>
    </row>
    <row r="27" spans="1:27" ht="15" thickBot="1">
      <c r="A27" s="16" t="s">
        <v>4</v>
      </c>
      <c r="B27" s="17" t="s">
        <v>5</v>
      </c>
      <c r="C27" s="18" t="s">
        <v>6</v>
      </c>
      <c r="D27" s="19" t="s">
        <v>7</v>
      </c>
      <c r="E27" s="20" t="s">
        <v>8</v>
      </c>
      <c r="F27" s="17" t="s">
        <v>5</v>
      </c>
      <c r="G27" s="18" t="s">
        <v>6</v>
      </c>
      <c r="H27" s="19" t="s">
        <v>7</v>
      </c>
      <c r="I27" s="20" t="s">
        <v>8</v>
      </c>
      <c r="J27" s="17" t="s">
        <v>5</v>
      </c>
      <c r="K27" s="18" t="s">
        <v>6</v>
      </c>
      <c r="L27" s="19" t="s">
        <v>7</v>
      </c>
      <c r="M27" s="20" t="s">
        <v>8</v>
      </c>
      <c r="N27" s="17" t="s">
        <v>5</v>
      </c>
      <c r="O27" s="18" t="s">
        <v>6</v>
      </c>
      <c r="P27" s="19" t="s">
        <v>7</v>
      </c>
      <c r="Q27" s="20" t="s">
        <v>8</v>
      </c>
      <c r="R27" s="17" t="s">
        <v>5</v>
      </c>
      <c r="S27" s="18" t="s">
        <v>6</v>
      </c>
      <c r="T27" s="19" t="s">
        <v>7</v>
      </c>
      <c r="U27" s="20" t="s">
        <v>8</v>
      </c>
      <c r="V27" s="141"/>
      <c r="W27" s="94">
        <f>IF(SUM(E28:E47)&gt;0,LARGE(E28:E47,1),0)</f>
        <v>277</v>
      </c>
      <c r="X27" s="94">
        <f>IF(SUM(I28:I47)&gt;0,LARGE(I28:I47,1),0)</f>
        <v>0</v>
      </c>
      <c r="Y27" s="94">
        <f>IF(SUM(M28:M47)&gt;0,LARGE(M28:M47,1),0)</f>
        <v>0</v>
      </c>
      <c r="Z27" s="94">
        <f>IF(SUM(Q28:Q47)&gt;0,LARGE(Q28:Q47,1),0)</f>
        <v>0</v>
      </c>
      <c r="AA27" s="95">
        <f>IF(SUM(U28:U47)&gt;0,LARGE(U28:U47,1),0)</f>
        <v>0</v>
      </c>
    </row>
    <row r="28" spans="1:27" ht="15" thickTop="1">
      <c r="A28" s="22" t="s">
        <v>232</v>
      </c>
      <c r="B28" s="107"/>
      <c r="C28" s="108"/>
      <c r="D28" s="109"/>
      <c r="E28" s="110">
        <f>IF(SUM(B28:D28)&gt;0,SUM(B28:D28),"")</f>
      </c>
      <c r="F28" s="107"/>
      <c r="G28" s="108"/>
      <c r="H28" s="109"/>
      <c r="I28" s="110">
        <f aca="true" t="shared" si="7" ref="I28:I33">IF(SUM(F28:H28)&gt;0,SUM(F28:H28),"")</f>
      </c>
      <c r="J28" s="107"/>
      <c r="K28" s="108"/>
      <c r="L28" s="109"/>
      <c r="M28" s="110">
        <f>IF(SUM(J28:L28)&gt;0,SUM(J28:L28),"")</f>
      </c>
      <c r="N28" s="107"/>
      <c r="O28" s="108"/>
      <c r="P28" s="109"/>
      <c r="Q28" s="110">
        <f>IF(SUM(N28:P28)&gt;0,SUM(N28:P28),"")</f>
      </c>
      <c r="R28" s="107"/>
      <c r="S28" s="108"/>
      <c r="T28" s="109"/>
      <c r="U28" s="110">
        <f>IF(SUM(R28:T28)&gt;0,SUM(R28:T28),"")</f>
      </c>
      <c r="V28" s="143"/>
      <c r="W28" s="71"/>
      <c r="X28" s="71"/>
      <c r="Y28" s="71"/>
      <c r="Z28" s="71"/>
      <c r="AA28" s="72"/>
    </row>
    <row r="29" spans="1:27" ht="14.25">
      <c r="A29" s="23" t="s">
        <v>69</v>
      </c>
      <c r="B29" s="111">
        <v>92</v>
      </c>
      <c r="C29" s="112">
        <v>78</v>
      </c>
      <c r="D29" s="113">
        <v>96</v>
      </c>
      <c r="E29" s="110">
        <f aca="true" t="shared" si="8" ref="E29:E40">IF(SUM(B29:D29)&gt;0,SUM(B29:D29),"")</f>
        <v>266</v>
      </c>
      <c r="F29" s="111"/>
      <c r="G29" s="112"/>
      <c r="H29" s="113"/>
      <c r="I29" s="110">
        <f t="shared" si="7"/>
      </c>
      <c r="J29" s="111"/>
      <c r="K29" s="112"/>
      <c r="L29" s="113"/>
      <c r="M29" s="110">
        <f aca="true" t="shared" si="9" ref="M29:M41">IF(SUM(J29:L29)&gt;0,SUM(J29:L29),"")</f>
      </c>
      <c r="N29" s="111"/>
      <c r="O29" s="112"/>
      <c r="P29" s="113"/>
      <c r="Q29" s="110">
        <f aca="true" t="shared" si="10" ref="Q29:Q42">IF(SUM(N29:P29)&gt;0,SUM(N29:P29),"")</f>
      </c>
      <c r="R29" s="111"/>
      <c r="S29" s="112"/>
      <c r="T29" s="113"/>
      <c r="U29" s="110">
        <f aca="true" t="shared" si="11" ref="U29:U42">IF(SUM(R29:T29)&gt;0,SUM(R29:T29),"")</f>
      </c>
      <c r="V29" s="144"/>
      <c r="W29" s="71"/>
      <c r="X29" s="71"/>
      <c r="Y29" s="71"/>
      <c r="Z29" s="71"/>
      <c r="AA29" s="72"/>
    </row>
    <row r="30" spans="1:27" ht="14.25">
      <c r="A30" s="23" t="s">
        <v>42</v>
      </c>
      <c r="B30" s="111">
        <v>92</v>
      </c>
      <c r="C30" s="112">
        <v>81</v>
      </c>
      <c r="D30" s="113">
        <v>94</v>
      </c>
      <c r="E30" s="110">
        <f t="shared" si="8"/>
        <v>267</v>
      </c>
      <c r="F30" s="111"/>
      <c r="G30" s="112"/>
      <c r="H30" s="113"/>
      <c r="I30" s="110">
        <f t="shared" si="7"/>
      </c>
      <c r="J30" s="111"/>
      <c r="K30" s="112"/>
      <c r="L30" s="113"/>
      <c r="M30" s="110">
        <f t="shared" si="9"/>
      </c>
      <c r="N30" s="111"/>
      <c r="O30" s="112"/>
      <c r="P30" s="113"/>
      <c r="Q30" s="110">
        <f t="shared" si="10"/>
      </c>
      <c r="R30" s="111"/>
      <c r="S30" s="112"/>
      <c r="T30" s="113"/>
      <c r="U30" s="110">
        <f t="shared" si="11"/>
      </c>
      <c r="V30" s="145" t="s">
        <v>11</v>
      </c>
      <c r="W30" s="71"/>
      <c r="X30" s="71"/>
      <c r="Y30" s="71"/>
      <c r="Z30" s="71"/>
      <c r="AA30" s="72"/>
    </row>
    <row r="31" spans="1:27" ht="14.25">
      <c r="A31" s="23" t="s">
        <v>44</v>
      </c>
      <c r="B31" s="111">
        <v>97</v>
      </c>
      <c r="C31" s="112">
        <v>77</v>
      </c>
      <c r="D31" s="113">
        <v>95</v>
      </c>
      <c r="E31" s="110">
        <f t="shared" si="8"/>
        <v>269</v>
      </c>
      <c r="F31" s="111"/>
      <c r="G31" s="112"/>
      <c r="H31" s="113"/>
      <c r="I31" s="110">
        <f t="shared" si="7"/>
      </c>
      <c r="J31" s="111"/>
      <c r="K31" s="112"/>
      <c r="L31" s="113"/>
      <c r="M31" s="110">
        <f t="shared" si="9"/>
      </c>
      <c r="N31" s="111"/>
      <c r="O31" s="112"/>
      <c r="P31" s="113"/>
      <c r="Q31" s="110">
        <f t="shared" si="10"/>
      </c>
      <c r="R31" s="111"/>
      <c r="S31" s="112"/>
      <c r="T31" s="113"/>
      <c r="U31" s="110">
        <f t="shared" si="11"/>
      </c>
      <c r="V31" s="145" t="s">
        <v>12</v>
      </c>
      <c r="W31" s="71"/>
      <c r="X31" s="71"/>
      <c r="Y31" s="71"/>
      <c r="Z31" s="71"/>
      <c r="AA31" s="72"/>
    </row>
    <row r="32" spans="1:27" ht="14.25">
      <c r="A32" s="23" t="s">
        <v>232</v>
      </c>
      <c r="B32" s="111"/>
      <c r="C32" s="112"/>
      <c r="D32" s="113"/>
      <c r="E32" s="110">
        <f t="shared" si="8"/>
      </c>
      <c r="F32" s="111"/>
      <c r="G32" s="112"/>
      <c r="H32" s="113"/>
      <c r="I32" s="110">
        <f t="shared" si="7"/>
      </c>
      <c r="J32" s="111"/>
      <c r="K32" s="112"/>
      <c r="L32" s="113"/>
      <c r="M32" s="110">
        <f t="shared" si="9"/>
      </c>
      <c r="N32" s="111"/>
      <c r="O32" s="112"/>
      <c r="P32" s="113"/>
      <c r="Q32" s="110">
        <f t="shared" si="10"/>
      </c>
      <c r="R32" s="111"/>
      <c r="S32" s="112"/>
      <c r="T32" s="113"/>
      <c r="U32" s="110">
        <f t="shared" si="11"/>
      </c>
      <c r="V32" s="145" t="s">
        <v>12</v>
      </c>
      <c r="W32" s="71"/>
      <c r="X32" s="71"/>
      <c r="Y32" s="71"/>
      <c r="Z32" s="71"/>
      <c r="AA32" s="72"/>
    </row>
    <row r="33" spans="1:27" ht="14.25">
      <c r="A33" s="23" t="s">
        <v>50</v>
      </c>
      <c r="B33" s="111">
        <v>98</v>
      </c>
      <c r="C33" s="112">
        <v>84</v>
      </c>
      <c r="D33" s="113">
        <v>95</v>
      </c>
      <c r="E33" s="110">
        <f t="shared" si="8"/>
        <v>277</v>
      </c>
      <c r="F33" s="111"/>
      <c r="G33" s="112"/>
      <c r="H33" s="113"/>
      <c r="I33" s="110">
        <f t="shared" si="7"/>
      </c>
      <c r="J33" s="111"/>
      <c r="K33" s="112"/>
      <c r="L33" s="113"/>
      <c r="M33" s="110">
        <f t="shared" si="9"/>
      </c>
      <c r="N33" s="111"/>
      <c r="O33" s="112"/>
      <c r="P33" s="113"/>
      <c r="Q33" s="110">
        <f t="shared" si="10"/>
      </c>
      <c r="R33" s="111"/>
      <c r="S33" s="112"/>
      <c r="T33" s="113"/>
      <c r="U33" s="110">
        <f t="shared" si="11"/>
      </c>
      <c r="V33" s="145"/>
      <c r="W33" s="71"/>
      <c r="X33" s="71"/>
      <c r="Y33" s="71"/>
      <c r="Z33" s="71"/>
      <c r="AA33" s="72"/>
    </row>
    <row r="34" spans="1:27" ht="14.25">
      <c r="A34" s="23" t="s">
        <v>55</v>
      </c>
      <c r="B34" s="111">
        <v>95</v>
      </c>
      <c r="C34" s="112">
        <v>80</v>
      </c>
      <c r="D34" s="113">
        <v>92</v>
      </c>
      <c r="E34" s="110">
        <f t="shared" si="8"/>
        <v>267</v>
      </c>
      <c r="F34" s="111"/>
      <c r="G34" s="112"/>
      <c r="H34" s="113"/>
      <c r="I34" s="110">
        <f aca="true" t="shared" si="12" ref="I34:I44">IF(SUM(F34:H34)&gt;0,SUM(F34:H34),"")</f>
      </c>
      <c r="J34" s="111"/>
      <c r="K34" s="112"/>
      <c r="L34" s="113"/>
      <c r="M34" s="110">
        <f t="shared" si="9"/>
      </c>
      <c r="N34" s="111"/>
      <c r="O34" s="112"/>
      <c r="P34" s="113"/>
      <c r="Q34" s="110">
        <f t="shared" si="10"/>
      </c>
      <c r="R34" s="111"/>
      <c r="S34" s="112"/>
      <c r="T34" s="113"/>
      <c r="U34" s="110">
        <f t="shared" si="11"/>
      </c>
      <c r="V34" s="145" t="s">
        <v>13</v>
      </c>
      <c r="W34" s="71"/>
      <c r="X34" s="71"/>
      <c r="Y34" s="71"/>
      <c r="Z34" s="71"/>
      <c r="AA34" s="72"/>
    </row>
    <row r="35" spans="1:27" ht="14.25">
      <c r="A35" s="23" t="s">
        <v>62</v>
      </c>
      <c r="B35" s="111">
        <v>93</v>
      </c>
      <c r="C35" s="112">
        <v>85</v>
      </c>
      <c r="D35" s="113">
        <v>94</v>
      </c>
      <c r="E35" s="110">
        <f t="shared" si="8"/>
        <v>272</v>
      </c>
      <c r="F35" s="111"/>
      <c r="G35" s="112"/>
      <c r="H35" s="113"/>
      <c r="I35" s="110">
        <f t="shared" si="12"/>
      </c>
      <c r="J35" s="111"/>
      <c r="K35" s="112"/>
      <c r="L35" s="113"/>
      <c r="M35" s="110">
        <f t="shared" si="9"/>
      </c>
      <c r="N35" s="111"/>
      <c r="O35" s="112"/>
      <c r="P35" s="113"/>
      <c r="Q35" s="110">
        <f t="shared" si="10"/>
      </c>
      <c r="R35" s="111"/>
      <c r="S35" s="112"/>
      <c r="T35" s="113"/>
      <c r="U35" s="110">
        <f t="shared" si="11"/>
      </c>
      <c r="V35" s="145" t="s">
        <v>14</v>
      </c>
      <c r="W35" s="71"/>
      <c r="X35" s="71"/>
      <c r="Y35" s="71"/>
      <c r="Z35" s="71"/>
      <c r="AA35" s="72"/>
    </row>
    <row r="36" spans="1:27" ht="14.25">
      <c r="A36" s="23" t="s">
        <v>77</v>
      </c>
      <c r="B36" s="111">
        <v>97</v>
      </c>
      <c r="C36" s="112">
        <v>81</v>
      </c>
      <c r="D36" s="113">
        <v>92</v>
      </c>
      <c r="E36" s="110">
        <f t="shared" si="8"/>
        <v>270</v>
      </c>
      <c r="F36" s="111"/>
      <c r="G36" s="112"/>
      <c r="H36" s="113"/>
      <c r="I36" s="110">
        <f t="shared" si="12"/>
      </c>
      <c r="J36" s="111"/>
      <c r="K36" s="112"/>
      <c r="L36" s="113"/>
      <c r="M36" s="110">
        <f t="shared" si="9"/>
      </c>
      <c r="N36" s="111"/>
      <c r="O36" s="112"/>
      <c r="P36" s="113"/>
      <c r="Q36" s="110">
        <f t="shared" si="10"/>
      </c>
      <c r="R36" s="111"/>
      <c r="S36" s="112"/>
      <c r="T36" s="113"/>
      <c r="U36" s="110">
        <f t="shared" si="11"/>
      </c>
      <c r="V36" s="145" t="s">
        <v>15</v>
      </c>
      <c r="W36" s="71"/>
      <c r="X36" s="71"/>
      <c r="Y36" s="71"/>
      <c r="Z36" s="71"/>
      <c r="AA36" s="72"/>
    </row>
    <row r="37" spans="1:27" ht="14.25">
      <c r="A37" s="23" t="s">
        <v>232</v>
      </c>
      <c r="B37" s="111"/>
      <c r="C37" s="112"/>
      <c r="D37" s="113"/>
      <c r="E37" s="110">
        <f>IF(SUM(B37:D37)&gt;0,SUM(B37:D37),"")</f>
      </c>
      <c r="F37" s="111"/>
      <c r="G37" s="112"/>
      <c r="H37" s="113"/>
      <c r="I37" s="110">
        <f t="shared" si="12"/>
      </c>
      <c r="J37" s="111"/>
      <c r="K37" s="112"/>
      <c r="L37" s="113"/>
      <c r="M37" s="110">
        <f t="shared" si="9"/>
      </c>
      <c r="N37" s="111"/>
      <c r="O37" s="112"/>
      <c r="P37" s="113"/>
      <c r="Q37" s="110">
        <f t="shared" si="10"/>
      </c>
      <c r="R37" s="111"/>
      <c r="S37" s="112"/>
      <c r="T37" s="113"/>
      <c r="U37" s="110">
        <f t="shared" si="11"/>
      </c>
      <c r="V37" s="145" t="s">
        <v>16</v>
      </c>
      <c r="W37" s="71"/>
      <c r="X37" s="71"/>
      <c r="Y37" s="71"/>
      <c r="Z37" s="71"/>
      <c r="AA37" s="72"/>
    </row>
    <row r="38" spans="1:27" ht="14.25">
      <c r="A38" s="23" t="s">
        <v>161</v>
      </c>
      <c r="B38" s="111">
        <v>97</v>
      </c>
      <c r="C38" s="112">
        <v>84</v>
      </c>
      <c r="D38" s="113">
        <v>90</v>
      </c>
      <c r="E38" s="110">
        <f t="shared" si="8"/>
        <v>271</v>
      </c>
      <c r="F38" s="111"/>
      <c r="G38" s="112"/>
      <c r="H38" s="113"/>
      <c r="I38" s="110">
        <f t="shared" si="12"/>
      </c>
      <c r="J38" s="111"/>
      <c r="K38" s="112"/>
      <c r="L38" s="113"/>
      <c r="M38" s="110">
        <f t="shared" si="9"/>
      </c>
      <c r="N38" s="111"/>
      <c r="O38" s="112"/>
      <c r="P38" s="113"/>
      <c r="Q38" s="110">
        <f t="shared" si="10"/>
      </c>
      <c r="R38" s="111"/>
      <c r="S38" s="112"/>
      <c r="T38" s="113"/>
      <c r="U38" s="110">
        <f t="shared" si="11"/>
      </c>
      <c r="V38" s="145" t="s">
        <v>12</v>
      </c>
      <c r="W38" s="71"/>
      <c r="X38" s="71"/>
      <c r="Y38" s="71"/>
      <c r="Z38" s="71"/>
      <c r="AA38" s="72"/>
    </row>
    <row r="39" spans="1:27" ht="14.25">
      <c r="A39" s="23" t="s">
        <v>78</v>
      </c>
      <c r="B39" s="111">
        <v>97</v>
      </c>
      <c r="C39" s="112">
        <v>83</v>
      </c>
      <c r="D39" s="113">
        <v>93</v>
      </c>
      <c r="E39" s="110">
        <f t="shared" si="8"/>
        <v>273</v>
      </c>
      <c r="F39" s="111"/>
      <c r="G39" s="112"/>
      <c r="H39" s="113"/>
      <c r="I39" s="110">
        <f t="shared" si="12"/>
      </c>
      <c r="J39" s="111"/>
      <c r="K39" s="112"/>
      <c r="L39" s="113"/>
      <c r="M39" s="110">
        <f t="shared" si="9"/>
      </c>
      <c r="N39" s="111"/>
      <c r="O39" s="112"/>
      <c r="P39" s="113"/>
      <c r="Q39" s="110">
        <f t="shared" si="10"/>
      </c>
      <c r="R39" s="111"/>
      <c r="S39" s="112"/>
      <c r="T39" s="113"/>
      <c r="U39" s="110">
        <f t="shared" si="11"/>
      </c>
      <c r="V39" s="145"/>
      <c r="W39" s="71"/>
      <c r="X39" s="71"/>
      <c r="Y39" s="71"/>
      <c r="Z39" s="71"/>
      <c r="AA39" s="72"/>
    </row>
    <row r="40" spans="1:27" ht="14.25">
      <c r="A40" s="23" t="s">
        <v>65</v>
      </c>
      <c r="B40" s="111">
        <v>95</v>
      </c>
      <c r="C40" s="112">
        <v>75</v>
      </c>
      <c r="D40" s="113">
        <v>91</v>
      </c>
      <c r="E40" s="110">
        <f t="shared" si="8"/>
        <v>261</v>
      </c>
      <c r="F40" s="111"/>
      <c r="G40" s="112"/>
      <c r="H40" s="113"/>
      <c r="I40" s="110">
        <f t="shared" si="12"/>
      </c>
      <c r="J40" s="111"/>
      <c r="K40" s="112"/>
      <c r="L40" s="113"/>
      <c r="M40" s="110">
        <f t="shared" si="9"/>
      </c>
      <c r="N40" s="111"/>
      <c r="O40" s="112"/>
      <c r="P40" s="113"/>
      <c r="Q40" s="110">
        <f t="shared" si="10"/>
      </c>
      <c r="R40" s="111"/>
      <c r="S40" s="112"/>
      <c r="T40" s="113"/>
      <c r="U40" s="110">
        <f t="shared" si="11"/>
      </c>
      <c r="V40" s="145"/>
      <c r="W40" s="71"/>
      <c r="X40" s="71"/>
      <c r="Y40" s="71"/>
      <c r="Z40" s="71"/>
      <c r="AA40" s="72"/>
    </row>
    <row r="41" spans="1:27" ht="14.25">
      <c r="A41" s="23"/>
      <c r="B41" s="111"/>
      <c r="C41" s="112"/>
      <c r="D41" s="113"/>
      <c r="E41" s="110">
        <f aca="true" t="shared" si="13" ref="E41:E47">IF(SUM(B41:D41)&gt;0,SUM(B41:D41),"")</f>
      </c>
      <c r="F41" s="111"/>
      <c r="G41" s="112"/>
      <c r="H41" s="113"/>
      <c r="I41" s="110">
        <f t="shared" si="12"/>
      </c>
      <c r="J41" s="111"/>
      <c r="K41" s="112"/>
      <c r="L41" s="113"/>
      <c r="M41" s="110">
        <f t="shared" si="9"/>
      </c>
      <c r="N41" s="111"/>
      <c r="O41" s="112"/>
      <c r="P41" s="113"/>
      <c r="Q41" s="110">
        <f t="shared" si="10"/>
      </c>
      <c r="R41" s="111"/>
      <c r="S41" s="112"/>
      <c r="T41" s="113"/>
      <c r="U41" s="110">
        <f t="shared" si="11"/>
      </c>
      <c r="V41" s="145"/>
      <c r="W41" s="71"/>
      <c r="X41" s="71"/>
      <c r="Y41" s="71"/>
      <c r="Z41" s="71"/>
      <c r="AA41" s="72"/>
    </row>
    <row r="42" spans="1:27" ht="14.25">
      <c r="A42" s="23"/>
      <c r="B42" s="111"/>
      <c r="C42" s="112"/>
      <c r="D42" s="113"/>
      <c r="E42" s="110">
        <f t="shared" si="13"/>
      </c>
      <c r="F42" s="111"/>
      <c r="G42" s="112"/>
      <c r="H42" s="113"/>
      <c r="I42" s="110">
        <f t="shared" si="12"/>
      </c>
      <c r="J42" s="111"/>
      <c r="K42" s="112"/>
      <c r="L42" s="113"/>
      <c r="M42" s="110">
        <f aca="true" t="shared" si="14" ref="M42:M47">IF(SUM(J42:L42)&gt;0,SUM(J42:L42),"")</f>
      </c>
      <c r="N42" s="111"/>
      <c r="O42" s="112"/>
      <c r="P42" s="113"/>
      <c r="Q42" s="110">
        <f t="shared" si="10"/>
      </c>
      <c r="R42" s="111"/>
      <c r="S42" s="112"/>
      <c r="T42" s="113"/>
      <c r="U42" s="110">
        <f t="shared" si="11"/>
      </c>
      <c r="V42" s="145"/>
      <c r="W42" s="71"/>
      <c r="X42" s="71"/>
      <c r="Y42" s="71"/>
      <c r="Z42" s="71"/>
      <c r="AA42" s="72"/>
    </row>
    <row r="43" spans="1:27" ht="14.25">
      <c r="A43" s="23"/>
      <c r="B43" s="111"/>
      <c r="C43" s="112"/>
      <c r="D43" s="113"/>
      <c r="E43" s="110">
        <f t="shared" si="13"/>
      </c>
      <c r="F43" s="111"/>
      <c r="G43" s="112"/>
      <c r="H43" s="113"/>
      <c r="I43" s="110">
        <f t="shared" si="12"/>
      </c>
      <c r="J43" s="111"/>
      <c r="K43" s="112"/>
      <c r="L43" s="113"/>
      <c r="M43" s="110">
        <f t="shared" si="14"/>
      </c>
      <c r="N43" s="111"/>
      <c r="O43" s="112"/>
      <c r="P43" s="113"/>
      <c r="Q43" s="110">
        <f>IF(SUM(N43:P43)&gt;0,SUM(N43:P43),"")</f>
      </c>
      <c r="R43" s="111"/>
      <c r="S43" s="112"/>
      <c r="T43" s="113"/>
      <c r="U43" s="110">
        <f>IF(SUM(R43:T43)&gt;0,SUM(R43:T43),"")</f>
      </c>
      <c r="V43" s="145"/>
      <c r="W43" s="71"/>
      <c r="X43" s="71"/>
      <c r="Y43" s="71"/>
      <c r="Z43" s="71"/>
      <c r="AA43" s="72"/>
    </row>
    <row r="44" spans="1:27" ht="14.25">
      <c r="A44" s="23" t="s">
        <v>147</v>
      </c>
      <c r="B44" s="111"/>
      <c r="C44" s="112"/>
      <c r="D44" s="113"/>
      <c r="E44" s="110">
        <f t="shared" si="13"/>
      </c>
      <c r="F44" s="111"/>
      <c r="G44" s="112"/>
      <c r="H44" s="113"/>
      <c r="I44" s="110">
        <f t="shared" si="12"/>
      </c>
      <c r="J44" s="111"/>
      <c r="K44" s="112"/>
      <c r="L44" s="113"/>
      <c r="M44" s="110">
        <f t="shared" si="14"/>
      </c>
      <c r="N44" s="111"/>
      <c r="O44" s="112"/>
      <c r="P44" s="113"/>
      <c r="Q44" s="110">
        <f>IF(SUM(N44:P44)&gt;0,SUM(N44:P44),"")</f>
      </c>
      <c r="R44" s="111"/>
      <c r="S44" s="112"/>
      <c r="T44" s="113"/>
      <c r="U44" s="110">
        <f>IF(SUM(R44:T44)&gt;0,SUM(R44:T44),"")</f>
      </c>
      <c r="V44" s="145"/>
      <c r="W44" s="71"/>
      <c r="X44" s="71"/>
      <c r="Y44" s="71"/>
      <c r="Z44" s="71"/>
      <c r="AA44" s="72"/>
    </row>
    <row r="45" spans="1:27" ht="14.25">
      <c r="A45" s="23" t="s">
        <v>127</v>
      </c>
      <c r="B45" s="111"/>
      <c r="C45" s="112"/>
      <c r="D45" s="113"/>
      <c r="E45" s="110">
        <f t="shared" si="13"/>
      </c>
      <c r="F45" s="111"/>
      <c r="G45" s="112"/>
      <c r="H45" s="113"/>
      <c r="I45" s="110">
        <f>IF(SUM(F45:H45)&gt;0,SUM(F45:H45),"")</f>
      </c>
      <c r="J45" s="111"/>
      <c r="K45" s="112"/>
      <c r="L45" s="113"/>
      <c r="M45" s="110">
        <f t="shared" si="14"/>
      </c>
      <c r="N45" s="111"/>
      <c r="O45" s="112"/>
      <c r="P45" s="113"/>
      <c r="Q45" s="110">
        <f>IF(SUM(N45:P45)&gt;0,SUM(N45:P45),"")</f>
      </c>
      <c r="R45" s="111"/>
      <c r="S45" s="112"/>
      <c r="T45" s="113"/>
      <c r="U45" s="110">
        <f>IF(SUM(R45:T45)&gt;0,SUM(R45:T45),"")</f>
      </c>
      <c r="V45" s="144"/>
      <c r="W45" s="71"/>
      <c r="X45" s="71"/>
      <c r="Y45" s="71"/>
      <c r="Z45" s="71"/>
      <c r="AA45" s="72"/>
    </row>
    <row r="46" spans="1:27" ht="14.25">
      <c r="A46" s="23" t="s">
        <v>143</v>
      </c>
      <c r="B46" s="111"/>
      <c r="C46" s="112"/>
      <c r="D46" s="113"/>
      <c r="E46" s="110">
        <f t="shared" si="13"/>
      </c>
      <c r="F46" s="111"/>
      <c r="G46" s="112"/>
      <c r="H46" s="113"/>
      <c r="I46" s="110">
        <f>IF(SUM(F46:H46)&gt;0,SUM(F46:H46),"")</f>
      </c>
      <c r="J46" s="111"/>
      <c r="K46" s="112"/>
      <c r="L46" s="113"/>
      <c r="M46" s="110">
        <f t="shared" si="14"/>
      </c>
      <c r="N46" s="111"/>
      <c r="O46" s="112"/>
      <c r="P46" s="113"/>
      <c r="Q46" s="110">
        <f>IF(SUM(N46:P46)&gt;0,SUM(N46:P46),"")</f>
      </c>
      <c r="R46" s="111"/>
      <c r="S46" s="112"/>
      <c r="T46" s="113"/>
      <c r="U46" s="110">
        <f>IF(SUM(R46:T46)&gt;0,SUM(R46:T46),"")</f>
      </c>
      <c r="V46" s="144"/>
      <c r="W46" s="71"/>
      <c r="X46" s="71"/>
      <c r="Y46" s="71"/>
      <c r="Z46" s="71"/>
      <c r="AA46" s="72"/>
    </row>
    <row r="47" spans="1:27" ht="14.25">
      <c r="A47" s="23" t="s">
        <v>148</v>
      </c>
      <c r="B47" s="111"/>
      <c r="C47" s="112"/>
      <c r="D47" s="113"/>
      <c r="E47" s="110">
        <f t="shared" si="13"/>
      </c>
      <c r="F47" s="111"/>
      <c r="G47" s="112"/>
      <c r="H47" s="113"/>
      <c r="I47" s="110">
        <f>IF(SUM(F47:H47)&gt;0,SUM(F47:H47),"")</f>
      </c>
      <c r="J47" s="111"/>
      <c r="K47" s="112"/>
      <c r="L47" s="113"/>
      <c r="M47" s="110">
        <f t="shared" si="14"/>
      </c>
      <c r="N47" s="111"/>
      <c r="O47" s="112"/>
      <c r="P47" s="113"/>
      <c r="Q47" s="110">
        <f>IF(SUM(N47:P47)&gt;0,SUM(N47:P47),"")</f>
      </c>
      <c r="R47" s="111"/>
      <c r="S47" s="112"/>
      <c r="T47" s="113"/>
      <c r="U47" s="110">
        <f>IF(SUM(R47:T47)&gt;0,SUM(R47:T47),"")</f>
      </c>
      <c r="V47" s="144"/>
      <c r="W47" s="71"/>
      <c r="X47" s="71"/>
      <c r="Y47" s="71"/>
      <c r="Z47" s="71"/>
      <c r="AA47" s="72"/>
    </row>
    <row r="48" spans="1:27" ht="15" thickBot="1">
      <c r="A48" s="140" t="s">
        <v>10</v>
      </c>
      <c r="B48" s="164">
        <f aca="true" t="shared" si="15" ref="B48:U48">IF(SUM(B28:B43)=0,0,AVERAGE(B28:B43))</f>
        <v>95.3</v>
      </c>
      <c r="C48" s="165">
        <f t="shared" si="15"/>
        <v>80.8</v>
      </c>
      <c r="D48" s="166">
        <f t="shared" si="15"/>
        <v>93.2</v>
      </c>
      <c r="E48" s="167">
        <f t="shared" si="15"/>
        <v>269.3</v>
      </c>
      <c r="F48" s="164">
        <f t="shared" si="15"/>
        <v>0</v>
      </c>
      <c r="G48" s="165">
        <f t="shared" si="15"/>
        <v>0</v>
      </c>
      <c r="H48" s="166">
        <f t="shared" si="15"/>
        <v>0</v>
      </c>
      <c r="I48" s="167">
        <f t="shared" si="15"/>
        <v>0</v>
      </c>
      <c r="J48" s="164">
        <f t="shared" si="15"/>
        <v>0</v>
      </c>
      <c r="K48" s="165">
        <f t="shared" si="15"/>
        <v>0</v>
      </c>
      <c r="L48" s="166">
        <f t="shared" si="15"/>
        <v>0</v>
      </c>
      <c r="M48" s="167">
        <f t="shared" si="15"/>
        <v>0</v>
      </c>
      <c r="N48" s="164">
        <f t="shared" si="15"/>
        <v>0</v>
      </c>
      <c r="O48" s="165">
        <f t="shared" si="15"/>
        <v>0</v>
      </c>
      <c r="P48" s="166">
        <f t="shared" si="15"/>
        <v>0</v>
      </c>
      <c r="Q48" s="167">
        <f t="shared" si="15"/>
        <v>0</v>
      </c>
      <c r="R48" s="164">
        <f t="shared" si="15"/>
        <v>0</v>
      </c>
      <c r="S48" s="165">
        <f t="shared" si="15"/>
        <v>0</v>
      </c>
      <c r="T48" s="166">
        <f t="shared" si="15"/>
        <v>0</v>
      </c>
      <c r="U48" s="167">
        <f t="shared" si="15"/>
        <v>0</v>
      </c>
      <c r="V48" s="146"/>
      <c r="W48" s="71"/>
      <c r="X48" s="71"/>
      <c r="Y48" s="71"/>
      <c r="Z48" s="71"/>
      <c r="AA48" s="72"/>
    </row>
    <row r="49" spans="1:27" s="27" customFormat="1" ht="15" thickBot="1">
      <c r="A49" s="138"/>
      <c r="U49" s="139"/>
      <c r="V49" s="138"/>
      <c r="W49" s="71" t="s">
        <v>41</v>
      </c>
      <c r="X49" s="85"/>
      <c r="Y49" s="85"/>
      <c r="Z49" s="85"/>
      <c r="AA49" s="86"/>
    </row>
    <row r="50" spans="1:27" ht="14.25">
      <c r="A50" s="14" t="s">
        <v>36</v>
      </c>
      <c r="B50" s="291" t="s">
        <v>80</v>
      </c>
      <c r="C50" s="292"/>
      <c r="D50" s="292"/>
      <c r="E50" s="293"/>
      <c r="F50" s="291" t="s">
        <v>81</v>
      </c>
      <c r="G50" s="292"/>
      <c r="H50" s="292"/>
      <c r="I50" s="293"/>
      <c r="J50" s="291" t="s">
        <v>82</v>
      </c>
      <c r="K50" s="292"/>
      <c r="L50" s="292"/>
      <c r="M50" s="293"/>
      <c r="N50" s="291" t="s">
        <v>83</v>
      </c>
      <c r="O50" s="292"/>
      <c r="P50" s="292"/>
      <c r="Q50" s="293"/>
      <c r="R50" s="291" t="s">
        <v>84</v>
      </c>
      <c r="S50" s="292"/>
      <c r="T50" s="292"/>
      <c r="U50" s="293"/>
      <c r="V50" s="129"/>
      <c r="W50" s="71" t="str">
        <f>B50</f>
        <v>BM 11</v>
      </c>
      <c r="X50" s="71" t="str">
        <f>F50</f>
        <v>BM 12</v>
      </c>
      <c r="Y50" s="71" t="str">
        <f>J50</f>
        <v>BM 13</v>
      </c>
      <c r="Z50" s="71" t="str">
        <f>N50</f>
        <v>BM 14</v>
      </c>
      <c r="AA50" s="72" t="str">
        <f>R50</f>
        <v>BM 15</v>
      </c>
    </row>
    <row r="51" spans="1:27" ht="15" thickBot="1">
      <c r="A51" s="16" t="s">
        <v>4</v>
      </c>
      <c r="B51" s="17" t="s">
        <v>5</v>
      </c>
      <c r="C51" s="18" t="s">
        <v>6</v>
      </c>
      <c r="D51" s="19" t="s">
        <v>7</v>
      </c>
      <c r="E51" s="20" t="s">
        <v>8</v>
      </c>
      <c r="F51" s="17" t="s">
        <v>5</v>
      </c>
      <c r="G51" s="18" t="s">
        <v>6</v>
      </c>
      <c r="H51" s="19" t="s">
        <v>7</v>
      </c>
      <c r="I51" s="20" t="s">
        <v>8</v>
      </c>
      <c r="J51" s="17" t="s">
        <v>5</v>
      </c>
      <c r="K51" s="18" t="s">
        <v>6</v>
      </c>
      <c r="L51" s="19" t="s">
        <v>7</v>
      </c>
      <c r="M51" s="20" t="s">
        <v>8</v>
      </c>
      <c r="N51" s="17" t="s">
        <v>5</v>
      </c>
      <c r="O51" s="18" t="s">
        <v>6</v>
      </c>
      <c r="P51" s="19" t="s">
        <v>7</v>
      </c>
      <c r="Q51" s="20" t="s">
        <v>8</v>
      </c>
      <c r="R51" s="17" t="s">
        <v>5</v>
      </c>
      <c r="S51" s="18" t="s">
        <v>6</v>
      </c>
      <c r="T51" s="19" t="s">
        <v>7</v>
      </c>
      <c r="U51" s="20" t="s">
        <v>8</v>
      </c>
      <c r="V51" s="141"/>
      <c r="W51" s="94">
        <f>IF(SUM(E52:E71)&gt;0,LARGE(E52:E71,1),0)</f>
        <v>0</v>
      </c>
      <c r="X51" s="94">
        <f>IF(SUM(I52:I71)&gt;0,LARGE(I52:I71,1),0)</f>
        <v>0</v>
      </c>
      <c r="Y51" s="94">
        <f>IF(SUM(M52:M71)&gt;0,LARGE(M52:M71,1),0)</f>
        <v>0</v>
      </c>
      <c r="Z51" s="94">
        <f>IF(SUM(Q52:Q71)&gt;0,LARGE(Q52:Q71,1),0)</f>
        <v>0</v>
      </c>
      <c r="AA51" s="95">
        <f>IF(SUM(U52:U71)&gt;0,LARGE(U52:U71,1),0)</f>
        <v>0</v>
      </c>
    </row>
    <row r="52" spans="1:27" ht="15" thickTop="1">
      <c r="A52" s="22" t="s">
        <v>232</v>
      </c>
      <c r="B52" s="107"/>
      <c r="C52" s="108"/>
      <c r="D52" s="109"/>
      <c r="E52" s="110">
        <f>IF(SUM(B52:D52)&gt;0,SUM(B52:D52),"")</f>
      </c>
      <c r="F52" s="107"/>
      <c r="G52" s="108"/>
      <c r="H52" s="109"/>
      <c r="I52" s="110">
        <f aca="true" t="shared" si="16" ref="I52:I57">IF(SUM(F52:H52)&gt;0,SUM(F52:H52),"")</f>
      </c>
      <c r="J52" s="107"/>
      <c r="K52" s="108"/>
      <c r="L52" s="109"/>
      <c r="M52" s="110">
        <f>IF(SUM(J52:L52)&gt;0,SUM(J52:L52),"")</f>
      </c>
      <c r="N52" s="107"/>
      <c r="O52" s="108"/>
      <c r="P52" s="109"/>
      <c r="Q52" s="110">
        <f>IF(SUM(N52:P52)&gt;0,SUM(N52:P52),"")</f>
      </c>
      <c r="R52" s="107"/>
      <c r="S52" s="108"/>
      <c r="T52" s="109"/>
      <c r="U52" s="110">
        <f>IF(SUM(R52:T52)&gt;0,SUM(R52:T52),"")</f>
      </c>
      <c r="V52" s="143"/>
      <c r="W52" s="71"/>
      <c r="X52" s="71"/>
      <c r="Y52" s="71"/>
      <c r="Z52" s="71"/>
      <c r="AA52" s="72"/>
    </row>
    <row r="53" spans="1:27" ht="14.25">
      <c r="A53" s="23" t="s">
        <v>69</v>
      </c>
      <c r="B53" s="111"/>
      <c r="C53" s="112"/>
      <c r="D53" s="113"/>
      <c r="E53" s="110">
        <f aca="true" t="shared" si="17" ref="E53:E66">IF(SUM(B53:D53)&gt;0,SUM(B53:D53),"")</f>
      </c>
      <c r="F53" s="111"/>
      <c r="G53" s="112"/>
      <c r="H53" s="113"/>
      <c r="I53" s="110">
        <f t="shared" si="16"/>
      </c>
      <c r="J53" s="111"/>
      <c r="K53" s="112"/>
      <c r="L53" s="113"/>
      <c r="M53" s="110">
        <f aca="true" t="shared" si="18" ref="M53:M66">IF(SUM(J53:L53)&gt;0,SUM(J53:L53),"")</f>
      </c>
      <c r="N53" s="111"/>
      <c r="O53" s="112"/>
      <c r="P53" s="113"/>
      <c r="Q53" s="110">
        <f aca="true" t="shared" si="19" ref="Q53:Q66">IF(SUM(N53:P53)&gt;0,SUM(N53:P53),"")</f>
      </c>
      <c r="R53" s="111"/>
      <c r="S53" s="112"/>
      <c r="T53" s="113"/>
      <c r="U53" s="110">
        <f aca="true" t="shared" si="20" ref="U53:U66">IF(SUM(R53:T53)&gt;0,SUM(R53:T53),"")</f>
      </c>
      <c r="V53" s="144"/>
      <c r="W53" s="71"/>
      <c r="X53" s="71"/>
      <c r="Y53" s="71"/>
      <c r="Z53" s="71"/>
      <c r="AA53" s="72"/>
    </row>
    <row r="54" spans="1:27" ht="14.25">
      <c r="A54" s="23" t="s">
        <v>42</v>
      </c>
      <c r="B54" s="111"/>
      <c r="C54" s="112"/>
      <c r="D54" s="113"/>
      <c r="E54" s="110">
        <f t="shared" si="17"/>
      </c>
      <c r="F54" s="111"/>
      <c r="G54" s="112"/>
      <c r="H54" s="113"/>
      <c r="I54" s="110">
        <f t="shared" si="16"/>
      </c>
      <c r="J54" s="111"/>
      <c r="K54" s="112"/>
      <c r="L54" s="113"/>
      <c r="M54" s="110">
        <f t="shared" si="18"/>
      </c>
      <c r="N54" s="111"/>
      <c r="O54" s="112"/>
      <c r="P54" s="113"/>
      <c r="Q54" s="110">
        <f t="shared" si="19"/>
      </c>
      <c r="R54" s="111"/>
      <c r="S54" s="112"/>
      <c r="T54" s="113"/>
      <c r="U54" s="110">
        <f t="shared" si="20"/>
      </c>
      <c r="V54" s="145" t="s">
        <v>11</v>
      </c>
      <c r="W54" s="71"/>
      <c r="X54" s="71"/>
      <c r="Y54" s="71"/>
      <c r="Z54" s="71"/>
      <c r="AA54" s="72"/>
    </row>
    <row r="55" spans="1:27" ht="14.25">
      <c r="A55" s="23" t="s">
        <v>44</v>
      </c>
      <c r="B55" s="111"/>
      <c r="C55" s="112"/>
      <c r="D55" s="113"/>
      <c r="E55" s="110">
        <f t="shared" si="17"/>
      </c>
      <c r="F55" s="111"/>
      <c r="G55" s="112"/>
      <c r="H55" s="113"/>
      <c r="I55" s="110">
        <f t="shared" si="16"/>
      </c>
      <c r="J55" s="111"/>
      <c r="K55" s="112"/>
      <c r="L55" s="113"/>
      <c r="M55" s="110">
        <f t="shared" si="18"/>
      </c>
      <c r="N55" s="111"/>
      <c r="O55" s="112"/>
      <c r="P55" s="113"/>
      <c r="Q55" s="110">
        <f t="shared" si="19"/>
      </c>
      <c r="R55" s="111"/>
      <c r="S55" s="112"/>
      <c r="T55" s="113"/>
      <c r="U55" s="110">
        <f t="shared" si="20"/>
      </c>
      <c r="V55" s="145" t="s">
        <v>12</v>
      </c>
      <c r="W55" s="71"/>
      <c r="X55" s="71"/>
      <c r="Y55" s="71"/>
      <c r="Z55" s="71"/>
      <c r="AA55" s="72"/>
    </row>
    <row r="56" spans="1:27" ht="14.25">
      <c r="A56" s="23" t="s">
        <v>232</v>
      </c>
      <c r="B56" s="111"/>
      <c r="C56" s="112"/>
      <c r="D56" s="113"/>
      <c r="E56" s="110">
        <f t="shared" si="17"/>
      </c>
      <c r="F56" s="111"/>
      <c r="G56" s="112"/>
      <c r="H56" s="113"/>
      <c r="I56" s="110">
        <f t="shared" si="16"/>
      </c>
      <c r="J56" s="111"/>
      <c r="K56" s="112"/>
      <c r="L56" s="113"/>
      <c r="M56" s="110">
        <f t="shared" si="18"/>
      </c>
      <c r="N56" s="111"/>
      <c r="O56" s="112"/>
      <c r="P56" s="113"/>
      <c r="Q56" s="110">
        <f t="shared" si="19"/>
      </c>
      <c r="R56" s="111"/>
      <c r="S56" s="112"/>
      <c r="T56" s="113"/>
      <c r="U56" s="110">
        <f t="shared" si="20"/>
      </c>
      <c r="V56" s="145" t="s">
        <v>12</v>
      </c>
      <c r="W56" s="71"/>
      <c r="X56" s="71"/>
      <c r="Y56" s="71"/>
      <c r="Z56" s="71"/>
      <c r="AA56" s="72"/>
    </row>
    <row r="57" spans="1:27" ht="14.25">
      <c r="A57" s="23" t="s">
        <v>50</v>
      </c>
      <c r="B57" s="111"/>
      <c r="C57" s="112"/>
      <c r="D57" s="113"/>
      <c r="E57" s="110">
        <f t="shared" si="17"/>
      </c>
      <c r="F57" s="111"/>
      <c r="G57" s="112"/>
      <c r="H57" s="113"/>
      <c r="I57" s="110">
        <f t="shared" si="16"/>
      </c>
      <c r="J57" s="111"/>
      <c r="K57" s="112"/>
      <c r="L57" s="113"/>
      <c r="M57" s="110">
        <f t="shared" si="18"/>
      </c>
      <c r="N57" s="111"/>
      <c r="O57" s="112"/>
      <c r="P57" s="113"/>
      <c r="Q57" s="110">
        <f t="shared" si="19"/>
      </c>
      <c r="R57" s="111"/>
      <c r="S57" s="112"/>
      <c r="T57" s="113"/>
      <c r="U57" s="110">
        <f t="shared" si="20"/>
      </c>
      <c r="V57" s="145"/>
      <c r="W57" s="71"/>
      <c r="X57" s="71"/>
      <c r="Y57" s="71"/>
      <c r="Z57" s="71"/>
      <c r="AA57" s="72"/>
    </row>
    <row r="58" spans="1:27" ht="14.25">
      <c r="A58" s="23" t="s">
        <v>55</v>
      </c>
      <c r="B58" s="111"/>
      <c r="C58" s="112"/>
      <c r="D58" s="113"/>
      <c r="E58" s="110">
        <f t="shared" si="17"/>
      </c>
      <c r="F58" s="111"/>
      <c r="G58" s="112"/>
      <c r="H58" s="113"/>
      <c r="I58" s="110">
        <f aca="true" t="shared" si="21" ref="I58:I68">IF(SUM(F58:H58)&gt;0,SUM(F58:H58),"")</f>
      </c>
      <c r="J58" s="111"/>
      <c r="K58" s="112"/>
      <c r="L58" s="113"/>
      <c r="M58" s="110">
        <f t="shared" si="18"/>
      </c>
      <c r="N58" s="111"/>
      <c r="O58" s="112"/>
      <c r="P58" s="113"/>
      <c r="Q58" s="110">
        <f t="shared" si="19"/>
      </c>
      <c r="R58" s="111"/>
      <c r="S58" s="112"/>
      <c r="T58" s="113"/>
      <c r="U58" s="110">
        <f t="shared" si="20"/>
      </c>
      <c r="V58" s="145" t="s">
        <v>13</v>
      </c>
      <c r="W58" s="71"/>
      <c r="X58" s="71"/>
      <c r="Y58" s="71"/>
      <c r="Z58" s="71"/>
      <c r="AA58" s="72"/>
    </row>
    <row r="59" spans="1:27" ht="14.25">
      <c r="A59" s="23" t="s">
        <v>62</v>
      </c>
      <c r="B59" s="111"/>
      <c r="C59" s="112"/>
      <c r="D59" s="113"/>
      <c r="E59" s="110">
        <f t="shared" si="17"/>
      </c>
      <c r="F59" s="111"/>
      <c r="G59" s="112"/>
      <c r="H59" s="113"/>
      <c r="I59" s="110">
        <f t="shared" si="21"/>
      </c>
      <c r="J59" s="111"/>
      <c r="K59" s="112"/>
      <c r="L59" s="113"/>
      <c r="M59" s="110">
        <f t="shared" si="18"/>
      </c>
      <c r="N59" s="111"/>
      <c r="O59" s="112"/>
      <c r="P59" s="113"/>
      <c r="Q59" s="110">
        <f t="shared" si="19"/>
      </c>
      <c r="R59" s="111"/>
      <c r="S59" s="112"/>
      <c r="T59" s="113"/>
      <c r="U59" s="110">
        <f t="shared" si="20"/>
      </c>
      <c r="V59" s="145" t="s">
        <v>14</v>
      </c>
      <c r="W59" s="71"/>
      <c r="X59" s="71"/>
      <c r="Y59" s="71"/>
      <c r="Z59" s="71"/>
      <c r="AA59" s="72"/>
    </row>
    <row r="60" spans="1:27" ht="14.25">
      <c r="A60" s="23" t="s">
        <v>77</v>
      </c>
      <c r="B60" s="111"/>
      <c r="C60" s="112"/>
      <c r="D60" s="113"/>
      <c r="E60" s="110">
        <f t="shared" si="17"/>
      </c>
      <c r="F60" s="111"/>
      <c r="G60" s="112"/>
      <c r="H60" s="113"/>
      <c r="I60" s="110">
        <f t="shared" si="21"/>
      </c>
      <c r="J60" s="111"/>
      <c r="K60" s="112"/>
      <c r="L60" s="113"/>
      <c r="M60" s="110">
        <f t="shared" si="18"/>
      </c>
      <c r="N60" s="111"/>
      <c r="O60" s="112"/>
      <c r="P60" s="113"/>
      <c r="Q60" s="110">
        <f t="shared" si="19"/>
      </c>
      <c r="R60" s="111"/>
      <c r="S60" s="112"/>
      <c r="T60" s="113"/>
      <c r="U60" s="110">
        <f t="shared" si="20"/>
      </c>
      <c r="V60" s="145" t="s">
        <v>15</v>
      </c>
      <c r="W60" s="71"/>
      <c r="X60" s="71"/>
      <c r="Y60" s="71"/>
      <c r="Z60" s="71"/>
      <c r="AA60" s="72"/>
    </row>
    <row r="61" spans="1:27" ht="14.25">
      <c r="A61" s="23" t="s">
        <v>232</v>
      </c>
      <c r="B61" s="111"/>
      <c r="C61" s="112"/>
      <c r="D61" s="113"/>
      <c r="E61" s="110">
        <f t="shared" si="17"/>
      </c>
      <c r="F61" s="111"/>
      <c r="G61" s="112"/>
      <c r="H61" s="113"/>
      <c r="I61" s="110">
        <f t="shared" si="21"/>
      </c>
      <c r="J61" s="111"/>
      <c r="K61" s="112"/>
      <c r="L61" s="113"/>
      <c r="M61" s="110">
        <f t="shared" si="18"/>
      </c>
      <c r="N61" s="111"/>
      <c r="O61" s="112"/>
      <c r="P61" s="113"/>
      <c r="Q61" s="110">
        <f t="shared" si="19"/>
      </c>
      <c r="R61" s="111"/>
      <c r="S61" s="112"/>
      <c r="T61" s="113"/>
      <c r="U61" s="110">
        <f t="shared" si="20"/>
      </c>
      <c r="V61" s="145" t="s">
        <v>16</v>
      </c>
      <c r="W61" s="71"/>
      <c r="X61" s="71"/>
      <c r="Y61" s="71"/>
      <c r="Z61" s="71"/>
      <c r="AA61" s="72"/>
    </row>
    <row r="62" spans="1:27" ht="14.25">
      <c r="A62" s="23" t="s">
        <v>161</v>
      </c>
      <c r="B62" s="111"/>
      <c r="C62" s="112"/>
      <c r="D62" s="113"/>
      <c r="E62" s="110">
        <f t="shared" si="17"/>
      </c>
      <c r="F62" s="111"/>
      <c r="G62" s="112"/>
      <c r="H62" s="113"/>
      <c r="I62" s="110">
        <f t="shared" si="21"/>
      </c>
      <c r="J62" s="111"/>
      <c r="K62" s="112"/>
      <c r="L62" s="113"/>
      <c r="M62" s="110">
        <f t="shared" si="18"/>
      </c>
      <c r="N62" s="111"/>
      <c r="O62" s="112"/>
      <c r="P62" s="113"/>
      <c r="Q62" s="110">
        <f t="shared" si="19"/>
      </c>
      <c r="R62" s="111"/>
      <c r="S62" s="112"/>
      <c r="T62" s="113"/>
      <c r="U62" s="110">
        <f t="shared" si="20"/>
      </c>
      <c r="V62" s="145" t="s">
        <v>12</v>
      </c>
      <c r="W62" s="71"/>
      <c r="X62" s="71"/>
      <c r="Y62" s="71"/>
      <c r="Z62" s="71"/>
      <c r="AA62" s="72"/>
    </row>
    <row r="63" spans="1:27" ht="14.25">
      <c r="A63" s="23" t="s">
        <v>78</v>
      </c>
      <c r="B63" s="111"/>
      <c r="C63" s="112"/>
      <c r="D63" s="113"/>
      <c r="E63" s="110">
        <f t="shared" si="17"/>
      </c>
      <c r="F63" s="111"/>
      <c r="G63" s="112"/>
      <c r="H63" s="113"/>
      <c r="I63" s="110">
        <f t="shared" si="21"/>
      </c>
      <c r="J63" s="111"/>
      <c r="K63" s="112"/>
      <c r="L63" s="113"/>
      <c r="M63" s="110">
        <f t="shared" si="18"/>
      </c>
      <c r="N63" s="111"/>
      <c r="O63" s="112"/>
      <c r="P63" s="113"/>
      <c r="Q63" s="110">
        <f t="shared" si="19"/>
      </c>
      <c r="R63" s="111"/>
      <c r="S63" s="112"/>
      <c r="T63" s="113"/>
      <c r="U63" s="110">
        <f t="shared" si="20"/>
      </c>
      <c r="V63" s="145"/>
      <c r="W63" s="71"/>
      <c r="X63" s="71"/>
      <c r="Y63" s="71"/>
      <c r="Z63" s="71"/>
      <c r="AA63" s="72"/>
    </row>
    <row r="64" spans="1:27" ht="14.25">
      <c r="A64" s="23" t="s">
        <v>65</v>
      </c>
      <c r="B64" s="111"/>
      <c r="C64" s="112"/>
      <c r="D64" s="113"/>
      <c r="E64" s="110">
        <f t="shared" si="17"/>
      </c>
      <c r="F64" s="111"/>
      <c r="G64" s="112"/>
      <c r="H64" s="113"/>
      <c r="I64" s="110">
        <f t="shared" si="21"/>
      </c>
      <c r="J64" s="111"/>
      <c r="K64" s="112"/>
      <c r="L64" s="113"/>
      <c r="M64" s="110">
        <f t="shared" si="18"/>
      </c>
      <c r="N64" s="111"/>
      <c r="O64" s="112"/>
      <c r="P64" s="113"/>
      <c r="Q64" s="110">
        <f t="shared" si="19"/>
      </c>
      <c r="R64" s="111"/>
      <c r="S64" s="112"/>
      <c r="T64" s="113"/>
      <c r="U64" s="110">
        <f t="shared" si="20"/>
      </c>
      <c r="V64" s="145"/>
      <c r="W64" s="71"/>
      <c r="X64" s="71"/>
      <c r="Y64" s="71"/>
      <c r="Z64" s="71"/>
      <c r="AA64" s="72"/>
    </row>
    <row r="65" spans="1:27" ht="14.25">
      <c r="A65" s="23"/>
      <c r="B65" s="111"/>
      <c r="C65" s="112"/>
      <c r="D65" s="113"/>
      <c r="E65" s="110">
        <f t="shared" si="17"/>
      </c>
      <c r="F65" s="111"/>
      <c r="G65" s="112"/>
      <c r="H65" s="113"/>
      <c r="I65" s="110">
        <f t="shared" si="21"/>
      </c>
      <c r="J65" s="111"/>
      <c r="K65" s="112"/>
      <c r="L65" s="113"/>
      <c r="M65" s="110">
        <f t="shared" si="18"/>
      </c>
      <c r="N65" s="111"/>
      <c r="O65" s="112"/>
      <c r="P65" s="113"/>
      <c r="Q65" s="110">
        <f t="shared" si="19"/>
      </c>
      <c r="R65" s="111"/>
      <c r="S65" s="112"/>
      <c r="T65" s="113"/>
      <c r="U65" s="110">
        <f t="shared" si="20"/>
      </c>
      <c r="V65" s="145"/>
      <c r="W65" s="71"/>
      <c r="X65" s="71"/>
      <c r="Y65" s="71"/>
      <c r="Z65" s="71"/>
      <c r="AA65" s="72"/>
    </row>
    <row r="66" spans="1:27" ht="14.25">
      <c r="A66" s="23"/>
      <c r="B66" s="111"/>
      <c r="C66" s="112"/>
      <c r="D66" s="113"/>
      <c r="E66" s="110">
        <f t="shared" si="17"/>
      </c>
      <c r="F66" s="111"/>
      <c r="G66" s="112"/>
      <c r="H66" s="113"/>
      <c r="I66" s="110">
        <f t="shared" si="21"/>
      </c>
      <c r="J66" s="111"/>
      <c r="K66" s="112"/>
      <c r="L66" s="113"/>
      <c r="M66" s="110">
        <f t="shared" si="18"/>
      </c>
      <c r="N66" s="111"/>
      <c r="O66" s="112"/>
      <c r="P66" s="113"/>
      <c r="Q66" s="110">
        <f t="shared" si="19"/>
      </c>
      <c r="R66" s="111"/>
      <c r="S66" s="112"/>
      <c r="T66" s="113"/>
      <c r="U66" s="110">
        <f t="shared" si="20"/>
      </c>
      <c r="V66" s="145"/>
      <c r="W66" s="71"/>
      <c r="X66" s="71"/>
      <c r="Y66" s="71"/>
      <c r="Z66" s="71"/>
      <c r="AA66" s="72"/>
    </row>
    <row r="67" spans="1:27" ht="14.25">
      <c r="A67" s="23"/>
      <c r="B67" s="111"/>
      <c r="C67" s="112"/>
      <c r="D67" s="113"/>
      <c r="E67" s="110">
        <f>IF(SUM(B67:D67)&gt;0,SUM(B67:D67),"")</f>
      </c>
      <c r="F67" s="111"/>
      <c r="G67" s="112"/>
      <c r="H67" s="113"/>
      <c r="I67" s="110">
        <f t="shared" si="21"/>
      </c>
      <c r="J67" s="111"/>
      <c r="K67" s="112"/>
      <c r="L67" s="113"/>
      <c r="M67" s="110">
        <f>IF(SUM(J67:L67)&gt;0,SUM(J67:L67),"")</f>
      </c>
      <c r="N67" s="111"/>
      <c r="O67" s="112"/>
      <c r="P67" s="113"/>
      <c r="Q67" s="110">
        <f>IF(SUM(N67:P67)&gt;0,SUM(N67:P67),"")</f>
      </c>
      <c r="R67" s="111"/>
      <c r="S67" s="112"/>
      <c r="T67" s="113"/>
      <c r="U67" s="110">
        <f>IF(SUM(R67:T67)&gt;0,SUM(R67:T67),"")</f>
      </c>
      <c r="V67" s="145"/>
      <c r="W67" s="71"/>
      <c r="X67" s="71"/>
      <c r="Y67" s="71"/>
      <c r="Z67" s="71"/>
      <c r="AA67" s="72"/>
    </row>
    <row r="68" spans="1:27" ht="14.25">
      <c r="A68" s="23" t="s">
        <v>147</v>
      </c>
      <c r="B68" s="111"/>
      <c r="C68" s="112"/>
      <c r="D68" s="113"/>
      <c r="E68" s="110">
        <f>IF(SUM(B68:D68)&gt;0,SUM(B68:D68),"")</f>
      </c>
      <c r="F68" s="111"/>
      <c r="G68" s="112"/>
      <c r="H68" s="113"/>
      <c r="I68" s="110">
        <f t="shared" si="21"/>
      </c>
      <c r="J68" s="111"/>
      <c r="K68" s="112"/>
      <c r="L68" s="113"/>
      <c r="M68" s="110">
        <f>IF(SUM(J68:L68)&gt;0,SUM(J68:L68),"")</f>
      </c>
      <c r="N68" s="111"/>
      <c r="O68" s="112"/>
      <c r="P68" s="113"/>
      <c r="Q68" s="110">
        <f>IF(SUM(N68:P68)&gt;0,SUM(N68:P68),"")</f>
      </c>
      <c r="R68" s="111"/>
      <c r="S68" s="112"/>
      <c r="T68" s="113"/>
      <c r="U68" s="110">
        <f>IF(SUM(R68:T68)&gt;0,SUM(R68:T68),"")</f>
      </c>
      <c r="V68" s="145"/>
      <c r="W68" s="71"/>
      <c r="X68" s="71"/>
      <c r="Y68" s="71"/>
      <c r="Z68" s="71"/>
      <c r="AA68" s="72"/>
    </row>
    <row r="69" spans="1:27" ht="14.25">
      <c r="A69" s="23" t="s">
        <v>127</v>
      </c>
      <c r="B69" s="111"/>
      <c r="C69" s="112"/>
      <c r="D69" s="113"/>
      <c r="E69" s="110">
        <f>IF(SUM(B69:D69)&gt;0,SUM(B69:D69),"")</f>
      </c>
      <c r="F69" s="111"/>
      <c r="G69" s="112"/>
      <c r="H69" s="113"/>
      <c r="I69" s="110">
        <f>IF(SUM(F69:H69)&gt;0,SUM(F69:H69),"")</f>
      </c>
      <c r="J69" s="111"/>
      <c r="K69" s="112"/>
      <c r="L69" s="113"/>
      <c r="M69" s="110">
        <f>IF(SUM(J69:L69)&gt;0,SUM(J69:L69),"")</f>
      </c>
      <c r="N69" s="111"/>
      <c r="O69" s="112"/>
      <c r="P69" s="113"/>
      <c r="Q69" s="110">
        <f>IF(SUM(N69:P69)&gt;0,SUM(N69:P69),"")</f>
      </c>
      <c r="R69" s="111"/>
      <c r="S69" s="112"/>
      <c r="T69" s="113"/>
      <c r="U69" s="110">
        <f>IF(SUM(R69:T69)&gt;0,SUM(R69:T69),"")</f>
      </c>
      <c r="V69" s="144"/>
      <c r="W69" s="71"/>
      <c r="X69" s="71"/>
      <c r="Y69" s="71"/>
      <c r="Z69" s="71"/>
      <c r="AA69" s="72"/>
    </row>
    <row r="70" spans="1:27" ht="14.25">
      <c r="A70" s="23" t="s">
        <v>143</v>
      </c>
      <c r="B70" s="111"/>
      <c r="C70" s="112"/>
      <c r="D70" s="113"/>
      <c r="E70" s="110">
        <f>IF(SUM(B70:D70)&gt;0,SUM(B70:D70),"")</f>
      </c>
      <c r="F70" s="111"/>
      <c r="G70" s="112"/>
      <c r="H70" s="113"/>
      <c r="I70" s="110">
        <f>IF(SUM(F70:H70)&gt;0,SUM(F70:H70),"")</f>
      </c>
      <c r="J70" s="111"/>
      <c r="K70" s="112"/>
      <c r="L70" s="113"/>
      <c r="M70" s="110">
        <f>IF(SUM(J70:L70)&gt;0,SUM(J70:L70),"")</f>
      </c>
      <c r="N70" s="111"/>
      <c r="O70" s="112"/>
      <c r="P70" s="113"/>
      <c r="Q70" s="110">
        <f>IF(SUM(N70:P70)&gt;0,SUM(N70:P70),"")</f>
      </c>
      <c r="R70" s="111"/>
      <c r="S70" s="112"/>
      <c r="T70" s="113"/>
      <c r="U70" s="110">
        <f>IF(SUM(R70:T70)&gt;0,SUM(R70:T70),"")</f>
      </c>
      <c r="V70" s="144"/>
      <c r="W70" s="71"/>
      <c r="X70" s="71"/>
      <c r="Y70" s="71"/>
      <c r="Z70" s="71"/>
      <c r="AA70" s="72"/>
    </row>
    <row r="71" spans="1:27" ht="14.25">
      <c r="A71" s="23" t="s">
        <v>148</v>
      </c>
      <c r="B71" s="111"/>
      <c r="C71" s="112"/>
      <c r="D71" s="113"/>
      <c r="E71" s="110">
        <f>IF(SUM(B71:D71)&gt;0,SUM(B71:D71),"")</f>
      </c>
      <c r="F71" s="111"/>
      <c r="G71" s="112"/>
      <c r="H71" s="113"/>
      <c r="I71" s="110">
        <f>IF(SUM(F71:H71)&gt;0,SUM(F71:H71),"")</f>
      </c>
      <c r="J71" s="111"/>
      <c r="K71" s="112"/>
      <c r="L71" s="113"/>
      <c r="M71" s="110">
        <f>IF(SUM(J71:L71)&gt;0,SUM(J71:L71),"")</f>
      </c>
      <c r="N71" s="111"/>
      <c r="O71" s="112"/>
      <c r="P71" s="113"/>
      <c r="Q71" s="110">
        <f>IF(SUM(N71:P71)&gt;0,SUM(N71:P71),"")</f>
      </c>
      <c r="R71" s="111"/>
      <c r="S71" s="112"/>
      <c r="T71" s="113"/>
      <c r="U71" s="110">
        <f>IF(SUM(R71:T71)&gt;0,SUM(R71:T71),"")</f>
      </c>
      <c r="V71" s="144"/>
      <c r="W71" s="71"/>
      <c r="X71" s="71"/>
      <c r="Y71" s="71"/>
      <c r="Z71" s="71"/>
      <c r="AA71" s="72"/>
    </row>
    <row r="72" spans="1:27" ht="15" thickBot="1">
      <c r="A72" s="140" t="s">
        <v>10</v>
      </c>
      <c r="B72" s="164">
        <f aca="true" t="shared" si="22" ref="B72:U72">IF(SUM(B52:B67)=0,0,AVERAGE(B52:B67))</f>
        <v>0</v>
      </c>
      <c r="C72" s="165">
        <f t="shared" si="22"/>
        <v>0</v>
      </c>
      <c r="D72" s="166">
        <f t="shared" si="22"/>
        <v>0</v>
      </c>
      <c r="E72" s="167">
        <f t="shared" si="22"/>
        <v>0</v>
      </c>
      <c r="F72" s="164">
        <f t="shared" si="22"/>
        <v>0</v>
      </c>
      <c r="G72" s="165">
        <f t="shared" si="22"/>
        <v>0</v>
      </c>
      <c r="H72" s="166">
        <f t="shared" si="22"/>
        <v>0</v>
      </c>
      <c r="I72" s="167">
        <f t="shared" si="22"/>
        <v>0</v>
      </c>
      <c r="J72" s="164">
        <f t="shared" si="22"/>
        <v>0</v>
      </c>
      <c r="K72" s="165">
        <f t="shared" si="22"/>
        <v>0</v>
      </c>
      <c r="L72" s="166">
        <f t="shared" si="22"/>
        <v>0</v>
      </c>
      <c r="M72" s="167">
        <f t="shared" si="22"/>
        <v>0</v>
      </c>
      <c r="N72" s="164">
        <f t="shared" si="22"/>
        <v>0</v>
      </c>
      <c r="O72" s="165">
        <f t="shared" si="22"/>
        <v>0</v>
      </c>
      <c r="P72" s="166">
        <f t="shared" si="22"/>
        <v>0</v>
      </c>
      <c r="Q72" s="167">
        <f t="shared" si="22"/>
        <v>0</v>
      </c>
      <c r="R72" s="164">
        <f t="shared" si="22"/>
        <v>0</v>
      </c>
      <c r="S72" s="165">
        <f t="shared" si="22"/>
        <v>0</v>
      </c>
      <c r="T72" s="166">
        <f t="shared" si="22"/>
        <v>0</v>
      </c>
      <c r="U72" s="167">
        <f t="shared" si="22"/>
        <v>0</v>
      </c>
      <c r="V72" s="146"/>
      <c r="W72" s="71"/>
      <c r="X72" s="71"/>
      <c r="Y72" s="71"/>
      <c r="Z72" s="71"/>
      <c r="AA72" s="72"/>
    </row>
    <row r="73" spans="1:27" ht="14.25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4"/>
      <c r="W73" s="71"/>
      <c r="X73" s="71"/>
      <c r="Y73" s="71"/>
      <c r="Z73" s="71"/>
      <c r="AA73" s="72"/>
    </row>
    <row r="74" spans="1:27" ht="15" thickBo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71" t="s">
        <v>43</v>
      </c>
      <c r="X74" s="85"/>
      <c r="Y74" s="85"/>
      <c r="Z74" s="85"/>
      <c r="AA74" s="86"/>
    </row>
    <row r="75" spans="1:27" ht="14.25">
      <c r="A75" s="14" t="s">
        <v>42</v>
      </c>
      <c r="B75" s="288" t="s">
        <v>277</v>
      </c>
      <c r="C75" s="289"/>
      <c r="D75" s="289"/>
      <c r="E75" s="290"/>
      <c r="F75" s="288" t="s">
        <v>278</v>
      </c>
      <c r="G75" s="289"/>
      <c r="H75" s="289"/>
      <c r="I75" s="290"/>
      <c r="J75" s="288" t="s">
        <v>301</v>
      </c>
      <c r="K75" s="289"/>
      <c r="L75" s="289"/>
      <c r="M75" s="290"/>
      <c r="N75" s="288" t="s">
        <v>279</v>
      </c>
      <c r="O75" s="289"/>
      <c r="P75" s="289"/>
      <c r="Q75" s="290"/>
      <c r="R75" s="288" t="s">
        <v>280</v>
      </c>
      <c r="S75" s="289"/>
      <c r="T75" s="289"/>
      <c r="U75" s="290"/>
      <c r="V75" s="129" t="s">
        <v>3</v>
      </c>
      <c r="W75" s="71" t="str">
        <f>B75</f>
        <v>Carmelengo, Trashawn</v>
      </c>
      <c r="X75" s="71" t="str">
        <f>F75</f>
        <v>Diaz, Lisette</v>
      </c>
      <c r="Y75" s="71" t="str">
        <f>J75</f>
        <v>Felton, Terrance</v>
      </c>
      <c r="Z75" s="71" t="str">
        <f>N75</f>
        <v>Kim, Shane</v>
      </c>
      <c r="AA75" s="72" t="str">
        <f>R75</f>
        <v>White, Jontae</v>
      </c>
    </row>
    <row r="76" spans="1:27" ht="15" thickBot="1">
      <c r="A76" s="16" t="s">
        <v>4</v>
      </c>
      <c r="B76" s="17" t="s">
        <v>5</v>
      </c>
      <c r="C76" s="18" t="s">
        <v>6</v>
      </c>
      <c r="D76" s="19" t="s">
        <v>7</v>
      </c>
      <c r="E76" s="20" t="s">
        <v>8</v>
      </c>
      <c r="F76" s="17" t="s">
        <v>5</v>
      </c>
      <c r="G76" s="18" t="s">
        <v>6</v>
      </c>
      <c r="H76" s="19" t="s">
        <v>7</v>
      </c>
      <c r="I76" s="20" t="s">
        <v>8</v>
      </c>
      <c r="J76" s="17" t="s">
        <v>5</v>
      </c>
      <c r="K76" s="18" t="s">
        <v>6</v>
      </c>
      <c r="L76" s="19" t="s">
        <v>7</v>
      </c>
      <c r="M76" s="20" t="s">
        <v>8</v>
      </c>
      <c r="N76" s="17" t="s">
        <v>5</v>
      </c>
      <c r="O76" s="18" t="s">
        <v>6</v>
      </c>
      <c r="P76" s="19" t="s">
        <v>7</v>
      </c>
      <c r="Q76" s="20" t="s">
        <v>8</v>
      </c>
      <c r="R76" s="17" t="s">
        <v>5</v>
      </c>
      <c r="S76" s="18" t="s">
        <v>6</v>
      </c>
      <c r="T76" s="19" t="s">
        <v>7</v>
      </c>
      <c r="U76" s="20" t="s">
        <v>8</v>
      </c>
      <c r="V76" s="141" t="s">
        <v>9</v>
      </c>
      <c r="W76" s="94">
        <f>IF(SUM(E77:E96)&gt;0,LARGE(E77:E96,1),0)</f>
        <v>223</v>
      </c>
      <c r="X76" s="94">
        <f>IF(SUM(I77:I96)&gt;0,LARGE(I77:I96,1),0)</f>
        <v>234</v>
      </c>
      <c r="Y76" s="94">
        <f>IF(SUM(M77:M96)&gt;0,LARGE(M77:M96,1),0)</f>
        <v>228</v>
      </c>
      <c r="Z76" s="94">
        <f>IF(SUM(Q77:Q96)&gt;0,LARGE(Q77:Q96,1),0)</f>
        <v>239</v>
      </c>
      <c r="AA76" s="95">
        <f>IF(SUM(U77:U96)&gt;0,LARGE(U77:U96,1),0)</f>
        <v>213</v>
      </c>
    </row>
    <row r="77" spans="1:27" ht="15" thickTop="1">
      <c r="A77" s="22" t="s">
        <v>65</v>
      </c>
      <c r="B77" s="107">
        <v>62</v>
      </c>
      <c r="C77" s="108">
        <v>51</v>
      </c>
      <c r="D77" s="109">
        <v>83</v>
      </c>
      <c r="E77" s="110">
        <f>IF(SUM(B77:D77)&gt;0,SUM(B77:D77),"")</f>
        <v>196</v>
      </c>
      <c r="F77" s="107">
        <v>56</v>
      </c>
      <c r="G77" s="108">
        <v>52</v>
      </c>
      <c r="H77" s="109">
        <v>57</v>
      </c>
      <c r="I77" s="110">
        <f aca="true" t="shared" si="23" ref="I77:I82">IF(SUM(F77:H77)&gt;0,SUM(F77:H77),"")</f>
        <v>165</v>
      </c>
      <c r="J77" s="107">
        <v>82</v>
      </c>
      <c r="K77" s="108">
        <v>43</v>
      </c>
      <c r="L77" s="109">
        <v>72</v>
      </c>
      <c r="M77" s="110">
        <f>IF(SUM(J77:L77)&gt;0,SUM(J77:L77),"")</f>
        <v>197</v>
      </c>
      <c r="N77" s="107">
        <v>90</v>
      </c>
      <c r="O77" s="108">
        <v>70</v>
      </c>
      <c r="P77" s="109">
        <v>75</v>
      </c>
      <c r="Q77" s="110">
        <f>IF(SUM(N77:P77)&gt;0,SUM(N77:P77),"")</f>
        <v>235</v>
      </c>
      <c r="R77" s="107">
        <v>82</v>
      </c>
      <c r="S77" s="108">
        <v>40</v>
      </c>
      <c r="T77" s="109">
        <v>73</v>
      </c>
      <c r="U77" s="110">
        <f>IF(SUM(R77:T77)&gt;0,SUM(R77:T77),"")</f>
        <v>195</v>
      </c>
      <c r="V77" s="142">
        <f>IF(SUM(E77,I77,M77,Q77,U77,U101,Q101,M101,I101,E101,E125,I125,M125,Q125,U125)&gt;0,(LARGE((E77,I77,M77,Q77,U77,U101,Q101,M101,I101,E101,E125,I125,M125,Q125,U125),1)+LARGE((E77,I77,M77,Q77,U77,U101,Q101,M101,I101,E101,E125,I125,M125,Q125,U125),2)+LARGE((E77,I77,M77,Q77,U77,U101,Q101,M101,I101,E101,E125,I125,M125,Q125,U125),3)+LARGE((E77,I77,M77,Q77,U77,U101,Q101,M101,I101,E101,E125,I125,M125,Q125,U125),4)),"")</f>
        <v>868</v>
      </c>
      <c r="W77" s="71"/>
      <c r="X77" s="71"/>
      <c r="Y77" s="71"/>
      <c r="Z77" s="71"/>
      <c r="AA77" s="72"/>
    </row>
    <row r="78" spans="1:27" ht="14.25">
      <c r="A78" s="22" t="s">
        <v>232</v>
      </c>
      <c r="B78" s="111"/>
      <c r="C78" s="112"/>
      <c r="D78" s="113"/>
      <c r="E78" s="110">
        <f aca="true" t="shared" si="24" ref="E78:E91">IF(SUM(B78:D78)&gt;0,SUM(B78:D78),"")</f>
      </c>
      <c r="F78" s="111"/>
      <c r="G78" s="112"/>
      <c r="H78" s="113"/>
      <c r="I78" s="110">
        <f t="shared" si="23"/>
      </c>
      <c r="J78" s="111"/>
      <c r="K78" s="112"/>
      <c r="L78" s="113"/>
      <c r="M78" s="110">
        <f aca="true" t="shared" si="25" ref="M78:M91">IF(SUM(J78:L78)&gt;0,SUM(J78:L78),"")</f>
      </c>
      <c r="N78" s="111"/>
      <c r="O78" s="112"/>
      <c r="P78" s="113"/>
      <c r="Q78" s="110">
        <f aca="true" t="shared" si="26" ref="Q78:Q92">IF(SUM(N78:P78)&gt;0,SUM(N78:P78),"")</f>
      </c>
      <c r="R78" s="111"/>
      <c r="S78" s="112"/>
      <c r="T78" s="113"/>
      <c r="U78" s="110">
        <f aca="true" t="shared" si="27" ref="U78:U91">IF(SUM(R78:T78)&gt;0,SUM(R78:T78),"")</f>
      </c>
      <c r="V78" s="142" t="s">
        <v>232</v>
      </c>
      <c r="W78" s="71"/>
      <c r="X78" s="71"/>
      <c r="Y78" s="71"/>
      <c r="Z78" s="71"/>
      <c r="AA78" s="72"/>
    </row>
    <row r="79" spans="1:27" ht="14.25">
      <c r="A79" s="23" t="s">
        <v>36</v>
      </c>
      <c r="B79" s="111">
        <v>83</v>
      </c>
      <c r="C79" s="112">
        <v>35</v>
      </c>
      <c r="D79" s="113">
        <v>82</v>
      </c>
      <c r="E79" s="110">
        <f t="shared" si="24"/>
        <v>200</v>
      </c>
      <c r="F79" s="111">
        <v>72</v>
      </c>
      <c r="G79" s="112">
        <v>29</v>
      </c>
      <c r="H79" s="113">
        <v>63</v>
      </c>
      <c r="I79" s="110">
        <f t="shared" si="23"/>
        <v>164</v>
      </c>
      <c r="J79" s="111">
        <v>87</v>
      </c>
      <c r="K79" s="112">
        <v>42</v>
      </c>
      <c r="L79" s="113">
        <v>69</v>
      </c>
      <c r="M79" s="110">
        <f t="shared" si="25"/>
        <v>198</v>
      </c>
      <c r="N79" s="111">
        <v>78</v>
      </c>
      <c r="O79" s="112">
        <v>50</v>
      </c>
      <c r="P79" s="113">
        <v>63</v>
      </c>
      <c r="Q79" s="110">
        <f t="shared" si="26"/>
        <v>191</v>
      </c>
      <c r="R79" s="111">
        <v>75</v>
      </c>
      <c r="S79" s="112">
        <v>35</v>
      </c>
      <c r="T79" s="113">
        <v>64</v>
      </c>
      <c r="U79" s="110">
        <f t="shared" si="27"/>
        <v>174</v>
      </c>
      <c r="V79" s="142">
        <f>IF(SUM(E79,I79,M79,Q79,U79,U103,Q103,M103,I103,E103,E127,I127,M127,Q127,U127)&gt;0,(LARGE((E79,I79,M79,Q79,U79,U103,Q103,M103,I103,E103,E127,I127,M127,Q127,U127),1)+LARGE((E79,I79,M79,Q79,U79,U103,Q103,M103,I103,E103,E127,I127,M127,Q127,U127),2)+LARGE((E79,I79,M79,Q79,U79,U103,Q103,M103,I103,E103,E127,I127,M127,Q127,U127),3)+LARGE((E79,I79,M79,Q79,U79,U103,Q103,M103,I103,E103,E127,I127,M127,Q127,U127),4)),"")</f>
        <v>763</v>
      </c>
      <c r="W79" s="71"/>
      <c r="X79" s="71"/>
      <c r="Y79" s="71"/>
      <c r="Z79" s="71"/>
      <c r="AA79" s="72"/>
    </row>
    <row r="80" spans="1:27" ht="14.25">
      <c r="A80" s="23" t="s">
        <v>69</v>
      </c>
      <c r="B80" s="111">
        <v>86</v>
      </c>
      <c r="C80" s="112">
        <v>50</v>
      </c>
      <c r="D80" s="113">
        <v>55</v>
      </c>
      <c r="E80" s="110">
        <f t="shared" si="24"/>
        <v>191</v>
      </c>
      <c r="F80" s="111">
        <v>82</v>
      </c>
      <c r="G80" s="112">
        <v>55</v>
      </c>
      <c r="H80" s="113">
        <v>72</v>
      </c>
      <c r="I80" s="110">
        <f t="shared" si="23"/>
        <v>209</v>
      </c>
      <c r="J80" s="111">
        <v>75</v>
      </c>
      <c r="K80" s="112">
        <v>55</v>
      </c>
      <c r="L80" s="113">
        <v>70</v>
      </c>
      <c r="M80" s="110">
        <f t="shared" si="25"/>
        <v>200</v>
      </c>
      <c r="N80" s="111"/>
      <c r="O80" s="112"/>
      <c r="P80" s="113"/>
      <c r="Q80" s="110">
        <f t="shared" si="26"/>
      </c>
      <c r="R80" s="111">
        <v>81</v>
      </c>
      <c r="S80" s="112">
        <v>44</v>
      </c>
      <c r="T80" s="113">
        <v>59</v>
      </c>
      <c r="U80" s="110">
        <f t="shared" si="27"/>
        <v>184</v>
      </c>
      <c r="V80" s="142">
        <f>IF(SUM(E80,I80,M80,Q80,U80,U104,Q104,M104,I104,E104,E128,I128,M128,Q128,U128)&gt;0,(LARGE((E80,I80,M80,Q80,U80,U104,Q104,M104,I104,E104,E128,I128,M128,Q128,U128),1)+LARGE((E80,I80,M80,Q80,U80,U104,Q104,M104,I104,E104,E128,I128,M128,Q128,U128),2)+LARGE((E80,I80,M80,Q80,U80,U104,Q104,M104,I104,E104,E128,I128,M128,Q128,U128),3)+LARGE((E80,I80,M80,Q80,U80,U104,Q104,M104,I104,E104,E128,I128,M128,Q128,U128),4)),"")</f>
        <v>804</v>
      </c>
      <c r="W80" s="71"/>
      <c r="X80" s="71"/>
      <c r="Y80" s="71"/>
      <c r="Z80" s="71"/>
      <c r="AA80" s="72"/>
    </row>
    <row r="81" spans="1:27" ht="14.25">
      <c r="A81" s="23" t="s">
        <v>44</v>
      </c>
      <c r="B81" s="111">
        <v>75</v>
      </c>
      <c r="C81" s="112">
        <v>61</v>
      </c>
      <c r="D81" s="113">
        <v>80</v>
      </c>
      <c r="E81" s="110">
        <f t="shared" si="24"/>
        <v>216</v>
      </c>
      <c r="F81" s="111">
        <v>78</v>
      </c>
      <c r="G81" s="112">
        <v>57</v>
      </c>
      <c r="H81" s="113">
        <v>65</v>
      </c>
      <c r="I81" s="110">
        <f t="shared" si="23"/>
        <v>200</v>
      </c>
      <c r="J81" s="111">
        <v>72</v>
      </c>
      <c r="K81" s="112">
        <v>35</v>
      </c>
      <c r="L81" s="113">
        <v>65</v>
      </c>
      <c r="M81" s="110">
        <f t="shared" si="25"/>
        <v>172</v>
      </c>
      <c r="N81" s="111"/>
      <c r="O81" s="112"/>
      <c r="P81" s="113"/>
      <c r="Q81" s="110">
        <f t="shared" si="26"/>
      </c>
      <c r="R81" s="111">
        <v>73</v>
      </c>
      <c r="S81" s="112">
        <v>55</v>
      </c>
      <c r="T81" s="113">
        <v>59</v>
      </c>
      <c r="U81" s="110">
        <f t="shared" si="27"/>
        <v>187</v>
      </c>
      <c r="V81" s="142">
        <f>IF(SUM(E81,I81,M81,Q81,U81,U105,Q105,M105,I105,E105,E129,I129,M129,Q129,U129)&gt;0,(LARGE((E81,I81,M81,Q81,U81,U105,Q105,M105,I105,E105,E129,I129,M129,Q129,U129),1)+LARGE((E81,I81,M81,Q81,U81,U105,Q105,M105,I105,E105,E129,I129,M129,Q129,U129),2)+LARGE((E81,I81,M81,Q81,U81,U105,Q105,M105,I105,E105,E129,I129,M129,Q129,U129),3)+LARGE((E81,I81,M81,Q81,U81,U105,Q105,M105,I105,E105,E129,I129,M129,Q129,U129),4)),"")</f>
        <v>848</v>
      </c>
      <c r="W81" s="71"/>
      <c r="X81" s="71"/>
      <c r="Y81" s="71"/>
      <c r="Z81" s="71"/>
      <c r="AA81" s="72"/>
    </row>
    <row r="82" spans="1:27" ht="14.25">
      <c r="A82" s="23" t="s">
        <v>232</v>
      </c>
      <c r="B82" s="111"/>
      <c r="C82" s="112"/>
      <c r="D82" s="113"/>
      <c r="E82" s="110">
        <f t="shared" si="24"/>
      </c>
      <c r="F82" s="111"/>
      <c r="G82" s="112"/>
      <c r="H82" s="113"/>
      <c r="I82" s="110">
        <f t="shared" si="23"/>
      </c>
      <c r="J82" s="111"/>
      <c r="K82" s="112"/>
      <c r="L82" s="113"/>
      <c r="M82" s="110">
        <f t="shared" si="25"/>
      </c>
      <c r="N82" s="111"/>
      <c r="O82" s="112"/>
      <c r="P82" s="113"/>
      <c r="Q82" s="110">
        <f t="shared" si="26"/>
      </c>
      <c r="R82" s="111"/>
      <c r="S82" s="112"/>
      <c r="T82" s="113"/>
      <c r="U82" s="110">
        <f t="shared" si="27"/>
      </c>
      <c r="V82" s="142" t="s">
        <v>232</v>
      </c>
      <c r="W82" s="71"/>
      <c r="X82" s="71"/>
      <c r="Y82" s="71"/>
      <c r="Z82" s="71"/>
      <c r="AA82" s="72"/>
    </row>
    <row r="83" spans="1:27" ht="14.25">
      <c r="A83" s="23" t="s">
        <v>50</v>
      </c>
      <c r="B83" s="111">
        <v>79</v>
      </c>
      <c r="C83" s="112">
        <v>53</v>
      </c>
      <c r="D83" s="113">
        <v>87</v>
      </c>
      <c r="E83" s="110">
        <f t="shared" si="24"/>
        <v>219</v>
      </c>
      <c r="F83" s="111">
        <v>86</v>
      </c>
      <c r="G83" s="112">
        <v>62</v>
      </c>
      <c r="H83" s="113">
        <v>70</v>
      </c>
      <c r="I83" s="110">
        <f aca="true" t="shared" si="28" ref="I83:I93">IF(SUM(F83:H83)&gt;0,SUM(F83:H83),"")</f>
        <v>218</v>
      </c>
      <c r="J83" s="111">
        <v>88</v>
      </c>
      <c r="K83" s="112">
        <v>60</v>
      </c>
      <c r="L83" s="113">
        <v>80</v>
      </c>
      <c r="M83" s="110">
        <f t="shared" si="25"/>
        <v>228</v>
      </c>
      <c r="N83" s="111"/>
      <c r="O83" s="112"/>
      <c r="P83" s="113"/>
      <c r="Q83" s="110">
        <f t="shared" si="26"/>
      </c>
      <c r="R83" s="111">
        <v>93</v>
      </c>
      <c r="S83" s="112">
        <v>48</v>
      </c>
      <c r="T83" s="113">
        <v>51</v>
      </c>
      <c r="U83" s="110">
        <f t="shared" si="27"/>
        <v>192</v>
      </c>
      <c r="V83" s="142">
        <f>IF(SUM(E83,I83,M83,Q83,U83,U107,Q107,M107,I107,E107,E131,I131,M131,Q131,U131)&gt;0,(LARGE((E83,I83,M83,Q83,U83,U107,Q107,M107,I107,E107,E131,I131,M131,Q131,U131),1)+LARGE((E83,I83,M83,Q83,U83,U107,Q107,M107,I107,E107,E131,I131,M131,Q131,U131),2)+LARGE((E83,I83,M83,Q83,U83,U107,Q107,M107,I107,E107,E131,I131,M131,Q131,U131),3)+LARGE((E83,I83,M83,Q83,U83,U107,Q107,M107,I107,E107,E131,I131,M131,Q131,U131),4)),"")</f>
        <v>904</v>
      </c>
      <c r="W83" s="71"/>
      <c r="X83" s="71"/>
      <c r="Y83" s="71"/>
      <c r="Z83" s="71"/>
      <c r="AA83" s="72"/>
    </row>
    <row r="84" spans="1:27" ht="14.25">
      <c r="A84" s="23" t="s">
        <v>55</v>
      </c>
      <c r="B84" s="111">
        <v>70</v>
      </c>
      <c r="C84" s="112">
        <v>66</v>
      </c>
      <c r="D84" s="113">
        <v>73</v>
      </c>
      <c r="E84" s="110">
        <f t="shared" si="24"/>
        <v>209</v>
      </c>
      <c r="F84" s="111">
        <v>86</v>
      </c>
      <c r="G84" s="112">
        <v>71</v>
      </c>
      <c r="H84" s="113">
        <v>77</v>
      </c>
      <c r="I84" s="110">
        <f t="shared" si="28"/>
        <v>234</v>
      </c>
      <c r="J84" s="111">
        <v>84</v>
      </c>
      <c r="K84" s="112">
        <v>44</v>
      </c>
      <c r="L84" s="113">
        <v>67</v>
      </c>
      <c r="M84" s="110">
        <f t="shared" si="25"/>
        <v>195</v>
      </c>
      <c r="N84" s="111"/>
      <c r="O84" s="112"/>
      <c r="P84" s="113"/>
      <c r="Q84" s="110">
        <f t="shared" si="26"/>
      </c>
      <c r="R84" s="111">
        <v>88</v>
      </c>
      <c r="S84" s="112">
        <v>50</v>
      </c>
      <c r="T84" s="113">
        <v>65</v>
      </c>
      <c r="U84" s="110">
        <f t="shared" si="27"/>
        <v>203</v>
      </c>
      <c r="V84" s="142">
        <f>IF(SUM(E84,I84,M84,Q84,U84,U108,Q108,M108,I108,E108,E132,I132,M132,Q132,U132)&gt;0,(LARGE((E84,I84,M84,Q84,U84,U108,Q108,M108,I108,E108,E132,I132,M132,Q132,U132),1)+LARGE((E84,I84,M84,Q84,U84,U108,Q108,M108,I108,E108,E132,I132,M132,Q132,U132),2)+LARGE((E84,I84,M84,Q84,U84,U108,Q108,M108,I108,E108,E132,I132,M132,Q132,U132),3)+LARGE((E84,I84,M84,Q84,U84,U108,Q108,M108,I108,E108,E132,I132,M132,Q132,U132),4)),"")</f>
        <v>841</v>
      </c>
      <c r="W84" s="71"/>
      <c r="X84" s="71"/>
      <c r="Y84" s="71"/>
      <c r="Z84" s="71"/>
      <c r="AA84" s="72"/>
    </row>
    <row r="85" spans="1:27" ht="14.25">
      <c r="A85" s="23" t="s">
        <v>62</v>
      </c>
      <c r="B85" s="111"/>
      <c r="C85" s="112"/>
      <c r="D85" s="113"/>
      <c r="E85" s="110">
        <f t="shared" si="24"/>
      </c>
      <c r="F85" s="111"/>
      <c r="G85" s="112"/>
      <c r="H85" s="113"/>
      <c r="I85" s="110">
        <f t="shared" si="28"/>
      </c>
      <c r="J85" s="111">
        <v>78</v>
      </c>
      <c r="K85" s="112">
        <v>50</v>
      </c>
      <c r="L85" s="113">
        <v>47</v>
      </c>
      <c r="M85" s="110">
        <f t="shared" si="25"/>
        <v>175</v>
      </c>
      <c r="N85" s="111">
        <v>80</v>
      </c>
      <c r="O85" s="112">
        <v>61</v>
      </c>
      <c r="P85" s="113">
        <v>61</v>
      </c>
      <c r="Q85" s="110">
        <f t="shared" si="26"/>
        <v>202</v>
      </c>
      <c r="R85" s="111">
        <v>84</v>
      </c>
      <c r="S85" s="112">
        <v>52</v>
      </c>
      <c r="T85" s="113">
        <v>62</v>
      </c>
      <c r="U85" s="110">
        <f t="shared" si="27"/>
        <v>198</v>
      </c>
      <c r="V85" s="142">
        <f>IF(SUM(E85,I85,M85,Q85,U85,U109,Q109,M109,I109,E109,E133,I133,M133,Q133,U133)&gt;0,(LARGE((E85,I85,M85,Q85,U85,U109,Q109,M109,I109,E109,E133,I133,M133,Q133,U133),1)+LARGE((E85,I85,M85,Q85,U85,U109,Q109,M109,I109,E109,E133,I133,M133,Q133,U133),2)+LARGE((E85,I85,M85,Q85,U85,U109,Q109,M109,I109,E109,E133,I133,M133,Q133,U133),3)+LARGE((E85,I85,M85,Q85,U85,U109,Q109,M109,I109,E109,E133,I133,M133,Q133,U133),4)),"")</f>
        <v>833</v>
      </c>
      <c r="W85" s="71"/>
      <c r="X85" s="71"/>
      <c r="Y85" s="71"/>
      <c r="Z85" s="71"/>
      <c r="AA85" s="72"/>
    </row>
    <row r="86" spans="1:27" ht="14.25">
      <c r="A86" s="23" t="s">
        <v>77</v>
      </c>
      <c r="B86" s="111"/>
      <c r="C86" s="112"/>
      <c r="D86" s="113"/>
      <c r="E86" s="110">
        <f t="shared" si="24"/>
      </c>
      <c r="F86" s="111">
        <v>80</v>
      </c>
      <c r="G86" s="112">
        <v>60</v>
      </c>
      <c r="H86" s="113">
        <v>78</v>
      </c>
      <c r="I86" s="110">
        <f t="shared" si="28"/>
        <v>218</v>
      </c>
      <c r="J86" s="111">
        <v>70</v>
      </c>
      <c r="K86" s="112">
        <v>57</v>
      </c>
      <c r="L86" s="113">
        <v>50</v>
      </c>
      <c r="M86" s="110">
        <f t="shared" si="25"/>
        <v>177</v>
      </c>
      <c r="N86" s="111">
        <v>82</v>
      </c>
      <c r="O86" s="112">
        <v>60</v>
      </c>
      <c r="P86" s="113">
        <v>78</v>
      </c>
      <c r="Q86" s="110">
        <f t="shared" si="26"/>
        <v>220</v>
      </c>
      <c r="R86" s="111">
        <v>87</v>
      </c>
      <c r="S86" s="112">
        <v>72</v>
      </c>
      <c r="T86" s="113">
        <v>54</v>
      </c>
      <c r="U86" s="110">
        <f t="shared" si="27"/>
        <v>213</v>
      </c>
      <c r="V86" s="142">
        <f>IF(SUM(E86,I86,M86,Q86,U86,U110,Q110,M110,I110,E110,E134,I134,M134,Q134,U134)&gt;0,(LARGE((E86,I86,M86,Q86,U86,U110,Q110,M110,I110,E110,E134,I134,M134,Q134,U134),1)+LARGE((E86,I86,M86,Q86,U86,U110,Q110,M110,I110,E110,E134,I134,M134,Q134,U134),2)+LARGE((E86,I86,M86,Q86,U86,U110,Q110,M110,I110,E110,E134,I134,M134,Q134,U134),3)+LARGE((E86,I86,M86,Q86,U86,U110,Q110,M110,I110,E110,E134,I134,M134,Q134,U134),4)),"")</f>
        <v>893</v>
      </c>
      <c r="W86" s="71"/>
      <c r="X86" s="71"/>
      <c r="Y86" s="71"/>
      <c r="Z86" s="71"/>
      <c r="AA86" s="72"/>
    </row>
    <row r="87" spans="1:27" ht="14.25">
      <c r="A87" s="23" t="s">
        <v>232</v>
      </c>
      <c r="B87" s="111"/>
      <c r="C87" s="112"/>
      <c r="D87" s="113"/>
      <c r="E87" s="110">
        <f t="shared" si="24"/>
      </c>
      <c r="F87" s="111"/>
      <c r="G87" s="112"/>
      <c r="H87" s="113"/>
      <c r="I87" s="110">
        <f t="shared" si="28"/>
      </c>
      <c r="J87" s="111"/>
      <c r="K87" s="112"/>
      <c r="L87" s="113"/>
      <c r="M87" s="110">
        <f t="shared" si="25"/>
      </c>
      <c r="N87" s="111"/>
      <c r="O87" s="112"/>
      <c r="P87" s="113"/>
      <c r="Q87" s="110">
        <f t="shared" si="26"/>
      </c>
      <c r="R87" s="111"/>
      <c r="S87" s="112"/>
      <c r="T87" s="113"/>
      <c r="U87" s="110">
        <f t="shared" si="27"/>
      </c>
      <c r="V87" s="142" t="s">
        <v>232</v>
      </c>
      <c r="W87" s="71"/>
      <c r="X87" s="71"/>
      <c r="Y87" s="71"/>
      <c r="Z87" s="71"/>
      <c r="AA87" s="72"/>
    </row>
    <row r="88" spans="1:27" ht="14.25">
      <c r="A88" s="23" t="s">
        <v>161</v>
      </c>
      <c r="B88" s="111">
        <v>86</v>
      </c>
      <c r="C88" s="112">
        <v>53</v>
      </c>
      <c r="D88" s="113">
        <v>78</v>
      </c>
      <c r="E88" s="110">
        <f t="shared" si="24"/>
        <v>217</v>
      </c>
      <c r="F88" s="111">
        <v>86</v>
      </c>
      <c r="G88" s="112">
        <v>66</v>
      </c>
      <c r="H88" s="113">
        <v>68</v>
      </c>
      <c r="I88" s="110">
        <f t="shared" si="28"/>
        <v>220</v>
      </c>
      <c r="J88" s="111">
        <v>83</v>
      </c>
      <c r="K88" s="112">
        <v>41</v>
      </c>
      <c r="L88" s="113">
        <v>81</v>
      </c>
      <c r="M88" s="110">
        <f t="shared" si="25"/>
        <v>205</v>
      </c>
      <c r="N88" s="111">
        <v>72</v>
      </c>
      <c r="O88" s="112">
        <v>55</v>
      </c>
      <c r="P88" s="113">
        <v>70</v>
      </c>
      <c r="Q88" s="110">
        <f t="shared" si="26"/>
        <v>197</v>
      </c>
      <c r="R88" s="111">
        <v>77</v>
      </c>
      <c r="S88" s="112">
        <v>62</v>
      </c>
      <c r="T88" s="113">
        <v>68</v>
      </c>
      <c r="U88" s="110">
        <f t="shared" si="27"/>
        <v>207</v>
      </c>
      <c r="V88" s="142">
        <f>IF(SUM(E88,I88,M88,Q88,U88,U112,Q112,M112,I112,E112,E136,I136,M136,Q136,U136)&gt;0,(LARGE((E88,I88,M88,Q88,U88,U112,Q112,M112,I112,E112,E136,I136,M136,Q136,U136),1)+LARGE((E88,I88,M88,Q88,U88,U112,Q112,M112,I112,E112,E136,I136,M136,Q136,U136),2)+LARGE((E88,I88,M88,Q88,U88,U112,Q112,M112,I112,E112,E136,I136,M136,Q136,U136),3)+LARGE((E88,I88,M88,Q88,U88,U112,Q112,M112,I112,E112,E136,I136,M136,Q136,U136),4)),"")</f>
        <v>849</v>
      </c>
      <c r="W88" s="71"/>
      <c r="X88" s="71"/>
      <c r="Y88" s="71"/>
      <c r="Z88" s="71"/>
      <c r="AA88" s="72"/>
    </row>
    <row r="89" spans="1:27" ht="14.25">
      <c r="A89" s="23" t="s">
        <v>78</v>
      </c>
      <c r="B89" s="111">
        <v>87</v>
      </c>
      <c r="C89" s="112">
        <v>56</v>
      </c>
      <c r="D89" s="113">
        <v>80</v>
      </c>
      <c r="E89" s="110">
        <f t="shared" si="24"/>
        <v>223</v>
      </c>
      <c r="F89" s="111">
        <v>85</v>
      </c>
      <c r="G89" s="112">
        <v>60</v>
      </c>
      <c r="H89" s="113">
        <v>74</v>
      </c>
      <c r="I89" s="110">
        <f t="shared" si="28"/>
        <v>219</v>
      </c>
      <c r="J89" s="111">
        <v>87</v>
      </c>
      <c r="K89" s="112">
        <v>67</v>
      </c>
      <c r="L89" s="113">
        <v>74</v>
      </c>
      <c r="M89" s="110">
        <f t="shared" si="25"/>
        <v>228</v>
      </c>
      <c r="N89" s="111">
        <v>83</v>
      </c>
      <c r="O89" s="112">
        <v>74</v>
      </c>
      <c r="P89" s="113">
        <v>82</v>
      </c>
      <c r="Q89" s="110">
        <f t="shared" si="26"/>
        <v>239</v>
      </c>
      <c r="R89" s="111">
        <v>90</v>
      </c>
      <c r="S89" s="112">
        <v>54</v>
      </c>
      <c r="T89" s="113">
        <v>63</v>
      </c>
      <c r="U89" s="110">
        <f t="shared" si="27"/>
        <v>207</v>
      </c>
      <c r="V89" s="142">
        <f>IF(SUM(E89,I89,M89,Q89,U89,U113,Q113,M113,I113,E113,E137,I137,M137,Q137,U137)&gt;0,(LARGE((E89,I89,M89,Q89,U89,U113,Q113,M113,I113,E113,E137,I137,M137,Q137,U137),1)+LARGE((E89,I89,M89,Q89,U89,U113,Q113,M113,I113,E113,E137,I137,M137,Q137,U137),2)+LARGE((E89,I89,M89,Q89,U89,U113,Q113,M113,I113,E113,E137,I137,M137,Q137,U137),3)+LARGE((E89,I89,M89,Q89,U89,U113,Q113,M113,I113,E113,E137,I137,M137,Q137,U137),4)),"")</f>
        <v>936</v>
      </c>
      <c r="W89" s="71"/>
      <c r="X89" s="71"/>
      <c r="Y89" s="71"/>
      <c r="Z89" s="71"/>
      <c r="AA89" s="72"/>
    </row>
    <row r="90" spans="1:27" ht="14.25">
      <c r="A90" s="23"/>
      <c r="B90" s="111"/>
      <c r="C90" s="112"/>
      <c r="D90" s="113"/>
      <c r="E90" s="110">
        <f t="shared" si="24"/>
      </c>
      <c r="F90" s="111"/>
      <c r="G90" s="112"/>
      <c r="H90" s="113"/>
      <c r="I90" s="110">
        <f t="shared" si="28"/>
      </c>
      <c r="J90" s="111"/>
      <c r="K90" s="112"/>
      <c r="L90" s="113"/>
      <c r="M90" s="110">
        <f t="shared" si="25"/>
      </c>
      <c r="N90" s="111"/>
      <c r="O90" s="112"/>
      <c r="P90" s="113"/>
      <c r="Q90" s="110">
        <f t="shared" si="26"/>
      </c>
      <c r="R90" s="111"/>
      <c r="S90" s="112"/>
      <c r="T90" s="113"/>
      <c r="U90" s="110">
        <f t="shared" si="27"/>
      </c>
      <c r="V90" s="142">
        <f>IF(SUM(E90,I90,M90,Q90,U90,U114,Q114,M114,I114,E114,E138,I138,M138,Q138,U138)&gt;0,(LARGE((E90,I90,M90,Q90,U90,U114,Q114,M114,I114,E114,E138,I138,M138,Q138,U138),1)+LARGE((E90,I90,M90,Q90,U90,U114,Q114,M114,I114,E114,E138,I138,M138,Q138,U138),2)+LARGE((E90,I90,M90,Q90,U90,U114,Q114,M114,I114,E114,E138,I138,M138,Q138,U138),3)+LARGE((E90,I90,M90,Q90,U90,U114,Q114,M114,I114,E114,E138,I138,M138,Q138,U138),4)),"")</f>
      </c>
      <c r="W90" s="71"/>
      <c r="X90" s="71"/>
      <c r="Y90" s="71"/>
      <c r="Z90" s="71"/>
      <c r="AA90" s="72"/>
    </row>
    <row r="91" spans="1:27" ht="14.25">
      <c r="A91" s="23"/>
      <c r="B91" s="111"/>
      <c r="C91" s="112"/>
      <c r="D91" s="113"/>
      <c r="E91" s="110">
        <f t="shared" si="24"/>
      </c>
      <c r="F91" s="111"/>
      <c r="G91" s="112"/>
      <c r="H91" s="113"/>
      <c r="I91" s="110">
        <f t="shared" si="28"/>
      </c>
      <c r="J91" s="111"/>
      <c r="K91" s="112"/>
      <c r="L91" s="113"/>
      <c r="M91" s="110">
        <f t="shared" si="25"/>
      </c>
      <c r="N91" s="111"/>
      <c r="O91" s="112"/>
      <c r="P91" s="113"/>
      <c r="Q91" s="110">
        <f t="shared" si="26"/>
      </c>
      <c r="R91" s="111"/>
      <c r="S91" s="112"/>
      <c r="T91" s="113"/>
      <c r="U91" s="110">
        <f t="shared" si="27"/>
      </c>
      <c r="V91" s="142">
        <f>IF(SUM(E91,I91,M91,Q91,U91,U115,Q115,M115,I115,E115,E139,I139,M139,Q139,U139)&gt;0,(LARGE((E91,I91,M91,Q91,U91,U115,Q115,M115,I115,E115,E139,I139,M139,Q139,U139),1)+LARGE((E91,I91,M91,Q91,U91,U115,Q115,M115,I115,E115,E139,I139,M139,Q139,U139),2)+LARGE((E91,I91,M91,Q91,U91,U115,Q115,M115,I115,E115,E139,I139,M139,Q139,U139),3)+LARGE((E91,I91,M91,Q91,U91,U115,Q115,M115,I115,E115,E139,I139,M139,Q139,U139),4)),"")</f>
      </c>
      <c r="W91" s="71"/>
      <c r="X91" s="71"/>
      <c r="Y91" s="71"/>
      <c r="Z91" s="71"/>
      <c r="AA91" s="72"/>
    </row>
    <row r="92" spans="1:27" ht="14.25">
      <c r="A92" s="23"/>
      <c r="B92" s="111"/>
      <c r="C92" s="112"/>
      <c r="D92" s="113"/>
      <c r="E92" s="110">
        <f>IF(SUM(B92:D92)&gt;0,SUM(B92:D92),"")</f>
      </c>
      <c r="F92" s="111"/>
      <c r="G92" s="112"/>
      <c r="H92" s="113"/>
      <c r="I92" s="110">
        <f t="shared" si="28"/>
      </c>
      <c r="J92" s="111"/>
      <c r="K92" s="112"/>
      <c r="L92" s="113"/>
      <c r="M92" s="110">
        <f>IF(SUM(J92:L92)&gt;0,SUM(J92:L92),"")</f>
      </c>
      <c r="N92" s="111"/>
      <c r="O92" s="112"/>
      <c r="P92" s="113"/>
      <c r="Q92" s="110">
        <f t="shared" si="26"/>
      </c>
      <c r="R92" s="111"/>
      <c r="S92" s="112"/>
      <c r="T92" s="113"/>
      <c r="U92" s="110">
        <f>IF(SUM(R92:T92)&gt;0,SUM(R92:T92),"")</f>
      </c>
      <c r="V92" s="142">
        <f>IF(SUM(E92,I92,M92,Q92,U92,U116,Q116,M116,I116,E116,E140,I140,M140,Q140,U140)&gt;0,(LARGE((E92,I92,M92,Q92,U92,U116,Q116,M116,I116,E116,E140,I140,M140,Q140,U140),1)+LARGE((E92,I92,M92,Q92,U92,U116,Q116,M116,I116,E116,E140,I140,M140,Q140,U140),2)+LARGE((E92,I92,M92,Q92,U92,U116,Q116,M116,I116,E116,E140,I140,M140,Q140,U140),3)+LARGE((E92,I92,M92,Q92,U92,U116,Q116,M116,I116,E116,E140,I140,M140,Q140,U140),4)),"")</f>
      </c>
      <c r="W92" s="71"/>
      <c r="X92" s="71"/>
      <c r="Y92" s="71"/>
      <c r="Z92" s="71"/>
      <c r="AA92" s="72"/>
    </row>
    <row r="93" spans="1:27" ht="14.25">
      <c r="A93" s="23" t="s">
        <v>147</v>
      </c>
      <c r="B93" s="111"/>
      <c r="C93" s="112"/>
      <c r="D93" s="113"/>
      <c r="E93" s="110">
        <f>IF(SUM(B93:D93)&gt;0,SUM(B93:D93),"")</f>
      </c>
      <c r="F93" s="111"/>
      <c r="G93" s="112"/>
      <c r="H93" s="113"/>
      <c r="I93" s="110">
        <f t="shared" si="28"/>
      </c>
      <c r="J93" s="111"/>
      <c r="K93" s="112"/>
      <c r="L93" s="113"/>
      <c r="M93" s="110">
        <f>IF(SUM(J93:L93)&gt;0,SUM(J93:L93),"")</f>
      </c>
      <c r="N93" s="111"/>
      <c r="O93" s="112"/>
      <c r="P93" s="113"/>
      <c r="Q93" s="110">
        <f>IF(SUM(N93:P93)&gt;0,SUM(N93:P93),"")</f>
      </c>
      <c r="R93" s="111"/>
      <c r="S93" s="112"/>
      <c r="T93" s="113"/>
      <c r="U93" s="110">
        <f>IF(SUM(R93:T93)&gt;0,SUM(R93:T93),"")</f>
      </c>
      <c r="V93" s="142">
        <f>IF(SUM(E93,I93,M93,Q93,U93,U117,Q117,M117,I117,E117,E141,I141,M141,Q141,U141)&gt;0,(LARGE((E93,I93,M93,Q93,U93,U117,Q117,M117,I117,E117,E141,I141,M141,Q141,U141),1)+LARGE((E93,I93,M93,Q93,U93,U117,Q117,M117,I117,E117,E141,I141,M141,Q141,U141),2)+LARGE((E93,I93,M93,Q93,U93,U117,Q117,M117,I117,E117,E141,I141,M141,Q141,U141),3)+LARGE((E93,I93,M93,Q93,U93,U117,Q117,M117,I117,E117,E141,I141,M141,Q141,U141),4)),"")</f>
      </c>
      <c r="W93" s="71"/>
      <c r="X93" s="71"/>
      <c r="Y93" s="71"/>
      <c r="Z93" s="71"/>
      <c r="AA93" s="72"/>
    </row>
    <row r="94" spans="1:27" ht="14.25">
      <c r="A94" s="23" t="s">
        <v>127</v>
      </c>
      <c r="B94" s="111"/>
      <c r="C94" s="112"/>
      <c r="D94" s="113"/>
      <c r="E94" s="110">
        <f>IF(SUM(B94:D94)&gt;0,SUM(B94:D94),"")</f>
      </c>
      <c r="F94" s="111"/>
      <c r="G94" s="112"/>
      <c r="H94" s="113"/>
      <c r="I94" s="110">
        <f>IF(SUM(F94:H94)&gt;0,SUM(F94:H94),"")</f>
      </c>
      <c r="J94" s="111"/>
      <c r="K94" s="112"/>
      <c r="L94" s="113"/>
      <c r="M94" s="110">
        <f>IF(SUM(J94:L94)&gt;0,SUM(J94:L94),"")</f>
      </c>
      <c r="N94" s="111"/>
      <c r="O94" s="112"/>
      <c r="P94" s="113"/>
      <c r="Q94" s="110">
        <f>IF(SUM(N94:P94)&gt;0,SUM(N94:P94),"")</f>
      </c>
      <c r="R94" s="111"/>
      <c r="S94" s="112"/>
      <c r="T94" s="113"/>
      <c r="U94" s="110">
        <f>IF(SUM(R94:T94)&gt;0,SUM(R94:T94),"")</f>
      </c>
      <c r="V94" s="142">
        <f>IF(SUM(E94,I94,M94,Q94,U94,U118,Q118,M118,I118,E118,E142,I142,M142,Q142,U142)&gt;0,(LARGE((E94,I94,M94,Q94,U94,U118,Q118,M118,I118,E118,E142,I142,M142,Q142,U142),1)+LARGE((E94,I94,M94,Q94,U94,U118,Q118,M118,I118,E118,E142,I142,M142,Q142,U142),2)+LARGE((E94,I94,M94,Q94,U94,U118,Q118,M118,I118,E118,E142,I142,M142,Q142,U142),3)+LARGE((E94,I94,M94,Q94,U94,U118,Q118,M118,I118,E118,E142,I142,M142,Q142,U142),4)),"")</f>
      </c>
      <c r="W94" s="71"/>
      <c r="X94" s="71"/>
      <c r="Y94" s="71"/>
      <c r="Z94" s="71"/>
      <c r="AA94" s="72"/>
    </row>
    <row r="95" spans="1:27" ht="14.25">
      <c r="A95" s="23" t="s">
        <v>143</v>
      </c>
      <c r="B95" s="111"/>
      <c r="C95" s="112"/>
      <c r="D95" s="113"/>
      <c r="E95" s="110">
        <f>IF(SUM(B95:D95)&gt;0,SUM(B95:D95),"")</f>
      </c>
      <c r="F95" s="111"/>
      <c r="G95" s="112"/>
      <c r="H95" s="113"/>
      <c r="I95" s="110">
        <f>IF(SUM(F95:H95)&gt;0,SUM(F95:H95),"")</f>
      </c>
      <c r="J95" s="111"/>
      <c r="K95" s="112"/>
      <c r="L95" s="113"/>
      <c r="M95" s="110">
        <f>IF(SUM(J95:L95)&gt;0,SUM(J95:L95),"")</f>
      </c>
      <c r="N95" s="111"/>
      <c r="O95" s="112"/>
      <c r="P95" s="113"/>
      <c r="Q95" s="110">
        <f>IF(SUM(N95:P95)&gt;0,SUM(N95:P95),"")</f>
      </c>
      <c r="R95" s="111"/>
      <c r="S95" s="112"/>
      <c r="T95" s="113"/>
      <c r="U95" s="110">
        <f>IF(SUM(R95:T95)&gt;0,SUM(R95:T95),"")</f>
      </c>
      <c r="V95" s="142">
        <f>IF(SUM(E95,I95,M95,Q95,U95,U119,Q119,M119,I119,E119,E143,I143,M143,Q143,U143)&gt;0,(LARGE((E95,I95,M95,Q95,U95,U119,Q119,M119,I119,E119,E143,I143,M143,Q143,U143),1)+LARGE((E95,I95,M95,Q95,U95,U119,Q119,M119,I119,E119,E143,I143,M143,Q143,U143),2)+LARGE((E95,I95,M95,Q95,U95,U119,Q119,M119,I119,E119,E143,I143,M143,Q143,U143),3)+LARGE((E95,I95,M95,Q95,U95,U119,Q119,M119,I119,E119,E143,I143,M143,Q143,U143),4)),"")</f>
      </c>
      <c r="W95" s="71"/>
      <c r="X95" s="71"/>
      <c r="Y95" s="71"/>
      <c r="Z95" s="71"/>
      <c r="AA95" s="72"/>
    </row>
    <row r="96" spans="1:27" ht="14.25">
      <c r="A96" s="23" t="s">
        <v>148</v>
      </c>
      <c r="B96" s="111"/>
      <c r="C96" s="112"/>
      <c r="D96" s="113"/>
      <c r="E96" s="110">
        <f>IF(SUM(B96:D96)&gt;0,SUM(B96:D96),"")</f>
      </c>
      <c r="F96" s="111"/>
      <c r="G96" s="112"/>
      <c r="H96" s="113"/>
      <c r="I96" s="110">
        <f>IF(SUM(F96:H96)&gt;0,SUM(F96:H96),"")</f>
      </c>
      <c r="J96" s="111"/>
      <c r="K96" s="112"/>
      <c r="L96" s="113"/>
      <c r="M96" s="110">
        <f>IF(SUM(J96:L96)&gt;0,SUM(J96:L96),"")</f>
      </c>
      <c r="N96" s="111"/>
      <c r="O96" s="112"/>
      <c r="P96" s="113"/>
      <c r="Q96" s="110">
        <f>IF(SUM(N96:P96)&gt;0,SUM(N96:P96),"")</f>
      </c>
      <c r="R96" s="111"/>
      <c r="S96" s="112"/>
      <c r="T96" s="113"/>
      <c r="U96" s="110">
        <f>IF(SUM(R96:T96)&gt;0,SUM(R96:T96),"")</f>
      </c>
      <c r="V96" s="142">
        <f>IF(SUM(E96,I96,M96,Q96,U96,U120,Q120,M120,I120,E120,E144,I144,M144,Q144,U144)&gt;0,(LARGE((E96,I96,M96,Q96,U96,U120,Q120,M120,I120,E120,E144,I144,M144,Q144,U144),1)+LARGE((E96,I96,M96,Q96,U96,U120,Q120,M120,I120,E120,E144,I144,M144,Q144,U144),2)+LARGE((E96,I96,M96,Q96,U96,U120,Q120,M120,I120,E120,E144,I144,M144,Q144,U144),3)+LARGE((E96,I96,M96,Q96,U96,U120,Q120,M120,I120,E120,E144,I144,M144,Q144,U144),4)),"")</f>
      </c>
      <c r="W96" s="71"/>
      <c r="X96" s="71"/>
      <c r="Y96" s="71"/>
      <c r="Z96" s="71"/>
      <c r="AA96" s="72"/>
    </row>
    <row r="97" spans="1:27" ht="15" thickBot="1">
      <c r="A97" s="140" t="s">
        <v>10</v>
      </c>
      <c r="B97" s="164">
        <f aca="true" t="shared" si="29" ref="B97:V97">IF(SUM(B77:B92)=0,0,AVERAGE(B77:B92))</f>
        <v>78.5</v>
      </c>
      <c r="C97" s="165">
        <f t="shared" si="29"/>
        <v>53.125</v>
      </c>
      <c r="D97" s="166">
        <f t="shared" si="29"/>
        <v>77.25</v>
      </c>
      <c r="E97" s="167">
        <f t="shared" si="29"/>
        <v>208.875</v>
      </c>
      <c r="F97" s="164">
        <f t="shared" si="29"/>
        <v>79</v>
      </c>
      <c r="G97" s="165">
        <f t="shared" si="29"/>
        <v>56.888888888888886</v>
      </c>
      <c r="H97" s="166">
        <f t="shared" si="29"/>
        <v>69.33333333333333</v>
      </c>
      <c r="I97" s="167">
        <f t="shared" si="29"/>
        <v>205.22222222222223</v>
      </c>
      <c r="J97" s="164">
        <f t="shared" si="29"/>
        <v>80.6</v>
      </c>
      <c r="K97" s="165">
        <f t="shared" si="29"/>
        <v>49.4</v>
      </c>
      <c r="L97" s="166">
        <f t="shared" si="29"/>
        <v>67.5</v>
      </c>
      <c r="M97" s="167">
        <f t="shared" si="29"/>
        <v>197.5</v>
      </c>
      <c r="N97" s="164">
        <f t="shared" si="29"/>
        <v>80.83333333333333</v>
      </c>
      <c r="O97" s="165">
        <f t="shared" si="29"/>
        <v>61.666666666666664</v>
      </c>
      <c r="P97" s="166">
        <f t="shared" si="29"/>
        <v>71.5</v>
      </c>
      <c r="Q97" s="167">
        <f t="shared" si="29"/>
        <v>214</v>
      </c>
      <c r="R97" s="164">
        <f t="shared" si="29"/>
        <v>83</v>
      </c>
      <c r="S97" s="165">
        <f t="shared" si="29"/>
        <v>51.2</v>
      </c>
      <c r="T97" s="166">
        <f t="shared" si="29"/>
        <v>61.8</v>
      </c>
      <c r="U97" s="167">
        <f t="shared" si="29"/>
        <v>196</v>
      </c>
      <c r="V97" s="168">
        <f t="shared" si="29"/>
        <v>853.9</v>
      </c>
      <c r="W97" s="94"/>
      <c r="X97" s="94"/>
      <c r="Y97" s="94"/>
      <c r="Z97" s="94"/>
      <c r="AA97" s="95"/>
    </row>
    <row r="98" spans="1:27" s="27" customFormat="1" ht="15" thickBot="1">
      <c r="A98" s="42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4"/>
      <c r="W98" s="71" t="s">
        <v>43</v>
      </c>
      <c r="X98" s="85"/>
      <c r="Y98" s="85"/>
      <c r="Z98" s="85"/>
      <c r="AA98" s="86"/>
    </row>
    <row r="99" spans="1:27" ht="14.25">
      <c r="A99" s="14" t="s">
        <v>42</v>
      </c>
      <c r="B99" s="288" t="s">
        <v>302</v>
      </c>
      <c r="C99" s="289"/>
      <c r="D99" s="289"/>
      <c r="E99" s="290"/>
      <c r="F99" s="288" t="s">
        <v>128</v>
      </c>
      <c r="G99" s="289"/>
      <c r="H99" s="289"/>
      <c r="I99" s="290"/>
      <c r="J99" s="288" t="s">
        <v>129</v>
      </c>
      <c r="K99" s="289"/>
      <c r="L99" s="289"/>
      <c r="M99" s="290"/>
      <c r="N99" s="288" t="s">
        <v>130</v>
      </c>
      <c r="O99" s="289"/>
      <c r="P99" s="289"/>
      <c r="Q99" s="290"/>
      <c r="R99" s="288" t="s">
        <v>131</v>
      </c>
      <c r="S99" s="289"/>
      <c r="T99" s="289"/>
      <c r="U99" s="290"/>
      <c r="V99" s="129"/>
      <c r="W99" s="71" t="str">
        <f>B99</f>
        <v>Szafanski, Joseph</v>
      </c>
      <c r="X99" s="71" t="str">
        <f>F99</f>
        <v>BR 7</v>
      </c>
      <c r="Y99" s="71" t="str">
        <f>J99</f>
        <v>BR 8</v>
      </c>
      <c r="Z99" s="71" t="str">
        <f>N99</f>
        <v>BR 9</v>
      </c>
      <c r="AA99" s="72" t="str">
        <f>R99</f>
        <v>BR 10</v>
      </c>
    </row>
    <row r="100" spans="1:27" ht="15" thickBot="1">
      <c r="A100" s="16" t="s">
        <v>4</v>
      </c>
      <c r="B100" s="17" t="s">
        <v>5</v>
      </c>
      <c r="C100" s="18" t="s">
        <v>6</v>
      </c>
      <c r="D100" s="19" t="s">
        <v>7</v>
      </c>
      <c r="E100" s="20" t="s">
        <v>8</v>
      </c>
      <c r="F100" s="17" t="s">
        <v>5</v>
      </c>
      <c r="G100" s="18" t="s">
        <v>6</v>
      </c>
      <c r="H100" s="19" t="s">
        <v>7</v>
      </c>
      <c r="I100" s="20" t="s">
        <v>8</v>
      </c>
      <c r="J100" s="17" t="s">
        <v>5</v>
      </c>
      <c r="K100" s="18" t="s">
        <v>6</v>
      </c>
      <c r="L100" s="19" t="s">
        <v>7</v>
      </c>
      <c r="M100" s="20" t="s">
        <v>8</v>
      </c>
      <c r="N100" s="17" t="s">
        <v>5</v>
      </c>
      <c r="O100" s="18" t="s">
        <v>6</v>
      </c>
      <c r="P100" s="19" t="s">
        <v>7</v>
      </c>
      <c r="Q100" s="20" t="s">
        <v>8</v>
      </c>
      <c r="R100" s="17" t="s">
        <v>5</v>
      </c>
      <c r="S100" s="18" t="s">
        <v>6</v>
      </c>
      <c r="T100" s="19" t="s">
        <v>7</v>
      </c>
      <c r="U100" s="20" t="s">
        <v>8</v>
      </c>
      <c r="V100" s="141"/>
      <c r="W100" s="71">
        <f>IF(SUM(E101:E120)&gt;0,LARGE(E101:E120,1),0)</f>
        <v>258</v>
      </c>
      <c r="X100" s="71">
        <f>IF(SUM(I101:I120)&gt;0,LARGE(I101:I120,1),0)</f>
        <v>0</v>
      </c>
      <c r="Y100" s="71">
        <f>IF(SUM(M101:M120)&gt;0,LARGE(M101:M120,1),0)</f>
        <v>0</v>
      </c>
      <c r="Z100" s="71">
        <f>IF(SUM(Q101:Q120)&gt;0,LARGE(Q101:Q120,1),0)</f>
        <v>0</v>
      </c>
      <c r="AA100" s="72">
        <f>IF(SUM(U101:U120)&gt;0,LARGE(U101:U120,1),0)</f>
        <v>0</v>
      </c>
    </row>
    <row r="101" spans="1:27" ht="15" thickTop="1">
      <c r="A101" s="22" t="s">
        <v>65</v>
      </c>
      <c r="B101" s="107">
        <v>93</v>
      </c>
      <c r="C101" s="108">
        <v>63</v>
      </c>
      <c r="D101" s="109">
        <v>84</v>
      </c>
      <c r="E101" s="110">
        <f>IF(SUM(B101:D101)&gt;0,SUM(B101:D101),"")</f>
        <v>240</v>
      </c>
      <c r="F101" s="107"/>
      <c r="G101" s="108"/>
      <c r="H101" s="109"/>
      <c r="I101" s="110">
        <f aca="true" t="shared" si="30" ref="I101:I106">IF(SUM(F101:H101)&gt;0,SUM(F101:H101),"")</f>
      </c>
      <c r="J101" s="107"/>
      <c r="K101" s="108"/>
      <c r="L101" s="109"/>
      <c r="M101" s="110">
        <f>IF(SUM(J101:L101)&gt;0,SUM(J101:L101),"")</f>
      </c>
      <c r="N101" s="107"/>
      <c r="O101" s="108"/>
      <c r="P101" s="109"/>
      <c r="Q101" s="110">
        <f>IF(SUM(N101:P101)&gt;0,SUM(N101:P101),"")</f>
      </c>
      <c r="R101" s="107"/>
      <c r="S101" s="108"/>
      <c r="T101" s="109"/>
      <c r="U101" s="110">
        <f>IF(SUM(R101:T101)&gt;0,SUM(R101:T101),"")</f>
      </c>
      <c r="V101" s="143"/>
      <c r="W101" s="71"/>
      <c r="X101" s="71"/>
      <c r="Y101" s="71"/>
      <c r="Z101" s="71"/>
      <c r="AA101" s="72"/>
    </row>
    <row r="102" spans="1:27" ht="14.25">
      <c r="A102" s="22" t="s">
        <v>232</v>
      </c>
      <c r="B102" s="111"/>
      <c r="C102" s="112"/>
      <c r="D102" s="113"/>
      <c r="E102" s="110">
        <f aca="true" t="shared" si="31" ref="E102:E114">IF(SUM(B102:D102)&gt;0,SUM(B102:D102),"")</f>
      </c>
      <c r="F102" s="111"/>
      <c r="G102" s="112"/>
      <c r="H102" s="113"/>
      <c r="I102" s="110">
        <f t="shared" si="30"/>
      </c>
      <c r="J102" s="111"/>
      <c r="K102" s="112"/>
      <c r="L102" s="113"/>
      <c r="M102" s="110">
        <f aca="true" t="shared" si="32" ref="M102:M114">IF(SUM(J102:L102)&gt;0,SUM(J102:L102),"")</f>
      </c>
      <c r="N102" s="111"/>
      <c r="O102" s="112"/>
      <c r="P102" s="113"/>
      <c r="Q102" s="110">
        <f aca="true" t="shared" si="33" ref="Q102:Q114">IF(SUM(N102:P102)&gt;0,SUM(N102:P102),"")</f>
      </c>
      <c r="R102" s="111"/>
      <c r="S102" s="112"/>
      <c r="T102" s="113"/>
      <c r="U102" s="110">
        <f aca="true" t="shared" si="34" ref="U102:U114">IF(SUM(R102:T102)&gt;0,SUM(R102:T102),"")</f>
      </c>
      <c r="V102" s="144"/>
      <c r="W102" s="71"/>
      <c r="X102" s="71"/>
      <c r="Y102" s="71"/>
      <c r="Z102" s="71"/>
      <c r="AA102" s="72"/>
    </row>
    <row r="103" spans="1:27" ht="14.25">
      <c r="A103" s="23" t="s">
        <v>36</v>
      </c>
      <c r="B103" s="111"/>
      <c r="C103" s="112"/>
      <c r="D103" s="113"/>
      <c r="E103" s="110">
        <f t="shared" si="31"/>
      </c>
      <c r="F103" s="111"/>
      <c r="G103" s="112"/>
      <c r="H103" s="113"/>
      <c r="I103" s="110">
        <f t="shared" si="30"/>
      </c>
      <c r="J103" s="111"/>
      <c r="K103" s="112"/>
      <c r="L103" s="113"/>
      <c r="M103" s="110">
        <f t="shared" si="32"/>
      </c>
      <c r="N103" s="111"/>
      <c r="O103" s="112"/>
      <c r="P103" s="113"/>
      <c r="Q103" s="110">
        <f t="shared" si="33"/>
      </c>
      <c r="R103" s="111"/>
      <c r="S103" s="112"/>
      <c r="T103" s="113"/>
      <c r="U103" s="110">
        <f t="shared" si="34"/>
      </c>
      <c r="V103" s="145" t="s">
        <v>11</v>
      </c>
      <c r="W103" s="71"/>
      <c r="X103" s="71"/>
      <c r="Y103" s="71"/>
      <c r="Z103" s="71"/>
      <c r="AA103" s="72"/>
    </row>
    <row r="104" spans="1:27" ht="14.25">
      <c r="A104" s="23" t="s">
        <v>69</v>
      </c>
      <c r="B104" s="111">
        <v>89</v>
      </c>
      <c r="C104" s="112">
        <v>37</v>
      </c>
      <c r="D104" s="113">
        <v>78</v>
      </c>
      <c r="E104" s="110">
        <f t="shared" si="31"/>
        <v>204</v>
      </c>
      <c r="F104" s="111"/>
      <c r="G104" s="112"/>
      <c r="H104" s="113"/>
      <c r="I104" s="110">
        <f t="shared" si="30"/>
      </c>
      <c r="J104" s="111"/>
      <c r="K104" s="112"/>
      <c r="L104" s="113"/>
      <c r="M104" s="110">
        <f t="shared" si="32"/>
      </c>
      <c r="N104" s="111"/>
      <c r="O104" s="112"/>
      <c r="P104" s="113"/>
      <c r="Q104" s="110">
        <f t="shared" si="33"/>
      </c>
      <c r="R104" s="111"/>
      <c r="S104" s="112"/>
      <c r="T104" s="113"/>
      <c r="U104" s="110">
        <f t="shared" si="34"/>
      </c>
      <c r="V104" s="145" t="s">
        <v>12</v>
      </c>
      <c r="W104" s="71"/>
      <c r="X104" s="71"/>
      <c r="Y104" s="71"/>
      <c r="Z104" s="71"/>
      <c r="AA104" s="72"/>
    </row>
    <row r="105" spans="1:27" ht="14.25">
      <c r="A105" s="23" t="s">
        <v>44</v>
      </c>
      <c r="B105" s="111">
        <v>97</v>
      </c>
      <c r="C105" s="112">
        <v>68</v>
      </c>
      <c r="D105" s="113">
        <v>80</v>
      </c>
      <c r="E105" s="110">
        <f t="shared" si="31"/>
        <v>245</v>
      </c>
      <c r="F105" s="111"/>
      <c r="G105" s="112"/>
      <c r="H105" s="113"/>
      <c r="I105" s="110">
        <f t="shared" si="30"/>
      </c>
      <c r="J105" s="111"/>
      <c r="K105" s="112"/>
      <c r="L105" s="113"/>
      <c r="M105" s="110">
        <f t="shared" si="32"/>
      </c>
      <c r="N105" s="111"/>
      <c r="O105" s="112"/>
      <c r="P105" s="113"/>
      <c r="Q105" s="110">
        <f t="shared" si="33"/>
      </c>
      <c r="R105" s="111"/>
      <c r="S105" s="112"/>
      <c r="T105" s="113"/>
      <c r="U105" s="110">
        <f t="shared" si="34"/>
      </c>
      <c r="V105" s="145" t="s">
        <v>12</v>
      </c>
      <c r="W105" s="71"/>
      <c r="X105" s="71"/>
      <c r="Y105" s="71"/>
      <c r="Z105" s="71"/>
      <c r="AA105" s="72"/>
    </row>
    <row r="106" spans="1:27" ht="14.25">
      <c r="A106" s="23" t="s">
        <v>232</v>
      </c>
      <c r="B106" s="111"/>
      <c r="C106" s="112"/>
      <c r="D106" s="113"/>
      <c r="E106" s="110">
        <f t="shared" si="31"/>
      </c>
      <c r="F106" s="111"/>
      <c r="G106" s="112"/>
      <c r="H106" s="113"/>
      <c r="I106" s="110">
        <f t="shared" si="30"/>
      </c>
      <c r="J106" s="111"/>
      <c r="K106" s="112"/>
      <c r="L106" s="113"/>
      <c r="M106" s="110">
        <f t="shared" si="32"/>
      </c>
      <c r="N106" s="111"/>
      <c r="O106" s="112"/>
      <c r="P106" s="113"/>
      <c r="Q106" s="110">
        <f t="shared" si="33"/>
      </c>
      <c r="R106" s="111"/>
      <c r="S106" s="112"/>
      <c r="T106" s="113"/>
      <c r="U106" s="110">
        <f t="shared" si="34"/>
      </c>
      <c r="V106" s="145"/>
      <c r="W106" s="71"/>
      <c r="X106" s="71"/>
      <c r="Y106" s="71"/>
      <c r="Z106" s="71"/>
      <c r="AA106" s="72"/>
    </row>
    <row r="107" spans="1:27" ht="14.25">
      <c r="A107" s="23" t="s">
        <v>50</v>
      </c>
      <c r="B107" s="111">
        <v>93</v>
      </c>
      <c r="C107" s="112">
        <v>63</v>
      </c>
      <c r="D107" s="113">
        <v>83</v>
      </c>
      <c r="E107" s="110">
        <f t="shared" si="31"/>
        <v>239</v>
      </c>
      <c r="F107" s="111"/>
      <c r="G107" s="112"/>
      <c r="H107" s="113"/>
      <c r="I107" s="110">
        <f aca="true" t="shared" si="35" ref="I107:I117">IF(SUM(F107:H107)&gt;0,SUM(F107:H107),"")</f>
      </c>
      <c r="J107" s="111"/>
      <c r="K107" s="112"/>
      <c r="L107" s="113"/>
      <c r="M107" s="110">
        <f t="shared" si="32"/>
      </c>
      <c r="N107" s="111"/>
      <c r="O107" s="112"/>
      <c r="P107" s="113"/>
      <c r="Q107" s="110">
        <f t="shared" si="33"/>
      </c>
      <c r="R107" s="111"/>
      <c r="S107" s="112"/>
      <c r="T107" s="113"/>
      <c r="U107" s="110">
        <f t="shared" si="34"/>
      </c>
      <c r="V107" s="145" t="s">
        <v>13</v>
      </c>
      <c r="W107" s="71"/>
      <c r="X107" s="71"/>
      <c r="Y107" s="71"/>
      <c r="Z107" s="71"/>
      <c r="AA107" s="72"/>
    </row>
    <row r="108" spans="1:27" ht="14.25">
      <c r="A108" s="23" t="s">
        <v>55</v>
      </c>
      <c r="B108" s="111"/>
      <c r="C108" s="112"/>
      <c r="D108" s="113"/>
      <c r="E108" s="110">
        <f t="shared" si="31"/>
      </c>
      <c r="F108" s="111"/>
      <c r="G108" s="112"/>
      <c r="H108" s="113"/>
      <c r="I108" s="110">
        <f t="shared" si="35"/>
      </c>
      <c r="J108" s="111"/>
      <c r="K108" s="112"/>
      <c r="L108" s="113"/>
      <c r="M108" s="110">
        <f t="shared" si="32"/>
      </c>
      <c r="N108" s="111"/>
      <c r="O108" s="112"/>
      <c r="P108" s="113"/>
      <c r="Q108" s="110">
        <f t="shared" si="33"/>
      </c>
      <c r="R108" s="111"/>
      <c r="S108" s="112"/>
      <c r="T108" s="113"/>
      <c r="U108" s="110">
        <f t="shared" si="34"/>
      </c>
      <c r="V108" s="145" t="s">
        <v>14</v>
      </c>
      <c r="W108" s="71"/>
      <c r="X108" s="71"/>
      <c r="Y108" s="71"/>
      <c r="Z108" s="71"/>
      <c r="AA108" s="72"/>
    </row>
    <row r="109" spans="1:27" ht="14.25">
      <c r="A109" s="23" t="s">
        <v>62</v>
      </c>
      <c r="B109" s="111">
        <v>96</v>
      </c>
      <c r="C109" s="112">
        <v>75</v>
      </c>
      <c r="D109" s="113">
        <v>87</v>
      </c>
      <c r="E109" s="110">
        <f t="shared" si="31"/>
        <v>258</v>
      </c>
      <c r="F109" s="111"/>
      <c r="G109" s="112"/>
      <c r="H109" s="113"/>
      <c r="I109" s="110">
        <f t="shared" si="35"/>
      </c>
      <c r="J109" s="111"/>
      <c r="K109" s="112"/>
      <c r="L109" s="113"/>
      <c r="M109" s="110">
        <f t="shared" si="32"/>
      </c>
      <c r="N109" s="111"/>
      <c r="O109" s="112"/>
      <c r="P109" s="113"/>
      <c r="Q109" s="110">
        <f t="shared" si="33"/>
      </c>
      <c r="R109" s="111"/>
      <c r="S109" s="112"/>
      <c r="T109" s="113"/>
      <c r="U109" s="110">
        <f t="shared" si="34"/>
      </c>
      <c r="V109" s="145" t="s">
        <v>15</v>
      </c>
      <c r="W109" s="71"/>
      <c r="X109" s="71"/>
      <c r="Y109" s="71"/>
      <c r="Z109" s="71"/>
      <c r="AA109" s="72"/>
    </row>
    <row r="110" spans="1:27" ht="14.25">
      <c r="A110" s="23" t="s">
        <v>77</v>
      </c>
      <c r="B110" s="111">
        <v>95</v>
      </c>
      <c r="C110" s="112">
        <v>67</v>
      </c>
      <c r="D110" s="113">
        <v>80</v>
      </c>
      <c r="E110" s="110">
        <f t="shared" si="31"/>
        <v>242</v>
      </c>
      <c r="F110" s="111"/>
      <c r="G110" s="112"/>
      <c r="H110" s="113"/>
      <c r="I110" s="110">
        <f t="shared" si="35"/>
      </c>
      <c r="J110" s="111"/>
      <c r="K110" s="112"/>
      <c r="L110" s="113"/>
      <c r="M110" s="110">
        <f t="shared" si="32"/>
      </c>
      <c r="N110" s="111"/>
      <c r="O110" s="112"/>
      <c r="P110" s="113"/>
      <c r="Q110" s="110">
        <f t="shared" si="33"/>
      </c>
      <c r="R110" s="111"/>
      <c r="S110" s="112"/>
      <c r="T110" s="113"/>
      <c r="U110" s="110">
        <f t="shared" si="34"/>
      </c>
      <c r="V110" s="145" t="s">
        <v>16</v>
      </c>
      <c r="W110" s="71"/>
      <c r="X110" s="71"/>
      <c r="Y110" s="71"/>
      <c r="Z110" s="71"/>
      <c r="AA110" s="72"/>
    </row>
    <row r="111" spans="1:27" ht="14.25">
      <c r="A111" s="23" t="s">
        <v>232</v>
      </c>
      <c r="B111" s="111"/>
      <c r="C111" s="112"/>
      <c r="D111" s="113"/>
      <c r="E111" s="110">
        <f t="shared" si="31"/>
      </c>
      <c r="F111" s="111"/>
      <c r="G111" s="112"/>
      <c r="H111" s="113"/>
      <c r="I111" s="110">
        <f t="shared" si="35"/>
      </c>
      <c r="J111" s="111"/>
      <c r="K111" s="112"/>
      <c r="L111" s="113"/>
      <c r="M111" s="110">
        <f t="shared" si="32"/>
      </c>
      <c r="N111" s="111"/>
      <c r="O111" s="112"/>
      <c r="P111" s="113"/>
      <c r="Q111" s="110">
        <f t="shared" si="33"/>
      </c>
      <c r="R111" s="111"/>
      <c r="S111" s="112"/>
      <c r="T111" s="113"/>
      <c r="U111" s="110">
        <f t="shared" si="34"/>
      </c>
      <c r="V111" s="162" t="s">
        <v>12</v>
      </c>
      <c r="W111" s="71"/>
      <c r="X111" s="71"/>
      <c r="Y111" s="71"/>
      <c r="Z111" s="71"/>
      <c r="AA111" s="72"/>
    </row>
    <row r="112" spans="1:27" ht="14.25">
      <c r="A112" s="23" t="s">
        <v>161</v>
      </c>
      <c r="B112" s="111"/>
      <c r="C112" s="112"/>
      <c r="D112" s="113"/>
      <c r="E112" s="110">
        <f t="shared" si="31"/>
      </c>
      <c r="F112" s="111"/>
      <c r="G112" s="112"/>
      <c r="H112" s="113"/>
      <c r="I112" s="110">
        <f t="shared" si="35"/>
      </c>
      <c r="J112" s="111"/>
      <c r="K112" s="112"/>
      <c r="L112" s="113"/>
      <c r="M112" s="110">
        <f t="shared" si="32"/>
      </c>
      <c r="N112" s="111"/>
      <c r="O112" s="112"/>
      <c r="P112" s="113"/>
      <c r="Q112" s="110">
        <f t="shared" si="33"/>
      </c>
      <c r="R112" s="111"/>
      <c r="S112" s="112"/>
      <c r="T112" s="113"/>
      <c r="U112" s="110">
        <f t="shared" si="34"/>
      </c>
      <c r="V112" s="145"/>
      <c r="W112" s="71"/>
      <c r="X112" s="71"/>
      <c r="Y112" s="71"/>
      <c r="Z112" s="71"/>
      <c r="AA112" s="72"/>
    </row>
    <row r="113" spans="1:27" ht="14.25">
      <c r="A113" s="23" t="s">
        <v>78</v>
      </c>
      <c r="B113" s="111">
        <v>95</v>
      </c>
      <c r="C113" s="112">
        <v>61</v>
      </c>
      <c r="D113" s="113">
        <v>90</v>
      </c>
      <c r="E113" s="110">
        <f t="shared" si="31"/>
        <v>246</v>
      </c>
      <c r="F113" s="111"/>
      <c r="G113" s="112"/>
      <c r="H113" s="113"/>
      <c r="I113" s="110">
        <f t="shared" si="35"/>
      </c>
      <c r="J113" s="111"/>
      <c r="K113" s="112"/>
      <c r="L113" s="113"/>
      <c r="M113" s="110">
        <f t="shared" si="32"/>
      </c>
      <c r="N113" s="111"/>
      <c r="O113" s="112"/>
      <c r="P113" s="113"/>
      <c r="Q113" s="110">
        <f t="shared" si="33"/>
      </c>
      <c r="R113" s="111"/>
      <c r="S113" s="112"/>
      <c r="T113" s="113"/>
      <c r="U113" s="110">
        <f t="shared" si="34"/>
      </c>
      <c r="V113" s="145"/>
      <c r="W113" s="71"/>
      <c r="X113" s="71"/>
      <c r="Y113" s="71"/>
      <c r="Z113" s="71"/>
      <c r="AA113" s="72"/>
    </row>
    <row r="114" spans="1:27" ht="14.25">
      <c r="A114" s="23"/>
      <c r="B114" s="111"/>
      <c r="C114" s="112"/>
      <c r="D114" s="113"/>
      <c r="E114" s="110">
        <f t="shared" si="31"/>
      </c>
      <c r="F114" s="111"/>
      <c r="G114" s="112"/>
      <c r="H114" s="113"/>
      <c r="I114" s="110">
        <f t="shared" si="35"/>
      </c>
      <c r="J114" s="111"/>
      <c r="K114" s="112"/>
      <c r="L114" s="113"/>
      <c r="M114" s="110">
        <f t="shared" si="32"/>
      </c>
      <c r="N114" s="111"/>
      <c r="O114" s="112"/>
      <c r="P114" s="113"/>
      <c r="Q114" s="110">
        <f t="shared" si="33"/>
      </c>
      <c r="R114" s="111"/>
      <c r="S114" s="112"/>
      <c r="T114" s="113"/>
      <c r="U114" s="110">
        <f t="shared" si="34"/>
      </c>
      <c r="V114" s="145"/>
      <c r="W114" s="71"/>
      <c r="X114" s="71"/>
      <c r="Y114" s="71"/>
      <c r="Z114" s="71"/>
      <c r="AA114" s="72"/>
    </row>
    <row r="115" spans="1:27" ht="14.25">
      <c r="A115" s="23"/>
      <c r="B115" s="111"/>
      <c r="C115" s="112"/>
      <c r="D115" s="113"/>
      <c r="E115" s="110">
        <f aca="true" t="shared" si="36" ref="E115:E120">IF(SUM(B115:D115)&gt;0,SUM(B115:D115),"")</f>
      </c>
      <c r="F115" s="111"/>
      <c r="G115" s="112"/>
      <c r="H115" s="113"/>
      <c r="I115" s="110">
        <f t="shared" si="35"/>
      </c>
      <c r="J115" s="111"/>
      <c r="K115" s="112"/>
      <c r="L115" s="113"/>
      <c r="M115" s="110">
        <f aca="true" t="shared" si="37" ref="M115:M120">IF(SUM(J115:L115)&gt;0,SUM(J115:L115),"")</f>
      </c>
      <c r="N115" s="111"/>
      <c r="O115" s="112"/>
      <c r="P115" s="113"/>
      <c r="Q115" s="110">
        <f aca="true" t="shared" si="38" ref="Q115:Q120">IF(SUM(N115:P115)&gt;0,SUM(N115:P115),"")</f>
      </c>
      <c r="R115" s="111"/>
      <c r="S115" s="112"/>
      <c r="T115" s="113"/>
      <c r="U115" s="110">
        <f aca="true" t="shared" si="39" ref="U115:U120">IF(SUM(R115:T115)&gt;0,SUM(R115:T115),"")</f>
      </c>
      <c r="V115" s="162"/>
      <c r="W115" s="71"/>
      <c r="X115" s="71"/>
      <c r="Y115" s="71"/>
      <c r="Z115" s="71"/>
      <c r="AA115" s="72"/>
    </row>
    <row r="116" spans="1:27" ht="14.25">
      <c r="A116" s="23"/>
      <c r="B116" s="111"/>
      <c r="C116" s="112"/>
      <c r="D116" s="113"/>
      <c r="E116" s="110">
        <f t="shared" si="36"/>
      </c>
      <c r="F116" s="111"/>
      <c r="G116" s="112"/>
      <c r="H116" s="113"/>
      <c r="I116" s="110">
        <f t="shared" si="35"/>
      </c>
      <c r="J116" s="111"/>
      <c r="K116" s="112"/>
      <c r="L116" s="113"/>
      <c r="M116" s="110">
        <f t="shared" si="37"/>
      </c>
      <c r="N116" s="111"/>
      <c r="O116" s="112"/>
      <c r="P116" s="113"/>
      <c r="Q116" s="110">
        <f t="shared" si="38"/>
      </c>
      <c r="R116" s="111"/>
      <c r="S116" s="112"/>
      <c r="T116" s="113"/>
      <c r="U116" s="110">
        <f t="shared" si="39"/>
      </c>
      <c r="V116" s="163"/>
      <c r="W116" s="71"/>
      <c r="X116" s="71"/>
      <c r="Y116" s="71"/>
      <c r="Z116" s="71"/>
      <c r="AA116" s="72"/>
    </row>
    <row r="117" spans="1:27" ht="14.25">
      <c r="A117" s="23" t="s">
        <v>147</v>
      </c>
      <c r="B117" s="111"/>
      <c r="C117" s="112"/>
      <c r="D117" s="113"/>
      <c r="E117" s="110">
        <f t="shared" si="36"/>
      </c>
      <c r="F117" s="111"/>
      <c r="G117" s="112"/>
      <c r="H117" s="113"/>
      <c r="I117" s="110">
        <f t="shared" si="35"/>
      </c>
      <c r="J117" s="111"/>
      <c r="K117" s="112"/>
      <c r="L117" s="113"/>
      <c r="M117" s="110">
        <f t="shared" si="37"/>
      </c>
      <c r="N117" s="111"/>
      <c r="O117" s="112"/>
      <c r="P117" s="113"/>
      <c r="Q117" s="110">
        <f t="shared" si="38"/>
      </c>
      <c r="R117" s="111"/>
      <c r="S117" s="112"/>
      <c r="T117" s="113"/>
      <c r="U117" s="110">
        <f t="shared" si="39"/>
      </c>
      <c r="V117" s="145"/>
      <c r="W117" s="71"/>
      <c r="X117" s="71"/>
      <c r="Y117" s="71"/>
      <c r="Z117" s="71"/>
      <c r="AA117" s="72"/>
    </row>
    <row r="118" spans="1:27" ht="14.25">
      <c r="A118" s="23" t="s">
        <v>127</v>
      </c>
      <c r="B118" s="111"/>
      <c r="C118" s="112"/>
      <c r="D118" s="113"/>
      <c r="E118" s="110">
        <f t="shared" si="36"/>
      </c>
      <c r="F118" s="111"/>
      <c r="G118" s="112"/>
      <c r="H118" s="113"/>
      <c r="I118" s="110">
        <f>IF(SUM(F118:H118)&gt;0,SUM(F118:H118),"")</f>
      </c>
      <c r="J118" s="111"/>
      <c r="K118" s="112"/>
      <c r="L118" s="113"/>
      <c r="M118" s="110">
        <f t="shared" si="37"/>
      </c>
      <c r="N118" s="111"/>
      <c r="O118" s="112"/>
      <c r="P118" s="113"/>
      <c r="Q118" s="110">
        <f t="shared" si="38"/>
      </c>
      <c r="R118" s="111"/>
      <c r="S118" s="112"/>
      <c r="T118" s="113"/>
      <c r="U118" s="110">
        <f t="shared" si="39"/>
      </c>
      <c r="V118" s="145"/>
      <c r="W118" s="71"/>
      <c r="X118" s="71"/>
      <c r="Y118" s="71"/>
      <c r="Z118" s="71"/>
      <c r="AA118" s="72"/>
    </row>
    <row r="119" spans="1:27" ht="14.25">
      <c r="A119" s="23" t="s">
        <v>143</v>
      </c>
      <c r="B119" s="111"/>
      <c r="C119" s="112"/>
      <c r="D119" s="113"/>
      <c r="E119" s="110">
        <f t="shared" si="36"/>
      </c>
      <c r="F119" s="111"/>
      <c r="G119" s="112"/>
      <c r="H119" s="113"/>
      <c r="I119" s="110">
        <f>IF(SUM(F119:H119)&gt;0,SUM(F119:H119),"")</f>
      </c>
      <c r="J119" s="111"/>
      <c r="K119" s="112"/>
      <c r="L119" s="113"/>
      <c r="M119" s="110">
        <f t="shared" si="37"/>
      </c>
      <c r="N119" s="111"/>
      <c r="O119" s="112"/>
      <c r="P119" s="113"/>
      <c r="Q119" s="110">
        <f t="shared" si="38"/>
      </c>
      <c r="R119" s="111"/>
      <c r="S119" s="112"/>
      <c r="T119" s="113"/>
      <c r="U119" s="110">
        <f t="shared" si="39"/>
      </c>
      <c r="V119" s="145"/>
      <c r="W119" s="71"/>
      <c r="X119" s="71"/>
      <c r="Y119" s="71"/>
      <c r="Z119" s="71"/>
      <c r="AA119" s="72"/>
    </row>
    <row r="120" spans="1:27" ht="14.25">
      <c r="A120" s="23" t="s">
        <v>148</v>
      </c>
      <c r="B120" s="111"/>
      <c r="C120" s="112"/>
      <c r="D120" s="113"/>
      <c r="E120" s="110">
        <f t="shared" si="36"/>
      </c>
      <c r="F120" s="111"/>
      <c r="G120" s="112"/>
      <c r="H120" s="113"/>
      <c r="I120" s="110">
        <f>IF(SUM(F120:H120)&gt;0,SUM(F120:H120),"")</f>
      </c>
      <c r="J120" s="111"/>
      <c r="K120" s="112"/>
      <c r="L120" s="113"/>
      <c r="M120" s="110">
        <f t="shared" si="37"/>
      </c>
      <c r="N120" s="111"/>
      <c r="O120" s="112"/>
      <c r="P120" s="113"/>
      <c r="Q120" s="110">
        <f t="shared" si="38"/>
      </c>
      <c r="R120" s="111"/>
      <c r="S120" s="112"/>
      <c r="T120" s="113"/>
      <c r="U120" s="110">
        <f t="shared" si="39"/>
      </c>
      <c r="V120" s="145"/>
      <c r="W120" s="71"/>
      <c r="X120" s="71"/>
      <c r="Y120" s="71"/>
      <c r="Z120" s="71"/>
      <c r="AA120" s="72"/>
    </row>
    <row r="121" spans="1:27" ht="15" thickBot="1">
      <c r="A121" s="140" t="s">
        <v>10</v>
      </c>
      <c r="B121" s="164">
        <f aca="true" t="shared" si="40" ref="B121:U121">IF(SUM(B101:B116)=0,0,AVERAGE(B101:B116))</f>
        <v>94</v>
      </c>
      <c r="C121" s="165">
        <f t="shared" si="40"/>
        <v>62</v>
      </c>
      <c r="D121" s="166">
        <f t="shared" si="40"/>
        <v>83.14285714285714</v>
      </c>
      <c r="E121" s="167">
        <f t="shared" si="40"/>
        <v>239.14285714285714</v>
      </c>
      <c r="F121" s="164">
        <f t="shared" si="40"/>
        <v>0</v>
      </c>
      <c r="G121" s="165">
        <f t="shared" si="40"/>
        <v>0</v>
      </c>
      <c r="H121" s="166">
        <f t="shared" si="40"/>
        <v>0</v>
      </c>
      <c r="I121" s="167">
        <f t="shared" si="40"/>
        <v>0</v>
      </c>
      <c r="J121" s="164">
        <f t="shared" si="40"/>
        <v>0</v>
      </c>
      <c r="K121" s="165">
        <f t="shared" si="40"/>
        <v>0</v>
      </c>
      <c r="L121" s="166">
        <f t="shared" si="40"/>
        <v>0</v>
      </c>
      <c r="M121" s="167">
        <f t="shared" si="40"/>
        <v>0</v>
      </c>
      <c r="N121" s="164">
        <f t="shared" si="40"/>
        <v>0</v>
      </c>
      <c r="O121" s="165">
        <f t="shared" si="40"/>
        <v>0</v>
      </c>
      <c r="P121" s="166">
        <f t="shared" si="40"/>
        <v>0</v>
      </c>
      <c r="Q121" s="167">
        <f t="shared" si="40"/>
        <v>0</v>
      </c>
      <c r="R121" s="164">
        <f t="shared" si="40"/>
        <v>0</v>
      </c>
      <c r="S121" s="165">
        <f t="shared" si="40"/>
        <v>0</v>
      </c>
      <c r="T121" s="166">
        <f t="shared" si="40"/>
        <v>0</v>
      </c>
      <c r="U121" s="167">
        <f t="shared" si="40"/>
        <v>0</v>
      </c>
      <c r="V121" s="146"/>
      <c r="W121" s="71"/>
      <c r="X121" s="71"/>
      <c r="Y121" s="71"/>
      <c r="Z121" s="71"/>
      <c r="AA121" s="72"/>
    </row>
    <row r="122" spans="1:27" s="27" customFormat="1" ht="15" thickBot="1">
      <c r="A122" s="42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4"/>
      <c r="W122" s="71" t="s">
        <v>43</v>
      </c>
      <c r="X122" s="85"/>
      <c r="Y122" s="85"/>
      <c r="Z122" s="85"/>
      <c r="AA122" s="86"/>
    </row>
    <row r="123" spans="1:27" ht="14.25">
      <c r="A123" s="14" t="s">
        <v>42</v>
      </c>
      <c r="B123" s="288" t="s">
        <v>132</v>
      </c>
      <c r="C123" s="289"/>
      <c r="D123" s="289"/>
      <c r="E123" s="290"/>
      <c r="F123" s="288" t="s">
        <v>85</v>
      </c>
      <c r="G123" s="289"/>
      <c r="H123" s="289"/>
      <c r="I123" s="290"/>
      <c r="J123" s="288" t="s">
        <v>86</v>
      </c>
      <c r="K123" s="289"/>
      <c r="L123" s="289"/>
      <c r="M123" s="290"/>
      <c r="N123" s="288" t="s">
        <v>87</v>
      </c>
      <c r="O123" s="289"/>
      <c r="P123" s="289"/>
      <c r="Q123" s="290"/>
      <c r="R123" s="288" t="s">
        <v>88</v>
      </c>
      <c r="S123" s="289"/>
      <c r="T123" s="289"/>
      <c r="U123" s="290"/>
      <c r="V123" s="129"/>
      <c r="W123" s="71" t="str">
        <f>B123</f>
        <v>BR 11</v>
      </c>
      <c r="X123" s="71" t="str">
        <f>F123</f>
        <v>BR 12</v>
      </c>
      <c r="Y123" s="71" t="str">
        <f>J123</f>
        <v>BR 13</v>
      </c>
      <c r="Z123" s="71" t="str">
        <f>N123</f>
        <v>BR 14</v>
      </c>
      <c r="AA123" s="72" t="str">
        <f>R123</f>
        <v>BR 15</v>
      </c>
    </row>
    <row r="124" spans="1:27" ht="15" thickBot="1">
      <c r="A124" s="16" t="s">
        <v>4</v>
      </c>
      <c r="B124" s="17" t="s">
        <v>5</v>
      </c>
      <c r="C124" s="18" t="s">
        <v>6</v>
      </c>
      <c r="D124" s="19" t="s">
        <v>7</v>
      </c>
      <c r="E124" s="20" t="s">
        <v>8</v>
      </c>
      <c r="F124" s="17" t="s">
        <v>5</v>
      </c>
      <c r="G124" s="18" t="s">
        <v>6</v>
      </c>
      <c r="H124" s="19" t="s">
        <v>7</v>
      </c>
      <c r="I124" s="20" t="s">
        <v>8</v>
      </c>
      <c r="J124" s="17" t="s">
        <v>5</v>
      </c>
      <c r="K124" s="18" t="s">
        <v>6</v>
      </c>
      <c r="L124" s="19" t="s">
        <v>7</v>
      </c>
      <c r="M124" s="20" t="s">
        <v>8</v>
      </c>
      <c r="N124" s="17" t="s">
        <v>5</v>
      </c>
      <c r="O124" s="18" t="s">
        <v>6</v>
      </c>
      <c r="P124" s="19" t="s">
        <v>7</v>
      </c>
      <c r="Q124" s="20" t="s">
        <v>8</v>
      </c>
      <c r="R124" s="17" t="s">
        <v>5</v>
      </c>
      <c r="S124" s="18" t="s">
        <v>6</v>
      </c>
      <c r="T124" s="19" t="s">
        <v>7</v>
      </c>
      <c r="U124" s="20" t="s">
        <v>8</v>
      </c>
      <c r="V124" s="141"/>
      <c r="W124" s="71">
        <f>IF(SUM(E125:E144)&gt;0,LARGE(E125:E144,1),0)</f>
        <v>0</v>
      </c>
      <c r="X124" s="71">
        <f>IF(SUM(I125:I144)&gt;0,LARGE(I125:I144,1),0)</f>
        <v>0</v>
      </c>
      <c r="Y124" s="71">
        <f>IF(SUM(M125:M144)&gt;0,LARGE(M125:M144,1),0)</f>
        <v>0</v>
      </c>
      <c r="Z124" s="71">
        <f>IF(SUM(Q125:Q144)&gt;0,LARGE(Q125:Q144,1),0)</f>
        <v>0</v>
      </c>
      <c r="AA124" s="72">
        <f>IF(SUM(U125:U144)&gt;0,LARGE(U125:U144,1),0)</f>
        <v>0</v>
      </c>
    </row>
    <row r="125" spans="1:27" ht="15" thickTop="1">
      <c r="A125" s="22" t="s">
        <v>65</v>
      </c>
      <c r="B125" s="107"/>
      <c r="C125" s="108"/>
      <c r="D125" s="109"/>
      <c r="E125" s="110">
        <f>IF(SUM(B125:D125)&gt;0,SUM(B125:D125),"")</f>
      </c>
      <c r="F125" s="107"/>
      <c r="G125" s="108"/>
      <c r="H125" s="109"/>
      <c r="I125" s="110">
        <f aca="true" t="shared" si="41" ref="I125:I130">IF(SUM(F125:H125)&gt;0,SUM(F125:H125),"")</f>
      </c>
      <c r="J125" s="107"/>
      <c r="K125" s="108"/>
      <c r="L125" s="109"/>
      <c r="M125" s="110">
        <f>IF(SUM(J125:L125)&gt;0,SUM(J125:L125),"")</f>
      </c>
      <c r="N125" s="107"/>
      <c r="O125" s="108"/>
      <c r="P125" s="109"/>
      <c r="Q125" s="110">
        <f>IF(SUM(N125:P125)&gt;0,SUM(N125:P125),"")</f>
      </c>
      <c r="R125" s="107"/>
      <c r="S125" s="108"/>
      <c r="T125" s="109"/>
      <c r="U125" s="110">
        <f>IF(SUM(R125:T125)&gt;0,SUM(R125:T125),"")</f>
      </c>
      <c r="V125" s="143"/>
      <c r="W125" s="71"/>
      <c r="X125" s="71"/>
      <c r="Y125" s="71"/>
      <c r="Z125" s="71"/>
      <c r="AA125" s="72"/>
    </row>
    <row r="126" spans="1:27" ht="14.25">
      <c r="A126" s="22" t="s">
        <v>232</v>
      </c>
      <c r="B126" s="111"/>
      <c r="C126" s="112"/>
      <c r="D126" s="113"/>
      <c r="E126" s="110">
        <f aca="true" t="shared" si="42" ref="E126:E139">IF(SUM(B126:D126)&gt;0,SUM(B126:D126),"")</f>
      </c>
      <c r="F126" s="111"/>
      <c r="G126" s="112"/>
      <c r="H126" s="113"/>
      <c r="I126" s="110">
        <f t="shared" si="41"/>
      </c>
      <c r="J126" s="111"/>
      <c r="K126" s="112"/>
      <c r="L126" s="113"/>
      <c r="M126" s="110">
        <f aca="true" t="shared" si="43" ref="M126:M139">IF(SUM(J126:L126)&gt;0,SUM(J126:L126),"")</f>
      </c>
      <c r="N126" s="111"/>
      <c r="O126" s="112"/>
      <c r="P126" s="113"/>
      <c r="Q126" s="110">
        <f aca="true" t="shared" si="44" ref="Q126:Q138">IF(SUM(N126:P126)&gt;0,SUM(N126:P126),"")</f>
      </c>
      <c r="R126" s="111"/>
      <c r="S126" s="112"/>
      <c r="T126" s="113"/>
      <c r="U126" s="110">
        <f aca="true" t="shared" si="45" ref="U126:U138">IF(SUM(R126:T126)&gt;0,SUM(R126:T126),"")</f>
      </c>
      <c r="V126" s="144"/>
      <c r="W126" s="71"/>
      <c r="X126" s="71"/>
      <c r="Y126" s="71"/>
      <c r="Z126" s="71"/>
      <c r="AA126" s="72"/>
    </row>
    <row r="127" spans="1:27" ht="14.25">
      <c r="A127" s="23" t="s">
        <v>36</v>
      </c>
      <c r="B127" s="111"/>
      <c r="C127" s="112"/>
      <c r="D127" s="113"/>
      <c r="E127" s="110">
        <f t="shared" si="42"/>
      </c>
      <c r="F127" s="111"/>
      <c r="G127" s="112"/>
      <c r="H127" s="113"/>
      <c r="I127" s="110">
        <f t="shared" si="41"/>
      </c>
      <c r="J127" s="111"/>
      <c r="K127" s="112"/>
      <c r="L127" s="113"/>
      <c r="M127" s="110">
        <f t="shared" si="43"/>
      </c>
      <c r="N127" s="111"/>
      <c r="O127" s="112"/>
      <c r="P127" s="113"/>
      <c r="Q127" s="110">
        <f t="shared" si="44"/>
      </c>
      <c r="R127" s="111"/>
      <c r="S127" s="112"/>
      <c r="T127" s="113"/>
      <c r="U127" s="110">
        <f t="shared" si="45"/>
      </c>
      <c r="V127" s="145" t="s">
        <v>11</v>
      </c>
      <c r="W127" s="71"/>
      <c r="X127" s="71"/>
      <c r="Y127" s="71"/>
      <c r="Z127" s="71"/>
      <c r="AA127" s="72"/>
    </row>
    <row r="128" spans="1:27" ht="14.25">
      <c r="A128" s="23" t="s">
        <v>69</v>
      </c>
      <c r="B128" s="111"/>
      <c r="C128" s="112"/>
      <c r="D128" s="113"/>
      <c r="E128" s="110">
        <f t="shared" si="42"/>
      </c>
      <c r="F128" s="111"/>
      <c r="G128" s="112"/>
      <c r="H128" s="113"/>
      <c r="I128" s="110">
        <f t="shared" si="41"/>
      </c>
      <c r="J128" s="111"/>
      <c r="K128" s="112"/>
      <c r="L128" s="113"/>
      <c r="M128" s="110">
        <f t="shared" si="43"/>
      </c>
      <c r="N128" s="111"/>
      <c r="O128" s="112"/>
      <c r="P128" s="113"/>
      <c r="Q128" s="110">
        <f t="shared" si="44"/>
      </c>
      <c r="R128" s="111"/>
      <c r="S128" s="112"/>
      <c r="T128" s="113"/>
      <c r="U128" s="110">
        <f t="shared" si="45"/>
      </c>
      <c r="V128" s="145" t="s">
        <v>12</v>
      </c>
      <c r="W128" s="71"/>
      <c r="X128" s="71"/>
      <c r="Y128" s="71"/>
      <c r="Z128" s="71"/>
      <c r="AA128" s="72"/>
    </row>
    <row r="129" spans="1:27" ht="14.25">
      <c r="A129" s="23" t="s">
        <v>44</v>
      </c>
      <c r="B129" s="111"/>
      <c r="C129" s="112"/>
      <c r="D129" s="113"/>
      <c r="E129" s="110">
        <f t="shared" si="42"/>
      </c>
      <c r="F129" s="111"/>
      <c r="G129" s="112"/>
      <c r="H129" s="113"/>
      <c r="I129" s="110">
        <f t="shared" si="41"/>
      </c>
      <c r="J129" s="111"/>
      <c r="K129" s="112"/>
      <c r="L129" s="113"/>
      <c r="M129" s="110">
        <f t="shared" si="43"/>
      </c>
      <c r="N129" s="111"/>
      <c r="O129" s="112"/>
      <c r="P129" s="113"/>
      <c r="Q129" s="110">
        <f t="shared" si="44"/>
      </c>
      <c r="R129" s="111"/>
      <c r="S129" s="112"/>
      <c r="T129" s="113"/>
      <c r="U129" s="110">
        <f t="shared" si="45"/>
      </c>
      <c r="V129" s="145" t="s">
        <v>12</v>
      </c>
      <c r="W129" s="71"/>
      <c r="X129" s="71"/>
      <c r="Y129" s="71"/>
      <c r="Z129" s="71"/>
      <c r="AA129" s="72"/>
    </row>
    <row r="130" spans="1:27" ht="14.25">
      <c r="A130" s="23" t="s">
        <v>232</v>
      </c>
      <c r="B130" s="111"/>
      <c r="C130" s="112"/>
      <c r="D130" s="113"/>
      <c r="E130" s="110">
        <f t="shared" si="42"/>
      </c>
      <c r="F130" s="111"/>
      <c r="G130" s="112"/>
      <c r="H130" s="113"/>
      <c r="I130" s="110">
        <f t="shared" si="41"/>
      </c>
      <c r="J130" s="111"/>
      <c r="K130" s="112"/>
      <c r="L130" s="113"/>
      <c r="M130" s="110">
        <f t="shared" si="43"/>
      </c>
      <c r="N130" s="111"/>
      <c r="O130" s="112"/>
      <c r="P130" s="113"/>
      <c r="Q130" s="110">
        <f t="shared" si="44"/>
      </c>
      <c r="R130" s="111"/>
      <c r="S130" s="112"/>
      <c r="T130" s="113"/>
      <c r="U130" s="110">
        <f t="shared" si="45"/>
      </c>
      <c r="V130" s="145"/>
      <c r="W130" s="71"/>
      <c r="X130" s="71"/>
      <c r="Y130" s="71"/>
      <c r="Z130" s="71"/>
      <c r="AA130" s="72"/>
    </row>
    <row r="131" spans="1:27" ht="14.25">
      <c r="A131" s="23" t="s">
        <v>50</v>
      </c>
      <c r="B131" s="111"/>
      <c r="C131" s="112"/>
      <c r="D131" s="113"/>
      <c r="E131" s="110">
        <f t="shared" si="42"/>
      </c>
      <c r="F131" s="111"/>
      <c r="G131" s="112"/>
      <c r="H131" s="113"/>
      <c r="I131" s="110">
        <f aca="true" t="shared" si="46" ref="I131:I141">IF(SUM(F131:H131)&gt;0,SUM(F131:H131),"")</f>
      </c>
      <c r="J131" s="111"/>
      <c r="K131" s="112"/>
      <c r="L131" s="113"/>
      <c r="M131" s="110">
        <f t="shared" si="43"/>
      </c>
      <c r="N131" s="111"/>
      <c r="O131" s="112"/>
      <c r="P131" s="113"/>
      <c r="Q131" s="110">
        <f t="shared" si="44"/>
      </c>
      <c r="R131" s="111"/>
      <c r="S131" s="112"/>
      <c r="T131" s="113"/>
      <c r="U131" s="110">
        <f t="shared" si="45"/>
      </c>
      <c r="V131" s="145" t="s">
        <v>13</v>
      </c>
      <c r="W131" s="71"/>
      <c r="X131" s="71"/>
      <c r="Y131" s="71"/>
      <c r="Z131" s="71"/>
      <c r="AA131" s="72"/>
    </row>
    <row r="132" spans="1:27" ht="14.25">
      <c r="A132" s="23" t="s">
        <v>55</v>
      </c>
      <c r="B132" s="111"/>
      <c r="C132" s="112"/>
      <c r="D132" s="113"/>
      <c r="E132" s="110">
        <f t="shared" si="42"/>
      </c>
      <c r="F132" s="111"/>
      <c r="G132" s="112"/>
      <c r="H132" s="113"/>
      <c r="I132" s="110">
        <f t="shared" si="46"/>
      </c>
      <c r="J132" s="111"/>
      <c r="K132" s="112"/>
      <c r="L132" s="113"/>
      <c r="M132" s="110">
        <f t="shared" si="43"/>
      </c>
      <c r="N132" s="111"/>
      <c r="O132" s="112"/>
      <c r="P132" s="113"/>
      <c r="Q132" s="110">
        <f t="shared" si="44"/>
      </c>
      <c r="R132" s="111"/>
      <c r="S132" s="112"/>
      <c r="T132" s="113"/>
      <c r="U132" s="110">
        <f t="shared" si="45"/>
      </c>
      <c r="V132" s="145" t="s">
        <v>14</v>
      </c>
      <c r="W132" s="71"/>
      <c r="X132" s="71"/>
      <c r="Y132" s="71"/>
      <c r="Z132" s="71"/>
      <c r="AA132" s="72"/>
    </row>
    <row r="133" spans="1:27" ht="14.25">
      <c r="A133" s="23" t="s">
        <v>62</v>
      </c>
      <c r="B133" s="111"/>
      <c r="C133" s="112"/>
      <c r="D133" s="113"/>
      <c r="E133" s="110">
        <f t="shared" si="42"/>
      </c>
      <c r="F133" s="111"/>
      <c r="G133" s="112"/>
      <c r="H133" s="113"/>
      <c r="I133" s="110">
        <f t="shared" si="46"/>
      </c>
      <c r="J133" s="111"/>
      <c r="K133" s="112"/>
      <c r="L133" s="113"/>
      <c r="M133" s="110">
        <f t="shared" si="43"/>
      </c>
      <c r="N133" s="111"/>
      <c r="O133" s="112"/>
      <c r="P133" s="113"/>
      <c r="Q133" s="110">
        <f t="shared" si="44"/>
      </c>
      <c r="R133" s="111"/>
      <c r="S133" s="112"/>
      <c r="T133" s="113"/>
      <c r="U133" s="110">
        <f t="shared" si="45"/>
      </c>
      <c r="V133" s="145" t="s">
        <v>15</v>
      </c>
      <c r="W133" s="71"/>
      <c r="X133" s="71"/>
      <c r="Y133" s="71"/>
      <c r="Z133" s="71"/>
      <c r="AA133" s="72"/>
    </row>
    <row r="134" spans="1:27" ht="14.25">
      <c r="A134" s="23" t="s">
        <v>77</v>
      </c>
      <c r="B134" s="111"/>
      <c r="C134" s="112"/>
      <c r="D134" s="113"/>
      <c r="E134" s="110">
        <f t="shared" si="42"/>
      </c>
      <c r="F134" s="111"/>
      <c r="G134" s="112"/>
      <c r="H134" s="113"/>
      <c r="I134" s="110">
        <f t="shared" si="46"/>
      </c>
      <c r="J134" s="111"/>
      <c r="K134" s="112"/>
      <c r="L134" s="113"/>
      <c r="M134" s="110">
        <f t="shared" si="43"/>
      </c>
      <c r="N134" s="111"/>
      <c r="O134" s="112"/>
      <c r="P134" s="113"/>
      <c r="Q134" s="110">
        <f t="shared" si="44"/>
      </c>
      <c r="R134" s="111"/>
      <c r="S134" s="112"/>
      <c r="T134" s="113"/>
      <c r="U134" s="110">
        <f t="shared" si="45"/>
      </c>
      <c r="V134" s="145" t="s">
        <v>16</v>
      </c>
      <c r="W134" s="71"/>
      <c r="X134" s="71"/>
      <c r="Y134" s="71"/>
      <c r="Z134" s="71"/>
      <c r="AA134" s="72"/>
    </row>
    <row r="135" spans="1:27" ht="14.25">
      <c r="A135" s="23" t="s">
        <v>232</v>
      </c>
      <c r="B135" s="111"/>
      <c r="C135" s="112"/>
      <c r="D135" s="113"/>
      <c r="E135" s="110">
        <f t="shared" si="42"/>
      </c>
      <c r="F135" s="111"/>
      <c r="G135" s="112"/>
      <c r="H135" s="113"/>
      <c r="I135" s="110">
        <f t="shared" si="46"/>
      </c>
      <c r="J135" s="111"/>
      <c r="K135" s="112"/>
      <c r="L135" s="113"/>
      <c r="M135" s="110">
        <f t="shared" si="43"/>
      </c>
      <c r="N135" s="111"/>
      <c r="O135" s="112"/>
      <c r="P135" s="113"/>
      <c r="Q135" s="110">
        <f t="shared" si="44"/>
      </c>
      <c r="R135" s="111"/>
      <c r="S135" s="112"/>
      <c r="T135" s="113"/>
      <c r="U135" s="110">
        <f t="shared" si="45"/>
      </c>
      <c r="V135" s="162" t="s">
        <v>12</v>
      </c>
      <c r="W135" s="71"/>
      <c r="X135" s="71"/>
      <c r="Y135" s="71"/>
      <c r="Z135" s="71"/>
      <c r="AA135" s="72"/>
    </row>
    <row r="136" spans="1:27" ht="14.25">
      <c r="A136" s="23" t="s">
        <v>161</v>
      </c>
      <c r="B136" s="111"/>
      <c r="C136" s="112"/>
      <c r="D136" s="113"/>
      <c r="E136" s="110">
        <f t="shared" si="42"/>
      </c>
      <c r="F136" s="111"/>
      <c r="G136" s="112"/>
      <c r="H136" s="113"/>
      <c r="I136" s="110">
        <f t="shared" si="46"/>
      </c>
      <c r="J136" s="111"/>
      <c r="K136" s="112"/>
      <c r="L136" s="113"/>
      <c r="M136" s="110">
        <f t="shared" si="43"/>
      </c>
      <c r="N136" s="111"/>
      <c r="O136" s="112"/>
      <c r="P136" s="113"/>
      <c r="Q136" s="110">
        <f t="shared" si="44"/>
      </c>
      <c r="R136" s="111"/>
      <c r="S136" s="112"/>
      <c r="T136" s="113"/>
      <c r="U136" s="110">
        <f t="shared" si="45"/>
      </c>
      <c r="V136" s="145"/>
      <c r="W136" s="71"/>
      <c r="X136" s="71"/>
      <c r="Y136" s="71"/>
      <c r="Z136" s="71"/>
      <c r="AA136" s="72"/>
    </row>
    <row r="137" spans="1:27" ht="14.25">
      <c r="A137" s="23" t="s">
        <v>78</v>
      </c>
      <c r="B137" s="111"/>
      <c r="C137" s="112"/>
      <c r="D137" s="113"/>
      <c r="E137" s="110">
        <f t="shared" si="42"/>
      </c>
      <c r="F137" s="111"/>
      <c r="G137" s="112"/>
      <c r="H137" s="113"/>
      <c r="I137" s="110">
        <f t="shared" si="46"/>
      </c>
      <c r="J137" s="111"/>
      <c r="K137" s="112"/>
      <c r="L137" s="113"/>
      <c r="M137" s="110">
        <f t="shared" si="43"/>
      </c>
      <c r="N137" s="111"/>
      <c r="O137" s="112"/>
      <c r="P137" s="113"/>
      <c r="Q137" s="110">
        <f t="shared" si="44"/>
      </c>
      <c r="R137" s="111"/>
      <c r="S137" s="112"/>
      <c r="T137" s="113"/>
      <c r="U137" s="110">
        <f t="shared" si="45"/>
      </c>
      <c r="V137" s="145"/>
      <c r="W137" s="71"/>
      <c r="X137" s="71"/>
      <c r="Y137" s="71"/>
      <c r="Z137" s="71"/>
      <c r="AA137" s="72"/>
    </row>
    <row r="138" spans="1:27" ht="14.25">
      <c r="A138" s="23"/>
      <c r="B138" s="111"/>
      <c r="C138" s="112"/>
      <c r="D138" s="113"/>
      <c r="E138" s="110">
        <f t="shared" si="42"/>
      </c>
      <c r="F138" s="111"/>
      <c r="G138" s="112"/>
      <c r="H138" s="113"/>
      <c r="I138" s="110">
        <f t="shared" si="46"/>
      </c>
      <c r="J138" s="111"/>
      <c r="K138" s="112"/>
      <c r="L138" s="113"/>
      <c r="M138" s="110">
        <f t="shared" si="43"/>
      </c>
      <c r="N138" s="111"/>
      <c r="O138" s="112"/>
      <c r="P138" s="113"/>
      <c r="Q138" s="110">
        <f t="shared" si="44"/>
      </c>
      <c r="R138" s="111"/>
      <c r="S138" s="112"/>
      <c r="T138" s="113"/>
      <c r="U138" s="110">
        <f t="shared" si="45"/>
      </c>
      <c r="V138" s="145"/>
      <c r="W138" s="71"/>
      <c r="X138" s="71"/>
      <c r="Y138" s="71"/>
      <c r="Z138" s="71"/>
      <c r="AA138" s="72"/>
    </row>
    <row r="139" spans="1:27" ht="14.25">
      <c r="A139" s="23"/>
      <c r="B139" s="111"/>
      <c r="C139" s="112"/>
      <c r="D139" s="113"/>
      <c r="E139" s="110">
        <f t="shared" si="42"/>
      </c>
      <c r="F139" s="111"/>
      <c r="G139" s="112"/>
      <c r="H139" s="113"/>
      <c r="I139" s="110">
        <f t="shared" si="46"/>
      </c>
      <c r="J139" s="111"/>
      <c r="K139" s="112"/>
      <c r="L139" s="113"/>
      <c r="M139" s="110">
        <f t="shared" si="43"/>
      </c>
      <c r="N139" s="111"/>
      <c r="O139" s="112"/>
      <c r="P139" s="113"/>
      <c r="Q139" s="110">
        <f aca="true" t="shared" si="47" ref="Q139:Q144">IF(SUM(N139:P139)&gt;0,SUM(N139:P139),"")</f>
      </c>
      <c r="R139" s="111"/>
      <c r="S139" s="112"/>
      <c r="T139" s="113"/>
      <c r="U139" s="110">
        <f aca="true" t="shared" si="48" ref="U139:U144">IF(SUM(R139:T139)&gt;0,SUM(R139:T139),"")</f>
      </c>
      <c r="V139" s="162"/>
      <c r="W139" s="71"/>
      <c r="X139" s="71"/>
      <c r="Y139" s="71"/>
      <c r="Z139" s="71"/>
      <c r="AA139" s="72"/>
    </row>
    <row r="140" spans="1:27" ht="14.25">
      <c r="A140" s="23"/>
      <c r="B140" s="111"/>
      <c r="C140" s="112"/>
      <c r="D140" s="113"/>
      <c r="E140" s="110">
        <f>IF(SUM(B140:D140)&gt;0,SUM(B140:D140),"")</f>
      </c>
      <c r="F140" s="111"/>
      <c r="G140" s="112"/>
      <c r="H140" s="113"/>
      <c r="I140" s="110">
        <f t="shared" si="46"/>
      </c>
      <c r="J140" s="111"/>
      <c r="K140" s="112"/>
      <c r="L140" s="113"/>
      <c r="M140" s="110">
        <f>IF(SUM(J140:L140)&gt;0,SUM(J140:L140),"")</f>
      </c>
      <c r="N140" s="111"/>
      <c r="O140" s="112"/>
      <c r="P140" s="113"/>
      <c r="Q140" s="110">
        <f t="shared" si="47"/>
      </c>
      <c r="R140" s="111"/>
      <c r="S140" s="112"/>
      <c r="T140" s="113"/>
      <c r="U140" s="110">
        <f t="shared" si="48"/>
      </c>
      <c r="V140" s="163"/>
      <c r="W140" s="71"/>
      <c r="X140" s="71"/>
      <c r="Y140" s="71"/>
      <c r="Z140" s="71"/>
      <c r="AA140" s="72"/>
    </row>
    <row r="141" spans="1:27" ht="14.25">
      <c r="A141" s="23" t="s">
        <v>147</v>
      </c>
      <c r="B141" s="111"/>
      <c r="C141" s="112"/>
      <c r="D141" s="113"/>
      <c r="E141" s="110">
        <f>IF(SUM(B141:D141)&gt;0,SUM(B141:D141),"")</f>
      </c>
      <c r="F141" s="111"/>
      <c r="G141" s="112"/>
      <c r="H141" s="113"/>
      <c r="I141" s="110">
        <f t="shared" si="46"/>
      </c>
      <c r="J141" s="111"/>
      <c r="K141" s="112"/>
      <c r="L141" s="113"/>
      <c r="M141" s="110">
        <f>IF(SUM(J141:L141)&gt;0,SUM(J141:L141),"")</f>
      </c>
      <c r="N141" s="111"/>
      <c r="O141" s="112"/>
      <c r="P141" s="113"/>
      <c r="Q141" s="110">
        <f t="shared" si="47"/>
      </c>
      <c r="R141" s="111"/>
      <c r="S141" s="112"/>
      <c r="T141" s="113"/>
      <c r="U141" s="110">
        <f t="shared" si="48"/>
      </c>
      <c r="V141" s="145"/>
      <c r="W141" s="71"/>
      <c r="X141" s="71"/>
      <c r="Y141" s="71"/>
      <c r="Z141" s="71"/>
      <c r="AA141" s="72"/>
    </row>
    <row r="142" spans="1:27" ht="14.25">
      <c r="A142" s="23" t="s">
        <v>127</v>
      </c>
      <c r="B142" s="111"/>
      <c r="C142" s="112"/>
      <c r="D142" s="113"/>
      <c r="E142" s="110">
        <f>IF(SUM(B142:D142)&gt;0,SUM(B142:D142),"")</f>
      </c>
      <c r="F142" s="111"/>
      <c r="G142" s="112"/>
      <c r="H142" s="113"/>
      <c r="I142" s="110">
        <f>IF(SUM(F142:H142)&gt;0,SUM(F142:H142),"")</f>
      </c>
      <c r="J142" s="111"/>
      <c r="K142" s="112"/>
      <c r="L142" s="113"/>
      <c r="M142" s="110">
        <f>IF(SUM(J142:L142)&gt;0,SUM(J142:L142),"")</f>
      </c>
      <c r="N142" s="111"/>
      <c r="O142" s="112"/>
      <c r="P142" s="113"/>
      <c r="Q142" s="110">
        <f t="shared" si="47"/>
      </c>
      <c r="R142" s="111"/>
      <c r="S142" s="112"/>
      <c r="T142" s="113"/>
      <c r="U142" s="110">
        <f t="shared" si="48"/>
      </c>
      <c r="V142" s="145"/>
      <c r="W142" s="71"/>
      <c r="X142" s="71"/>
      <c r="Y142" s="71"/>
      <c r="Z142" s="71"/>
      <c r="AA142" s="72"/>
    </row>
    <row r="143" spans="1:27" ht="14.25">
      <c r="A143" s="23" t="s">
        <v>143</v>
      </c>
      <c r="B143" s="111"/>
      <c r="C143" s="112"/>
      <c r="D143" s="113"/>
      <c r="E143" s="110">
        <f>IF(SUM(B143:D143)&gt;0,SUM(B143:D143),"")</f>
      </c>
      <c r="F143" s="111"/>
      <c r="G143" s="112"/>
      <c r="H143" s="113"/>
      <c r="I143" s="110">
        <f>IF(SUM(F143:H143)&gt;0,SUM(F143:H143),"")</f>
      </c>
      <c r="J143" s="111"/>
      <c r="K143" s="112"/>
      <c r="L143" s="113"/>
      <c r="M143" s="110">
        <f>IF(SUM(J143:L143)&gt;0,SUM(J143:L143),"")</f>
      </c>
      <c r="N143" s="111"/>
      <c r="O143" s="112"/>
      <c r="P143" s="113"/>
      <c r="Q143" s="110">
        <f t="shared" si="47"/>
      </c>
      <c r="R143" s="111"/>
      <c r="S143" s="112"/>
      <c r="T143" s="113"/>
      <c r="U143" s="110">
        <f t="shared" si="48"/>
      </c>
      <c r="V143" s="145"/>
      <c r="W143" s="71"/>
      <c r="X143" s="71"/>
      <c r="Y143" s="71"/>
      <c r="Z143" s="71"/>
      <c r="AA143" s="72"/>
    </row>
    <row r="144" spans="1:27" ht="14.25">
      <c r="A144" s="23" t="s">
        <v>148</v>
      </c>
      <c r="B144" s="111"/>
      <c r="C144" s="112"/>
      <c r="D144" s="113"/>
      <c r="E144" s="110">
        <f>IF(SUM(B144:D144)&gt;0,SUM(B144:D144),"")</f>
      </c>
      <c r="F144" s="111"/>
      <c r="G144" s="112"/>
      <c r="H144" s="113"/>
      <c r="I144" s="110">
        <f>IF(SUM(F144:H144)&gt;0,SUM(F144:H144),"")</f>
      </c>
      <c r="J144" s="111"/>
      <c r="K144" s="112"/>
      <c r="L144" s="113"/>
      <c r="M144" s="110">
        <f>IF(SUM(J144:L144)&gt;0,SUM(J144:L144),"")</f>
      </c>
      <c r="N144" s="111"/>
      <c r="O144" s="112"/>
      <c r="P144" s="113"/>
      <c r="Q144" s="110">
        <f t="shared" si="47"/>
      </c>
      <c r="R144" s="111"/>
      <c r="S144" s="112"/>
      <c r="T144" s="113"/>
      <c r="U144" s="110">
        <f t="shared" si="48"/>
      </c>
      <c r="V144" s="145"/>
      <c r="W144" s="71"/>
      <c r="X144" s="71"/>
      <c r="Y144" s="71"/>
      <c r="Z144" s="71"/>
      <c r="AA144" s="72"/>
    </row>
    <row r="145" spans="1:27" ht="15" thickBot="1">
      <c r="A145" s="140" t="s">
        <v>10</v>
      </c>
      <c r="B145" s="164">
        <f aca="true" t="shared" si="49" ref="B145:U145">IF(SUM(B125:B140)=0,0,AVERAGE(B125:B140))</f>
        <v>0</v>
      </c>
      <c r="C145" s="165">
        <f t="shared" si="49"/>
        <v>0</v>
      </c>
      <c r="D145" s="166">
        <f t="shared" si="49"/>
        <v>0</v>
      </c>
      <c r="E145" s="167">
        <f t="shared" si="49"/>
        <v>0</v>
      </c>
      <c r="F145" s="164">
        <f t="shared" si="49"/>
        <v>0</v>
      </c>
      <c r="G145" s="165">
        <f t="shared" si="49"/>
        <v>0</v>
      </c>
      <c r="H145" s="166">
        <f t="shared" si="49"/>
        <v>0</v>
      </c>
      <c r="I145" s="167">
        <f t="shared" si="49"/>
        <v>0</v>
      </c>
      <c r="J145" s="164">
        <f t="shared" si="49"/>
        <v>0</v>
      </c>
      <c r="K145" s="165">
        <f t="shared" si="49"/>
        <v>0</v>
      </c>
      <c r="L145" s="166">
        <f t="shared" si="49"/>
        <v>0</v>
      </c>
      <c r="M145" s="167">
        <f t="shared" si="49"/>
        <v>0</v>
      </c>
      <c r="N145" s="164">
        <f t="shared" si="49"/>
        <v>0</v>
      </c>
      <c r="O145" s="165">
        <f t="shared" si="49"/>
        <v>0</v>
      </c>
      <c r="P145" s="166">
        <f t="shared" si="49"/>
        <v>0</v>
      </c>
      <c r="Q145" s="167">
        <f t="shared" si="49"/>
        <v>0</v>
      </c>
      <c r="R145" s="164">
        <f t="shared" si="49"/>
        <v>0</v>
      </c>
      <c r="S145" s="165">
        <f t="shared" si="49"/>
        <v>0</v>
      </c>
      <c r="T145" s="166">
        <f t="shared" si="49"/>
        <v>0</v>
      </c>
      <c r="U145" s="167">
        <f t="shared" si="49"/>
        <v>0</v>
      </c>
      <c r="V145" s="146"/>
      <c r="W145" s="71"/>
      <c r="X145" s="71"/>
      <c r="Y145" s="71"/>
      <c r="Z145" s="71"/>
      <c r="AA145" s="72"/>
    </row>
    <row r="146" spans="1:27" ht="14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71"/>
      <c r="X146" s="71"/>
      <c r="Y146" s="71"/>
      <c r="Z146" s="71"/>
      <c r="AA146" s="72"/>
    </row>
    <row r="147" spans="1:27" ht="15" thickBo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71" t="s">
        <v>49</v>
      </c>
      <c r="X147" s="71"/>
      <c r="Y147" s="71"/>
      <c r="Z147" s="71"/>
      <c r="AA147" s="72"/>
    </row>
    <row r="148" spans="1:27" ht="14.25">
      <c r="A148" s="14" t="s">
        <v>44</v>
      </c>
      <c r="B148" s="288" t="s">
        <v>295</v>
      </c>
      <c r="C148" s="289"/>
      <c r="D148" s="289"/>
      <c r="E148" s="290"/>
      <c r="F148" s="288" t="s">
        <v>304</v>
      </c>
      <c r="G148" s="289"/>
      <c r="H148" s="289"/>
      <c r="I148" s="290"/>
      <c r="J148" s="288" t="s">
        <v>296</v>
      </c>
      <c r="K148" s="289"/>
      <c r="L148" s="289"/>
      <c r="M148" s="290"/>
      <c r="N148" s="288" t="s">
        <v>297</v>
      </c>
      <c r="O148" s="289"/>
      <c r="P148" s="289"/>
      <c r="Q148" s="290"/>
      <c r="R148" s="288" t="s">
        <v>298</v>
      </c>
      <c r="S148" s="289"/>
      <c r="T148" s="289"/>
      <c r="U148" s="290"/>
      <c r="V148" s="129" t="s">
        <v>3</v>
      </c>
      <c r="W148" s="71" t="str">
        <f>B148</f>
        <v>Jones, Jessica</v>
      </c>
      <c r="X148" s="71" t="str">
        <f>F148</f>
        <v>Abel, Andrea</v>
      </c>
      <c r="Y148" s="71" t="str">
        <f>J148</f>
        <v>Parker, Andrew</v>
      </c>
      <c r="Z148" s="71" t="str">
        <f>N148</f>
        <v>Evans, Bobby</v>
      </c>
      <c r="AA148" s="72" t="str">
        <f>R148</f>
        <v>Rogers,  Ilya</v>
      </c>
    </row>
    <row r="149" spans="1:27" ht="15" thickBot="1">
      <c r="A149" s="16" t="s">
        <v>4</v>
      </c>
      <c r="B149" s="17" t="s">
        <v>5</v>
      </c>
      <c r="C149" s="18" t="s">
        <v>6</v>
      </c>
      <c r="D149" s="19" t="s">
        <v>7</v>
      </c>
      <c r="E149" s="20" t="s">
        <v>8</v>
      </c>
      <c r="F149" s="17" t="s">
        <v>5</v>
      </c>
      <c r="G149" s="18" t="s">
        <v>6</v>
      </c>
      <c r="H149" s="19" t="s">
        <v>7</v>
      </c>
      <c r="I149" s="20" t="s">
        <v>8</v>
      </c>
      <c r="J149" s="17" t="s">
        <v>5</v>
      </c>
      <c r="K149" s="18" t="s">
        <v>6</v>
      </c>
      <c r="L149" s="19" t="s">
        <v>7</v>
      </c>
      <c r="M149" s="20" t="s">
        <v>8</v>
      </c>
      <c r="N149" s="17" t="s">
        <v>5</v>
      </c>
      <c r="O149" s="18" t="s">
        <v>6</v>
      </c>
      <c r="P149" s="19" t="s">
        <v>7</v>
      </c>
      <c r="Q149" s="20" t="s">
        <v>8</v>
      </c>
      <c r="R149" s="17" t="s">
        <v>5</v>
      </c>
      <c r="S149" s="18" t="s">
        <v>6</v>
      </c>
      <c r="T149" s="19" t="s">
        <v>7</v>
      </c>
      <c r="U149" s="20" t="s">
        <v>8</v>
      </c>
      <c r="V149" s="141" t="s">
        <v>9</v>
      </c>
      <c r="W149" s="94">
        <f>IF(SUM(E150:E169)&gt;0,LARGE(E150:E169,1),0)</f>
        <v>272</v>
      </c>
      <c r="X149" s="94">
        <f>IF(SUM(I150:I169)&gt;0,LARGE(I150:I169,1),0)</f>
        <v>277</v>
      </c>
      <c r="Y149" s="94">
        <f>IF(SUM(M150:M169)&gt;0,LARGE(M150:M169,1),0)</f>
        <v>281</v>
      </c>
      <c r="Z149" s="94">
        <f>IF(SUM(Q150:Q169)&gt;0,LARGE(Q150:Q169,1),0)</f>
        <v>280</v>
      </c>
      <c r="AA149" s="95">
        <f>IF(SUM(U150:U169)&gt;0,LARGE(U150:U169,1),0)</f>
        <v>279</v>
      </c>
    </row>
    <row r="150" spans="1:27" ht="15" thickTop="1">
      <c r="A150" s="22" t="s">
        <v>78</v>
      </c>
      <c r="B150" s="107">
        <v>86</v>
      </c>
      <c r="C150" s="108">
        <v>80</v>
      </c>
      <c r="D150" s="109">
        <v>89</v>
      </c>
      <c r="E150" s="110">
        <f>IF(SUM(B150:D150)&gt;0,SUM(B150:D150),"")</f>
        <v>255</v>
      </c>
      <c r="F150" s="107">
        <v>89</v>
      </c>
      <c r="G150" s="108">
        <v>88</v>
      </c>
      <c r="H150" s="109">
        <v>89</v>
      </c>
      <c r="I150" s="110">
        <f aca="true" t="shared" si="50" ref="I150:I155">IF(SUM(F150:H150)&gt;0,SUM(F150:H150),"")</f>
        <v>266</v>
      </c>
      <c r="J150" s="107">
        <v>94</v>
      </c>
      <c r="K150" s="108">
        <v>90</v>
      </c>
      <c r="L150" s="109">
        <v>94</v>
      </c>
      <c r="M150" s="110">
        <f>IF(SUM(J150:L150)&gt;0,SUM(J150:L150),"")</f>
        <v>278</v>
      </c>
      <c r="N150" s="107">
        <v>95</v>
      </c>
      <c r="O150" s="108">
        <v>77</v>
      </c>
      <c r="P150" s="109">
        <v>92</v>
      </c>
      <c r="Q150" s="110">
        <f>IF(SUM(N150:P150)&gt;0,SUM(N150:P150),"")</f>
        <v>264</v>
      </c>
      <c r="R150" s="107">
        <v>100</v>
      </c>
      <c r="S150" s="108">
        <v>87</v>
      </c>
      <c r="T150" s="109">
        <v>91</v>
      </c>
      <c r="U150" s="110">
        <f>IF(SUM(R150:T150)&gt;0,SUM(R150:T150),"")</f>
        <v>278</v>
      </c>
      <c r="V150" s="142">
        <f>IF(SUM(E150,I150,M150,Q150,U150,U174,Q174,M174,I174,E174,E198,I198,M198,Q198,U198)&gt;0,(LARGE((E150,I150,M150,Q150,U150,U174,Q174,M174,I174,E174,E198,I198,M198,Q198,U198),1)+LARGE((E150,I150,M150,Q150,U150,U174,Q174,M174,I174,E174,E198,I198,M198,Q198,U198),2)+LARGE((E150,I150,M150,Q150,U150,U174,Q174,M174,I174,E174,E198,I198,M198,Q198,U198),3)+LARGE((E150,I150,M150,Q150,U150,U174,Q174,M174,I174,E174,E198,I198,M198,Q198,U198),4)),"")</f>
        <v>1086</v>
      </c>
      <c r="W150" s="71"/>
      <c r="X150" s="71"/>
      <c r="Y150" s="71"/>
      <c r="Z150" s="71"/>
      <c r="AA150" s="72"/>
    </row>
    <row r="151" spans="1:27" ht="14.25">
      <c r="A151" s="22" t="s">
        <v>65</v>
      </c>
      <c r="B151" s="111">
        <v>94</v>
      </c>
      <c r="C151" s="112">
        <v>89</v>
      </c>
      <c r="D151" s="113">
        <v>89</v>
      </c>
      <c r="E151" s="110">
        <f aca="true" t="shared" si="51" ref="E151:E164">IF(SUM(B151:D151)&gt;0,SUM(B151:D151),"")</f>
        <v>272</v>
      </c>
      <c r="F151" s="111">
        <v>87</v>
      </c>
      <c r="G151" s="112">
        <v>88</v>
      </c>
      <c r="H151" s="113">
        <v>84</v>
      </c>
      <c r="I151" s="110">
        <f t="shared" si="50"/>
        <v>259</v>
      </c>
      <c r="J151" s="111">
        <v>99</v>
      </c>
      <c r="K151" s="112">
        <v>85</v>
      </c>
      <c r="L151" s="113">
        <v>95</v>
      </c>
      <c r="M151" s="110">
        <f aca="true" t="shared" si="52" ref="M151:M165">IF(SUM(J151:L151)&gt;0,SUM(J151:L151),"")</f>
        <v>279</v>
      </c>
      <c r="N151" s="111">
        <v>90</v>
      </c>
      <c r="O151" s="112">
        <v>90</v>
      </c>
      <c r="P151" s="113">
        <v>95</v>
      </c>
      <c r="Q151" s="110">
        <f aca="true" t="shared" si="53" ref="Q151:Q164">IF(SUM(N151:P151)&gt;0,SUM(N151:P151),"")</f>
        <v>275</v>
      </c>
      <c r="R151" s="111">
        <v>99</v>
      </c>
      <c r="S151" s="112">
        <v>83</v>
      </c>
      <c r="T151" s="113">
        <v>96</v>
      </c>
      <c r="U151" s="110">
        <f aca="true" t="shared" si="54" ref="U151:U164">IF(SUM(R151:T151)&gt;0,SUM(R151:T151),"")</f>
        <v>278</v>
      </c>
      <c r="V151" s="142">
        <f>IF(SUM(E151,I151,M151,Q151,U151,U175,Q175,M175,I175,E175,E199,I199,M199,Q199,U199)&gt;0,(LARGE((E151,I151,M151,Q151,U151,U175,Q175,M175,I175,E175,E199,I199,M199,Q199,U199),1)+LARGE((E151,I151,M151,Q151,U151,U175,Q175,M175,I175,E175,E199,I199,M199,Q199,U199),2)+LARGE((E151,I151,M151,Q151,U151,U175,Q175,M175,I175,E175,E199,I199,M199,Q199,U199),3)+LARGE((E151,I151,M151,Q151,U151,U175,Q175,M175,I175,E175,E199,I199,M199,Q199,U199),4)),"")</f>
        <v>1104</v>
      </c>
      <c r="W151" s="71"/>
      <c r="X151" s="71"/>
      <c r="Y151" s="71"/>
      <c r="Z151" s="71"/>
      <c r="AA151" s="72"/>
    </row>
    <row r="152" spans="1:27" ht="14.25">
      <c r="A152" s="23" t="s">
        <v>232</v>
      </c>
      <c r="B152" s="111"/>
      <c r="C152" s="112"/>
      <c r="D152" s="113"/>
      <c r="E152" s="110">
        <f t="shared" si="51"/>
      </c>
      <c r="F152" s="111"/>
      <c r="G152" s="112"/>
      <c r="H152" s="113"/>
      <c r="I152" s="110">
        <f t="shared" si="50"/>
      </c>
      <c r="J152" s="111"/>
      <c r="K152" s="112"/>
      <c r="L152" s="113"/>
      <c r="M152" s="110">
        <f t="shared" si="52"/>
      </c>
      <c r="N152" s="111"/>
      <c r="O152" s="112"/>
      <c r="P152" s="113"/>
      <c r="Q152" s="110">
        <f t="shared" si="53"/>
      </c>
      <c r="R152" s="111"/>
      <c r="S152" s="112"/>
      <c r="T152" s="113"/>
      <c r="U152" s="110">
        <f t="shared" si="54"/>
      </c>
      <c r="V152" s="142" t="s">
        <v>232</v>
      </c>
      <c r="W152" s="71"/>
      <c r="X152" s="71"/>
      <c r="Y152" s="71"/>
      <c r="Z152" s="71"/>
      <c r="AA152" s="72"/>
    </row>
    <row r="153" spans="1:27" ht="14.25">
      <c r="A153" s="23" t="s">
        <v>36</v>
      </c>
      <c r="B153" s="111">
        <v>93</v>
      </c>
      <c r="C153" s="112">
        <v>74</v>
      </c>
      <c r="D153" s="113">
        <v>90</v>
      </c>
      <c r="E153" s="110">
        <f t="shared" si="51"/>
        <v>257</v>
      </c>
      <c r="F153" s="111">
        <v>88</v>
      </c>
      <c r="G153" s="112">
        <v>84</v>
      </c>
      <c r="H153" s="113">
        <v>93</v>
      </c>
      <c r="I153" s="110">
        <f t="shared" si="50"/>
        <v>265</v>
      </c>
      <c r="J153" s="111">
        <v>97</v>
      </c>
      <c r="K153" s="112">
        <v>89</v>
      </c>
      <c r="L153" s="113">
        <v>84</v>
      </c>
      <c r="M153" s="110">
        <f t="shared" si="52"/>
        <v>270</v>
      </c>
      <c r="N153" s="111">
        <v>94</v>
      </c>
      <c r="O153" s="112">
        <v>80</v>
      </c>
      <c r="P153" s="113">
        <v>93</v>
      </c>
      <c r="Q153" s="110">
        <f t="shared" si="53"/>
        <v>267</v>
      </c>
      <c r="R153" s="111">
        <v>98</v>
      </c>
      <c r="S153" s="112">
        <v>76</v>
      </c>
      <c r="T153" s="113">
        <v>93</v>
      </c>
      <c r="U153" s="110">
        <f t="shared" si="54"/>
        <v>267</v>
      </c>
      <c r="V153" s="142">
        <f>IF(SUM(E153,I153,M153,Q153,U153,U177,Q177,M177,I177,E177,E201,I201,M201,Q201,U201)&gt;0,(LARGE((E153,I153,M153,Q153,U153,U177,Q177,M177,I177,E177,E201,I201,M201,Q201,U201),1)+LARGE((E153,I153,M153,Q153,U153,U177,Q177,M177,I177,E177,E201,I201,M201,Q201,U201),2)+LARGE((E153,I153,M153,Q153,U153,U177,Q177,M177,I177,E177,E201,I201,M201,Q201,U201),3)+LARGE((E153,I153,M153,Q153,U153,U177,Q177,M177,I177,E177,E201,I201,M201,Q201,U201),4)),"")</f>
        <v>1069</v>
      </c>
      <c r="W153" s="71"/>
      <c r="X153" s="71"/>
      <c r="Y153" s="71"/>
      <c r="Z153" s="71"/>
      <c r="AA153" s="72"/>
    </row>
    <row r="154" spans="1:27" ht="14.25">
      <c r="A154" s="23" t="s">
        <v>42</v>
      </c>
      <c r="B154" s="111"/>
      <c r="C154" s="112"/>
      <c r="D154" s="113"/>
      <c r="E154" s="110">
        <f t="shared" si="51"/>
      </c>
      <c r="F154" s="111">
        <v>93</v>
      </c>
      <c r="G154" s="112">
        <v>83</v>
      </c>
      <c r="H154" s="113">
        <v>91</v>
      </c>
      <c r="I154" s="110">
        <f t="shared" si="50"/>
        <v>267</v>
      </c>
      <c r="J154" s="111">
        <v>96</v>
      </c>
      <c r="K154" s="112">
        <v>89</v>
      </c>
      <c r="L154" s="113">
        <v>95</v>
      </c>
      <c r="M154" s="110">
        <f t="shared" si="52"/>
        <v>280</v>
      </c>
      <c r="N154" s="111">
        <v>93</v>
      </c>
      <c r="O154" s="112">
        <v>80</v>
      </c>
      <c r="P154" s="113">
        <v>97</v>
      </c>
      <c r="Q154" s="110">
        <f t="shared" si="53"/>
        <v>270</v>
      </c>
      <c r="R154" s="111">
        <v>96</v>
      </c>
      <c r="S154" s="112">
        <v>87</v>
      </c>
      <c r="T154" s="113">
        <v>91</v>
      </c>
      <c r="U154" s="110">
        <f t="shared" si="54"/>
        <v>274</v>
      </c>
      <c r="V154" s="142">
        <f>IF(SUM(E154,I154,M154,Q154,U154,U178,Q178,M178,I178,E178,E202,I202,M202,Q202,U202)&gt;0,(LARGE((E154,I154,M154,Q154,U154,U178,Q178,M178,I178,E178,E202,I202,M202,Q202,U202),1)+LARGE((E154,I154,M154,Q154,U154,U178,Q178,M178,I178,E178,E202,I202,M202,Q202,U202),2)+LARGE((E154,I154,M154,Q154,U154,U178,Q178,M178,I178,E178,E202,I202,M202,Q202,U202),3)+LARGE((E154,I154,M154,Q154,U154,U178,Q178,M178,I178,E178,E202,I202,M202,Q202,U202),4)),"")</f>
        <v>1091</v>
      </c>
      <c r="W154" s="71"/>
      <c r="X154" s="71"/>
      <c r="Y154" s="71"/>
      <c r="Z154" s="71"/>
      <c r="AA154" s="72"/>
    </row>
    <row r="155" spans="1:27" ht="14.25">
      <c r="A155" s="23" t="s">
        <v>69</v>
      </c>
      <c r="B155" s="111"/>
      <c r="C155" s="112"/>
      <c r="D155" s="113"/>
      <c r="E155" s="110">
        <f t="shared" si="51"/>
      </c>
      <c r="F155" s="111"/>
      <c r="G155" s="112"/>
      <c r="H155" s="113"/>
      <c r="I155" s="110">
        <f t="shared" si="50"/>
      </c>
      <c r="J155" s="111"/>
      <c r="K155" s="112"/>
      <c r="L155" s="113"/>
      <c r="M155" s="110">
        <f t="shared" si="52"/>
      </c>
      <c r="N155" s="111"/>
      <c r="O155" s="112"/>
      <c r="P155" s="113"/>
      <c r="Q155" s="110">
        <f t="shared" si="53"/>
      </c>
      <c r="R155" s="111"/>
      <c r="S155" s="112"/>
      <c r="T155" s="113"/>
      <c r="U155" s="110">
        <f t="shared" si="54"/>
      </c>
      <c r="V155" s="142" t="s">
        <v>325</v>
      </c>
      <c r="W155" s="71"/>
      <c r="X155" s="71"/>
      <c r="Y155" s="71"/>
      <c r="Z155" s="71"/>
      <c r="AA155" s="72"/>
    </row>
    <row r="156" spans="1:27" ht="14.25">
      <c r="A156" s="23" t="s">
        <v>232</v>
      </c>
      <c r="B156" s="111"/>
      <c r="C156" s="112"/>
      <c r="D156" s="113"/>
      <c r="E156" s="110">
        <f t="shared" si="51"/>
      </c>
      <c r="F156" s="111"/>
      <c r="G156" s="112"/>
      <c r="H156" s="113"/>
      <c r="I156" s="110">
        <f aca="true" t="shared" si="55" ref="I156:I166">IF(SUM(F156:H156)&gt;0,SUM(F156:H156),"")</f>
      </c>
      <c r="J156" s="111"/>
      <c r="K156" s="112"/>
      <c r="L156" s="113"/>
      <c r="M156" s="110">
        <f t="shared" si="52"/>
      </c>
      <c r="N156" s="111"/>
      <c r="O156" s="112"/>
      <c r="P156" s="113"/>
      <c r="Q156" s="110">
        <f t="shared" si="53"/>
      </c>
      <c r="R156" s="111"/>
      <c r="S156" s="112"/>
      <c r="T156" s="113"/>
      <c r="U156" s="110">
        <f t="shared" si="54"/>
      </c>
      <c r="V156" s="142" t="s">
        <v>232</v>
      </c>
      <c r="W156" s="71"/>
      <c r="X156" s="71"/>
      <c r="Y156" s="71"/>
      <c r="Z156" s="71"/>
      <c r="AA156" s="72"/>
    </row>
    <row r="157" spans="1:27" ht="14.25">
      <c r="A157" s="23" t="s">
        <v>50</v>
      </c>
      <c r="B157" s="111">
        <v>96</v>
      </c>
      <c r="C157" s="112">
        <v>89</v>
      </c>
      <c r="D157" s="113">
        <v>83</v>
      </c>
      <c r="E157" s="110">
        <f t="shared" si="51"/>
        <v>268</v>
      </c>
      <c r="F157" s="111">
        <v>93</v>
      </c>
      <c r="G157" s="112">
        <v>86</v>
      </c>
      <c r="H157" s="113">
        <v>92</v>
      </c>
      <c r="I157" s="110">
        <f t="shared" si="55"/>
        <v>271</v>
      </c>
      <c r="J157" s="111">
        <v>97</v>
      </c>
      <c r="K157" s="112">
        <v>86</v>
      </c>
      <c r="L157" s="113">
        <v>87</v>
      </c>
      <c r="M157" s="110">
        <f t="shared" si="52"/>
        <v>270</v>
      </c>
      <c r="N157" s="111">
        <v>95</v>
      </c>
      <c r="O157" s="112">
        <v>83</v>
      </c>
      <c r="P157" s="113">
        <v>92</v>
      </c>
      <c r="Q157" s="110">
        <f t="shared" si="53"/>
        <v>270</v>
      </c>
      <c r="R157" s="111">
        <v>100</v>
      </c>
      <c r="S157" s="112">
        <v>86</v>
      </c>
      <c r="T157" s="113">
        <v>92</v>
      </c>
      <c r="U157" s="110">
        <f t="shared" si="54"/>
        <v>278</v>
      </c>
      <c r="V157" s="142">
        <f>IF(SUM(E157,I157,M157,Q157,U157,U181,Q181,M181,I181,E181,E205,I205,M205,Q205,U205)&gt;0,(LARGE((E157,I157,M157,Q157,U157,U181,Q181,M181,I181,E181,E205,I205,M205,Q205,U205),1)+LARGE((E157,I157,M157,Q157,U157,U181,Q181,M181,I181,E181,E205,I205,M205,Q205,U205),2)+LARGE((E157,I157,M157,Q157,U157,U181,Q181,M181,I181,E181,E205,I205,M205,Q205,U205),3)+LARGE((E157,I157,M157,Q157,U157,U181,Q181,M181,I181,E181,E205,I205,M205,Q205,U205),4)),"")</f>
        <v>1089</v>
      </c>
      <c r="W157" s="71"/>
      <c r="X157" s="71"/>
      <c r="Y157" s="71"/>
      <c r="Z157" s="71"/>
      <c r="AA157" s="72"/>
    </row>
    <row r="158" spans="1:27" ht="14.25">
      <c r="A158" s="23" t="s">
        <v>55</v>
      </c>
      <c r="B158" s="111"/>
      <c r="C158" s="112"/>
      <c r="D158" s="113"/>
      <c r="E158" s="110">
        <f t="shared" si="51"/>
      </c>
      <c r="F158" s="111">
        <v>98</v>
      </c>
      <c r="G158" s="112">
        <v>82</v>
      </c>
      <c r="H158" s="113">
        <v>95</v>
      </c>
      <c r="I158" s="110">
        <f t="shared" si="55"/>
        <v>275</v>
      </c>
      <c r="J158" s="111">
        <v>94</v>
      </c>
      <c r="K158" s="112">
        <v>87</v>
      </c>
      <c r="L158" s="113">
        <v>88</v>
      </c>
      <c r="M158" s="110">
        <f t="shared" si="52"/>
        <v>269</v>
      </c>
      <c r="N158" s="111">
        <v>92</v>
      </c>
      <c r="O158" s="112">
        <v>89</v>
      </c>
      <c r="P158" s="113">
        <v>89</v>
      </c>
      <c r="Q158" s="110">
        <f t="shared" si="53"/>
        <v>270</v>
      </c>
      <c r="R158" s="111">
        <v>97</v>
      </c>
      <c r="S158" s="112">
        <v>82</v>
      </c>
      <c r="T158" s="113">
        <v>93</v>
      </c>
      <c r="U158" s="110">
        <f t="shared" si="54"/>
        <v>272</v>
      </c>
      <c r="V158" s="142">
        <f>IF(SUM(E158,I158,M158,Q158,U158,U182,Q182,M182,I182,E182,E206,I206,M206,Q206,U206)&gt;0,(LARGE((E158,I158,M158,Q158,U158,U182,Q182,M182,I182,E182,E206,I206,M206,Q206,U206),1)+LARGE((E158,I158,M158,Q158,U158,U182,Q182,M182,I182,E182,E206,I206,M206,Q206,U206),2)+LARGE((E158,I158,M158,Q158,U158,U182,Q182,M182,I182,E182,E206,I206,M206,Q206,U206),3)+LARGE((E158,I158,M158,Q158,U158,U182,Q182,M182,I182,E182,E206,I206,M206,Q206,U206),4)),"")</f>
        <v>1086</v>
      </c>
      <c r="W158" s="71"/>
      <c r="X158" s="71"/>
      <c r="Y158" s="71"/>
      <c r="Z158" s="71"/>
      <c r="AA158" s="72"/>
    </row>
    <row r="159" spans="1:27" ht="14.25">
      <c r="A159" s="23" t="s">
        <v>62</v>
      </c>
      <c r="B159" s="111"/>
      <c r="C159" s="112"/>
      <c r="D159" s="113"/>
      <c r="E159" s="110">
        <f t="shared" si="51"/>
      </c>
      <c r="F159" s="111">
        <v>95</v>
      </c>
      <c r="G159" s="112">
        <v>87</v>
      </c>
      <c r="H159" s="113">
        <v>93</v>
      </c>
      <c r="I159" s="110">
        <f t="shared" si="55"/>
        <v>275</v>
      </c>
      <c r="J159" s="111">
        <v>97</v>
      </c>
      <c r="K159" s="112">
        <v>92</v>
      </c>
      <c r="L159" s="113">
        <v>92</v>
      </c>
      <c r="M159" s="110">
        <f t="shared" si="52"/>
        <v>281</v>
      </c>
      <c r="N159" s="111">
        <v>89</v>
      </c>
      <c r="O159" s="112">
        <v>84</v>
      </c>
      <c r="P159" s="113">
        <v>94</v>
      </c>
      <c r="Q159" s="110">
        <f t="shared" si="53"/>
        <v>267</v>
      </c>
      <c r="R159" s="111">
        <v>97</v>
      </c>
      <c r="S159" s="112">
        <v>87</v>
      </c>
      <c r="T159" s="113">
        <v>90</v>
      </c>
      <c r="U159" s="110">
        <f t="shared" si="54"/>
        <v>274</v>
      </c>
      <c r="V159" s="142">
        <f>IF(SUM(E159,I159,M159,Q159,U159,U183,Q183,M183,I183,E183,E207,I207,M207,Q207,U207)&gt;0,(LARGE((E159,I159,M159,Q159,U159,U183,Q183,M183,I183,E183,E207,I207,M207,Q207,U207),1)+LARGE((E159,I159,M159,Q159,U159,U183,Q183,M183,I183,E183,E207,I207,M207,Q207,U207),2)+LARGE((E159,I159,M159,Q159,U159,U183,Q183,M183,I183,E183,E207,I207,M207,Q207,U207),3)+LARGE((E159,I159,M159,Q159,U159,U183,Q183,M183,I183,E183,E207,I207,M207,Q207,U207),4)),"")</f>
        <v>1097</v>
      </c>
      <c r="W159" s="71"/>
      <c r="X159" s="71"/>
      <c r="Y159" s="71"/>
      <c r="Z159" s="71"/>
      <c r="AA159" s="72"/>
    </row>
    <row r="160" spans="1:27" ht="14.25">
      <c r="A160" s="23" t="s">
        <v>77</v>
      </c>
      <c r="B160" s="111"/>
      <c r="C160" s="112"/>
      <c r="D160" s="113"/>
      <c r="E160" s="110">
        <f t="shared" si="51"/>
      </c>
      <c r="F160" s="111">
        <v>89</v>
      </c>
      <c r="G160" s="112">
        <v>85</v>
      </c>
      <c r="H160" s="113">
        <v>88</v>
      </c>
      <c r="I160" s="110">
        <f t="shared" si="55"/>
        <v>262</v>
      </c>
      <c r="J160" s="111">
        <v>97</v>
      </c>
      <c r="K160" s="112">
        <v>89</v>
      </c>
      <c r="L160" s="113">
        <v>93</v>
      </c>
      <c r="M160" s="110">
        <f t="shared" si="52"/>
        <v>279</v>
      </c>
      <c r="N160" s="111">
        <v>96</v>
      </c>
      <c r="O160" s="112">
        <v>89</v>
      </c>
      <c r="P160" s="113">
        <v>95</v>
      </c>
      <c r="Q160" s="110">
        <f t="shared" si="53"/>
        <v>280</v>
      </c>
      <c r="R160" s="111">
        <v>97</v>
      </c>
      <c r="S160" s="112">
        <v>85</v>
      </c>
      <c r="T160" s="113">
        <v>96</v>
      </c>
      <c r="U160" s="110">
        <f t="shared" si="54"/>
        <v>278</v>
      </c>
      <c r="V160" s="142">
        <f>IF(SUM(E160,I160,M160,Q160,U160,U184,Q184,M184,I184,E184,E208,I208,M208,Q208,U208)&gt;0,(LARGE((E160,I160,M160,Q160,U160,U184,Q184,M184,I184,E184,E208,I208,M208,Q208,U208),1)+LARGE((E160,I160,M160,Q160,U160,U184,Q184,M184,I184,E184,E208,I208,M208,Q208,U208),2)+LARGE((E160,I160,M160,Q160,U160,U184,Q184,M184,I184,E184,E208,I208,M208,Q208,U208),3)+LARGE((E160,I160,M160,Q160,U160,U184,Q184,M184,I184,E184,E208,I208,M208,Q208,U208),4)),"")</f>
        <v>1099</v>
      </c>
      <c r="W160" s="71"/>
      <c r="X160" s="71"/>
      <c r="Y160" s="71"/>
      <c r="Z160" s="71"/>
      <c r="AA160" s="72"/>
    </row>
    <row r="161" spans="1:27" ht="14.25">
      <c r="A161" s="23" t="s">
        <v>232</v>
      </c>
      <c r="B161" s="111"/>
      <c r="C161" s="112"/>
      <c r="D161" s="113"/>
      <c r="E161" s="110">
        <f t="shared" si="51"/>
      </c>
      <c r="F161" s="111"/>
      <c r="G161" s="112"/>
      <c r="H161" s="113"/>
      <c r="I161" s="110">
        <f t="shared" si="55"/>
      </c>
      <c r="J161" s="111"/>
      <c r="K161" s="112"/>
      <c r="L161" s="113"/>
      <c r="M161" s="110">
        <f t="shared" si="52"/>
      </c>
      <c r="N161" s="111"/>
      <c r="O161" s="112"/>
      <c r="P161" s="113"/>
      <c r="Q161" s="110">
        <f t="shared" si="53"/>
      </c>
      <c r="R161" s="111"/>
      <c r="S161" s="112"/>
      <c r="T161" s="113"/>
      <c r="U161" s="110">
        <f t="shared" si="54"/>
      </c>
      <c r="V161" s="142" t="s">
        <v>232</v>
      </c>
      <c r="W161" s="71"/>
      <c r="X161" s="71"/>
      <c r="Y161" s="71"/>
      <c r="Z161" s="71"/>
      <c r="AA161" s="72"/>
    </row>
    <row r="162" spans="1:27" ht="14.25">
      <c r="A162" s="23" t="s">
        <v>161</v>
      </c>
      <c r="B162" s="111"/>
      <c r="C162" s="112"/>
      <c r="D162" s="113"/>
      <c r="E162" s="110">
        <f t="shared" si="51"/>
      </c>
      <c r="F162" s="111">
        <v>97</v>
      </c>
      <c r="G162" s="112">
        <v>89</v>
      </c>
      <c r="H162" s="113">
        <v>91</v>
      </c>
      <c r="I162" s="110">
        <f t="shared" si="55"/>
        <v>277</v>
      </c>
      <c r="J162" s="111">
        <v>95</v>
      </c>
      <c r="K162" s="112">
        <v>93</v>
      </c>
      <c r="L162" s="113">
        <v>88</v>
      </c>
      <c r="M162" s="110">
        <f t="shared" si="52"/>
        <v>276</v>
      </c>
      <c r="N162" s="111">
        <v>97</v>
      </c>
      <c r="O162" s="112">
        <v>84</v>
      </c>
      <c r="P162" s="113">
        <v>91</v>
      </c>
      <c r="Q162" s="110">
        <f t="shared" si="53"/>
        <v>272</v>
      </c>
      <c r="R162" s="111">
        <v>98</v>
      </c>
      <c r="S162" s="112">
        <v>85</v>
      </c>
      <c r="T162" s="113">
        <v>96</v>
      </c>
      <c r="U162" s="110">
        <f t="shared" si="54"/>
        <v>279</v>
      </c>
      <c r="V162" s="142">
        <f>IF(SUM(E162,I162,M162,Q162,U162,U186,Q186,M186,I186,E186,E210,I210,M210,Q210,U210)&gt;0,(LARGE((E162,I162,M162,Q162,U162,U186,Q186,M186,I186,E186,E210,I210,M210,Q210,U210),1)+LARGE((E162,I162,M162,Q162,U162,U186,Q186,M186,I186,E186,E210,I210,M210,Q210,U210),2)+LARGE((E162,I162,M162,Q162,U162,U186,Q186,M186,I186,E186,E210,I210,M210,Q210,U210),3)+LARGE((E162,I162,M162,Q162,U162,U186,Q186,M186,I186,E186,E210,I210,M210,Q210,U210),4)),"")</f>
        <v>1104</v>
      </c>
      <c r="W162" s="71"/>
      <c r="X162" s="71"/>
      <c r="Y162" s="71"/>
      <c r="Z162" s="71"/>
      <c r="AA162" s="72"/>
    </row>
    <row r="163" spans="1:27" ht="14.25">
      <c r="A163" s="23"/>
      <c r="B163" s="111"/>
      <c r="C163" s="112"/>
      <c r="D163" s="113"/>
      <c r="E163" s="110">
        <f t="shared" si="51"/>
      </c>
      <c r="F163" s="111"/>
      <c r="G163" s="112"/>
      <c r="H163" s="113"/>
      <c r="I163" s="110">
        <f t="shared" si="55"/>
      </c>
      <c r="J163" s="111"/>
      <c r="K163" s="112"/>
      <c r="L163" s="113"/>
      <c r="M163" s="110">
        <f t="shared" si="52"/>
      </c>
      <c r="N163" s="111"/>
      <c r="O163" s="112"/>
      <c r="P163" s="113"/>
      <c r="Q163" s="110">
        <f t="shared" si="53"/>
      </c>
      <c r="R163" s="111"/>
      <c r="S163" s="112"/>
      <c r="T163" s="113"/>
      <c r="U163" s="110">
        <f t="shared" si="54"/>
      </c>
      <c r="V163" s="142">
        <f>IF(SUM(E163,I163,M163,Q163,U163,U187,Q187,M187,I187,E187,E211,I211,M211,Q211,U211)&gt;0,(LARGE((E163,I163,M163,Q163,U163,U187,Q187,M187,I187,E187,E211,I211,M211,Q211,U211),1)+LARGE((E163,I163,M163,Q163,U163,U187,Q187,M187,I187,E187,E211,I211,M211,Q211,U211),2)+LARGE((E163,I163,M163,Q163,U163,U187,Q187,M187,I187,E187,E211,I211,M211,Q211,U211),3)+LARGE((E163,I163,M163,Q163,U163,U187,Q187,M187,I187,E187,E211,I211,M211,Q211,U211),4)),"")</f>
      </c>
      <c r="W163" s="71"/>
      <c r="X163" s="71"/>
      <c r="Y163" s="71"/>
      <c r="Z163" s="71"/>
      <c r="AA163" s="72"/>
    </row>
    <row r="164" spans="1:27" ht="14.25">
      <c r="A164" s="23"/>
      <c r="B164" s="111"/>
      <c r="C164" s="112"/>
      <c r="D164" s="113"/>
      <c r="E164" s="110">
        <f t="shared" si="51"/>
      </c>
      <c r="F164" s="111"/>
      <c r="G164" s="112"/>
      <c r="H164" s="113"/>
      <c r="I164" s="110">
        <f t="shared" si="55"/>
      </c>
      <c r="J164" s="111"/>
      <c r="K164" s="112"/>
      <c r="L164" s="113"/>
      <c r="M164" s="110">
        <f t="shared" si="52"/>
      </c>
      <c r="N164" s="111"/>
      <c r="O164" s="112"/>
      <c r="P164" s="113"/>
      <c r="Q164" s="110">
        <f t="shared" si="53"/>
      </c>
      <c r="R164" s="111"/>
      <c r="S164" s="112"/>
      <c r="T164" s="113"/>
      <c r="U164" s="110">
        <f t="shared" si="54"/>
      </c>
      <c r="V164" s="142">
        <f>IF(SUM(E164,I164,M164,Q164,U164,U188,Q188,M188,I188,E188,E212,I212,M212,Q212,U212)&gt;0,(LARGE((E164,I164,M164,Q164,U164,U188,Q188,M188,I188,E188,E212,I212,M212,Q212,U212),1)+LARGE((E164,I164,M164,Q164,U164,U188,Q188,M188,I188,E188,E212,I212,M212,Q212,U212),2)+LARGE((E164,I164,M164,Q164,U164,U188,Q188,M188,I188,E188,E212,I212,M212,Q212,U212),3)+LARGE((E164,I164,M164,Q164,U164,U188,Q188,M188,I188,E188,E212,I212,M212,Q212,U212),4)),"")</f>
      </c>
      <c r="W164" s="71"/>
      <c r="X164" s="71"/>
      <c r="Y164" s="71"/>
      <c r="Z164" s="71"/>
      <c r="AA164" s="72"/>
    </row>
    <row r="165" spans="1:27" ht="14.25">
      <c r="A165" s="23"/>
      <c r="B165" s="111"/>
      <c r="C165" s="112"/>
      <c r="D165" s="113"/>
      <c r="E165" s="110">
        <f>IF(SUM(B165:D165)&gt;0,SUM(B165:D165),"")</f>
      </c>
      <c r="F165" s="111"/>
      <c r="G165" s="112"/>
      <c r="H165" s="113"/>
      <c r="I165" s="110">
        <f t="shared" si="55"/>
      </c>
      <c r="J165" s="111"/>
      <c r="K165" s="112"/>
      <c r="L165" s="113"/>
      <c r="M165" s="110">
        <f t="shared" si="52"/>
      </c>
      <c r="N165" s="111"/>
      <c r="O165" s="112"/>
      <c r="P165" s="113"/>
      <c r="Q165" s="110">
        <f>IF(SUM(N165:P165)&gt;0,SUM(N165:P165),"")</f>
      </c>
      <c r="R165" s="111"/>
      <c r="S165" s="112"/>
      <c r="T165" s="113"/>
      <c r="U165" s="110">
        <f>IF(SUM(R165:T165)&gt;0,SUM(R165:T165),"")</f>
      </c>
      <c r="V165" s="142">
        <f>IF(SUM(E165,I165,M165,Q165,U165,U189,Q189,M189,I189,E189,E213,I213,M213,Q213,U213)&gt;0,(LARGE((E165,I165,M165,Q165,U165,U189,Q189,M189,I189,E189,E213,I213,M213,Q213,U213),1)+LARGE((E165,I165,M165,Q165,U165,U189,Q189,M189,I189,E189,E213,I213,M213,Q213,U213),2)+LARGE((E165,I165,M165,Q165,U165,U189,Q189,M189,I189,E189,E213,I213,M213,Q213,U213),3)+LARGE((E165,I165,M165,Q165,U165,U189,Q189,M189,I189,E189,E213,I213,M213,Q213,U213),4)),"")</f>
      </c>
      <c r="W165" s="71"/>
      <c r="X165" s="71"/>
      <c r="Y165" s="71"/>
      <c r="Z165" s="71"/>
      <c r="AA165" s="72"/>
    </row>
    <row r="166" spans="1:27" ht="14.25">
      <c r="A166" s="23" t="s">
        <v>147</v>
      </c>
      <c r="B166" s="111"/>
      <c r="C166" s="112"/>
      <c r="D166" s="113"/>
      <c r="E166" s="110">
        <f>IF(SUM(B166:D166)&gt;0,SUM(B166:D166),"")</f>
      </c>
      <c r="F166" s="111"/>
      <c r="G166" s="112"/>
      <c r="H166" s="113"/>
      <c r="I166" s="110">
        <f t="shared" si="55"/>
      </c>
      <c r="J166" s="111"/>
      <c r="K166" s="112"/>
      <c r="L166" s="113"/>
      <c r="M166" s="110">
        <f>IF(SUM(J166:L166)&gt;0,SUM(J166:L166),"")</f>
      </c>
      <c r="N166" s="111"/>
      <c r="O166" s="112"/>
      <c r="P166" s="113"/>
      <c r="Q166" s="110">
        <f>IF(SUM(N166:P166)&gt;0,SUM(N166:P166),"")</f>
      </c>
      <c r="R166" s="111"/>
      <c r="S166" s="112"/>
      <c r="T166" s="113"/>
      <c r="U166" s="110">
        <f>IF(SUM(R166:T166)&gt;0,SUM(R166:T166),"")</f>
      </c>
      <c r="V166" s="142">
        <f>IF(SUM(E166,I166,M166,Q166,U166,U190,Q190,M190,I190,E190,E214,I214,M214,Q214,U214)&gt;0,(LARGE((E166,I166,M166,Q166,U166,U190,Q190,M190,I190,E190,E214,I214,M214,Q214,U214),1)+LARGE((E166,I166,M166,Q166,U166,U190,Q190,M190,I190,E190,E214,I214,M214,Q214,U214),2)+LARGE((E166,I166,M166,Q166,U166,U190,Q190,M190,I190,E190,E214,I214,M214,Q214,U214),3)+LARGE((E166,I166,M166,Q166,U166,U190,Q190,M190,I190,E190,E214,I214,M214,Q214,U214),4)),"")</f>
      </c>
      <c r="W166" s="71"/>
      <c r="X166" s="71"/>
      <c r="Y166" s="71"/>
      <c r="Z166" s="71"/>
      <c r="AA166" s="72"/>
    </row>
    <row r="167" spans="1:27" ht="14.25">
      <c r="A167" s="23" t="s">
        <v>127</v>
      </c>
      <c r="B167" s="111"/>
      <c r="C167" s="112"/>
      <c r="D167" s="113"/>
      <c r="E167" s="110">
        <f>IF(SUM(B167:D167)&gt;0,SUM(B167:D167),"")</f>
      </c>
      <c r="F167" s="111"/>
      <c r="G167" s="112"/>
      <c r="H167" s="113"/>
      <c r="I167" s="110">
        <f>IF(SUM(F167:H167)&gt;0,SUM(F167:H167),"")</f>
      </c>
      <c r="J167" s="111"/>
      <c r="K167" s="112"/>
      <c r="L167" s="113"/>
      <c r="M167" s="110">
        <f>IF(SUM(J167:L167)&gt;0,SUM(J167:L167),"")</f>
      </c>
      <c r="N167" s="111"/>
      <c r="O167" s="112"/>
      <c r="P167" s="113"/>
      <c r="Q167" s="110">
        <f>IF(SUM(N167:P167)&gt;0,SUM(N167:P167),"")</f>
      </c>
      <c r="R167" s="111"/>
      <c r="S167" s="112"/>
      <c r="T167" s="113"/>
      <c r="U167" s="110">
        <f>IF(SUM(R167:T167)&gt;0,SUM(R167:T167),"")</f>
      </c>
      <c r="V167" s="142">
        <f>IF(SUM(E167,I167,M167,Q167,U167,U191,Q191,M191,I191,E191,E215,I215,M215,Q215,U215)&gt;0,(LARGE((E167,I167,M167,Q167,U167,U191,Q191,M191,I191,E191,E215,I215,M215,Q215,U215),1)+LARGE((E167,I167,M167,Q167,U167,U191,Q191,M191,I191,E191,E215,I215,M215,Q215,U215),2)+LARGE((E167,I167,M167,Q167,U167,U191,Q191,M191,I191,E191,E215,I215,M215,Q215,U215),3)+LARGE((E167,I167,M167,Q167,U167,U191,Q191,M191,I191,E191,E215,I215,M215,Q215,U215),4)),"")</f>
      </c>
      <c r="W167" s="71"/>
      <c r="X167" s="71"/>
      <c r="Y167" s="71"/>
      <c r="Z167" s="71"/>
      <c r="AA167" s="72"/>
    </row>
    <row r="168" spans="1:27" ht="14.25">
      <c r="A168" s="23" t="s">
        <v>143</v>
      </c>
      <c r="B168" s="111"/>
      <c r="C168" s="112"/>
      <c r="D168" s="113"/>
      <c r="E168" s="110">
        <f>IF(SUM(B168:D168)&gt;0,SUM(B168:D168),"")</f>
      </c>
      <c r="F168" s="111"/>
      <c r="G168" s="112"/>
      <c r="H168" s="113"/>
      <c r="I168" s="110">
        <f>IF(SUM(F168:H168)&gt;0,SUM(F168:H168),"")</f>
      </c>
      <c r="J168" s="111"/>
      <c r="K168" s="112"/>
      <c r="L168" s="113"/>
      <c r="M168" s="110">
        <f>IF(SUM(J168:L168)&gt;0,SUM(J168:L168),"")</f>
      </c>
      <c r="N168" s="111"/>
      <c r="O168" s="112"/>
      <c r="P168" s="113"/>
      <c r="Q168" s="110">
        <f>IF(SUM(N168:P168)&gt;0,SUM(N168:P168),"")</f>
      </c>
      <c r="R168" s="111"/>
      <c r="S168" s="112"/>
      <c r="T168" s="113"/>
      <c r="U168" s="110">
        <f>IF(SUM(R168:T168)&gt;0,SUM(R168:T168),"")</f>
      </c>
      <c r="V168" s="142">
        <f>IF(SUM(E168,I168,M168,Q168,U168,U192,Q192,M192,I192,E192,E216,I216,M216,Q216,U216)&gt;0,(LARGE((E168,I168,M168,Q168,U168,U192,Q192,M192,I192,E192,E216,I216,M216,Q216,U216),1)+LARGE((E168,I168,M168,Q168,U168,U192,Q192,M192,I192,E192,E216,I216,M216,Q216,U216),2)+LARGE((E168,I168,M168,Q168,U168,U192,Q192,M192,I192,E192,E216,I216,M216,Q216,U216),3)+LARGE((E168,I168,M168,Q168,U168,U192,Q192,M192,I192,E192,E216,I216,M216,Q216,U216),4)),"")</f>
      </c>
      <c r="W168" s="71"/>
      <c r="X168" s="71"/>
      <c r="Y168" s="71"/>
      <c r="Z168" s="71"/>
      <c r="AA168" s="72"/>
    </row>
    <row r="169" spans="1:27" ht="14.25">
      <c r="A169" s="23" t="s">
        <v>148</v>
      </c>
      <c r="B169" s="111"/>
      <c r="C169" s="112"/>
      <c r="D169" s="113"/>
      <c r="E169" s="110">
        <f>IF(SUM(B169:D169)&gt;0,SUM(B169:D169),"")</f>
      </c>
      <c r="F169" s="111"/>
      <c r="G169" s="112"/>
      <c r="H169" s="113"/>
      <c r="I169" s="110">
        <f>IF(SUM(F169:H169)&gt;0,SUM(F169:H169),"")</f>
      </c>
      <c r="J169" s="111"/>
      <c r="K169" s="112"/>
      <c r="L169" s="113"/>
      <c r="M169" s="110">
        <f>IF(SUM(J169:L169)&gt;0,SUM(J169:L169),"")</f>
      </c>
      <c r="N169" s="111"/>
      <c r="O169" s="112"/>
      <c r="P169" s="113"/>
      <c r="Q169" s="110">
        <f>IF(SUM(N169:P169)&gt;0,SUM(N169:P169),"")</f>
      </c>
      <c r="R169" s="111"/>
      <c r="S169" s="112"/>
      <c r="T169" s="113"/>
      <c r="U169" s="110">
        <f>IF(SUM(R169:T169)&gt;0,SUM(R169:T169),"")</f>
      </c>
      <c r="V169" s="142">
        <f>IF(SUM(E169,I169,M169,Q169,U169,U193,Q193,M193,I193,E193,E217,I217,M217,Q217,U217)&gt;0,(LARGE((E169,I169,M169,Q169,U169,U193,Q193,M193,I193,E193,E217,I217,M217,Q217,U217),1)+LARGE((E169,I169,M169,Q169,U169,U193,Q193,M193,I193,E193,E217,I217,M217,Q217,U217),2)+LARGE((E169,I169,M169,Q169,U169,U193,Q193,M193,I193,E193,E217,I217,M217,Q217,U217),3)+LARGE((E169,I169,M169,Q169,U169,U193,Q193,M193,I193,E193,E217,I217,M217,Q217,U217),4)),"")</f>
      </c>
      <c r="W169" s="71"/>
      <c r="X169" s="71"/>
      <c r="Y169" s="71"/>
      <c r="Z169" s="71"/>
      <c r="AA169" s="72"/>
    </row>
    <row r="170" spans="1:27" ht="15" thickBot="1">
      <c r="A170" s="140" t="s">
        <v>10</v>
      </c>
      <c r="B170" s="164">
        <f aca="true" t="shared" si="56" ref="B170:V170">IF(SUM(B150:B165)=0,0,AVERAGE(B150:B165))</f>
        <v>92.25</v>
      </c>
      <c r="C170" s="165">
        <f t="shared" si="56"/>
        <v>83</v>
      </c>
      <c r="D170" s="166">
        <f t="shared" si="56"/>
        <v>87.75</v>
      </c>
      <c r="E170" s="167">
        <f t="shared" si="56"/>
        <v>263</v>
      </c>
      <c r="F170" s="164">
        <f t="shared" si="56"/>
        <v>92.11111111111111</v>
      </c>
      <c r="G170" s="165">
        <f t="shared" si="56"/>
        <v>85.77777777777777</v>
      </c>
      <c r="H170" s="166">
        <f t="shared" si="56"/>
        <v>90.66666666666667</v>
      </c>
      <c r="I170" s="167">
        <f t="shared" si="56"/>
        <v>268.55555555555554</v>
      </c>
      <c r="J170" s="164">
        <f t="shared" si="56"/>
        <v>96.22222222222223</v>
      </c>
      <c r="K170" s="165">
        <f t="shared" si="56"/>
        <v>88.88888888888889</v>
      </c>
      <c r="L170" s="166">
        <f t="shared" si="56"/>
        <v>90.66666666666667</v>
      </c>
      <c r="M170" s="167">
        <f t="shared" si="56"/>
        <v>275.77777777777777</v>
      </c>
      <c r="N170" s="164">
        <f t="shared" si="56"/>
        <v>93.44444444444444</v>
      </c>
      <c r="O170" s="165">
        <f t="shared" si="56"/>
        <v>84</v>
      </c>
      <c r="P170" s="166">
        <f t="shared" si="56"/>
        <v>93.11111111111111</v>
      </c>
      <c r="Q170" s="167">
        <f t="shared" si="56"/>
        <v>270.55555555555554</v>
      </c>
      <c r="R170" s="164">
        <f t="shared" si="56"/>
        <v>98</v>
      </c>
      <c r="S170" s="165">
        <f t="shared" si="56"/>
        <v>84.22222222222223</v>
      </c>
      <c r="T170" s="166">
        <f t="shared" si="56"/>
        <v>93.11111111111111</v>
      </c>
      <c r="U170" s="167">
        <f t="shared" si="56"/>
        <v>275.3333333333333</v>
      </c>
      <c r="V170" s="168">
        <f t="shared" si="56"/>
        <v>1091.6666666666667</v>
      </c>
      <c r="W170" s="94"/>
      <c r="X170" s="94"/>
      <c r="Y170" s="94"/>
      <c r="Z170" s="94"/>
      <c r="AA170" s="95"/>
    </row>
    <row r="171" spans="1:27" s="27" customFormat="1" ht="15" thickBot="1">
      <c r="A171" s="42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4"/>
      <c r="W171" s="71" t="s">
        <v>49</v>
      </c>
      <c r="X171" s="85"/>
      <c r="Y171" s="85"/>
      <c r="Z171" s="85"/>
      <c r="AA171" s="86"/>
    </row>
    <row r="172" spans="1:27" ht="14.25">
      <c r="A172" s="14" t="s">
        <v>44</v>
      </c>
      <c r="B172" s="288" t="s">
        <v>133</v>
      </c>
      <c r="C172" s="289"/>
      <c r="D172" s="289"/>
      <c r="E172" s="290"/>
      <c r="F172" s="288" t="s">
        <v>45</v>
      </c>
      <c r="G172" s="289"/>
      <c r="H172" s="289"/>
      <c r="I172" s="290"/>
      <c r="J172" s="288" t="s">
        <v>46</v>
      </c>
      <c r="K172" s="289"/>
      <c r="L172" s="289"/>
      <c r="M172" s="290"/>
      <c r="N172" s="288" t="s">
        <v>47</v>
      </c>
      <c r="O172" s="289"/>
      <c r="P172" s="289"/>
      <c r="Q172" s="290"/>
      <c r="R172" s="288" t="s">
        <v>48</v>
      </c>
      <c r="S172" s="289"/>
      <c r="T172" s="289"/>
      <c r="U172" s="290"/>
      <c r="V172" s="129"/>
      <c r="W172" s="71" t="str">
        <f>B172</f>
        <v>BW 6</v>
      </c>
      <c r="X172" s="71" t="str">
        <f>F172</f>
        <v>BW 7</v>
      </c>
      <c r="Y172" s="71" t="str">
        <f>J172</f>
        <v>BW 8</v>
      </c>
      <c r="Z172" s="71" t="str">
        <f>N172</f>
        <v>BW 9</v>
      </c>
      <c r="AA172" s="72" t="str">
        <f>R172</f>
        <v>BW 10</v>
      </c>
    </row>
    <row r="173" spans="1:27" ht="15" thickBot="1">
      <c r="A173" s="16" t="s">
        <v>4</v>
      </c>
      <c r="B173" s="17" t="s">
        <v>5</v>
      </c>
      <c r="C173" s="18" t="s">
        <v>6</v>
      </c>
      <c r="D173" s="19" t="s">
        <v>7</v>
      </c>
      <c r="E173" s="20" t="s">
        <v>8</v>
      </c>
      <c r="F173" s="17" t="s">
        <v>5</v>
      </c>
      <c r="G173" s="18" t="s">
        <v>6</v>
      </c>
      <c r="H173" s="19" t="s">
        <v>7</v>
      </c>
      <c r="I173" s="20" t="s">
        <v>8</v>
      </c>
      <c r="J173" s="17" t="s">
        <v>5</v>
      </c>
      <c r="K173" s="18" t="s">
        <v>6</v>
      </c>
      <c r="L173" s="19" t="s">
        <v>7</v>
      </c>
      <c r="M173" s="20" t="s">
        <v>8</v>
      </c>
      <c r="N173" s="17" t="s">
        <v>5</v>
      </c>
      <c r="O173" s="18" t="s">
        <v>6</v>
      </c>
      <c r="P173" s="19" t="s">
        <v>7</v>
      </c>
      <c r="Q173" s="20" t="s">
        <v>8</v>
      </c>
      <c r="R173" s="17" t="s">
        <v>5</v>
      </c>
      <c r="S173" s="18" t="s">
        <v>6</v>
      </c>
      <c r="T173" s="19" t="s">
        <v>7</v>
      </c>
      <c r="U173" s="20" t="s">
        <v>8</v>
      </c>
      <c r="V173" s="141"/>
      <c r="W173" s="71">
        <f>IF(SUM(E174:E193)&gt;0,LARGE(E174:E193,1),0)</f>
        <v>0</v>
      </c>
      <c r="X173" s="71">
        <f>IF(SUM(I174:I193)&gt;0,LARGE(I174:I193,1),0)</f>
        <v>0</v>
      </c>
      <c r="Y173" s="71">
        <f>IF(SUM(M174:M193)&gt;0,LARGE(M174:M193,1),0)</f>
        <v>0</v>
      </c>
      <c r="Z173" s="71">
        <f>IF(SUM(Q174:Q193)&gt;0,LARGE(Q174:Q193,1),0)</f>
        <v>0</v>
      </c>
      <c r="AA173" s="72">
        <f>IF(SUM(U174:U193)&gt;0,LARGE(U174:U193,1),0)</f>
        <v>0</v>
      </c>
    </row>
    <row r="174" spans="1:27" ht="15" thickTop="1">
      <c r="A174" s="22" t="s">
        <v>78</v>
      </c>
      <c r="B174" s="107"/>
      <c r="C174" s="108"/>
      <c r="D174" s="109"/>
      <c r="E174" s="110">
        <f>IF(SUM(B174:D174)&gt;0,SUM(B174:D174),"")</f>
      </c>
      <c r="F174" s="107"/>
      <c r="G174" s="108"/>
      <c r="H174" s="109"/>
      <c r="I174" s="110">
        <f aca="true" t="shared" si="57" ref="I174:I179">IF(SUM(F174:H174)&gt;0,SUM(F174:H174),"")</f>
      </c>
      <c r="J174" s="107"/>
      <c r="K174" s="108"/>
      <c r="L174" s="109"/>
      <c r="M174" s="110">
        <f>IF(SUM(J174:L174)&gt;0,SUM(J174:L174),"")</f>
      </c>
      <c r="N174" s="107"/>
      <c r="O174" s="108"/>
      <c r="P174" s="109"/>
      <c r="Q174" s="110">
        <f>IF(SUM(N174:P174)&gt;0,SUM(N174:P174),"")</f>
      </c>
      <c r="R174" s="107"/>
      <c r="S174" s="108"/>
      <c r="T174" s="109"/>
      <c r="U174" s="110">
        <f>IF(SUM(R174:T174)&gt;0,SUM(R174:T174),"")</f>
      </c>
      <c r="V174" s="143"/>
      <c r="W174" s="71"/>
      <c r="X174" s="71"/>
      <c r="Y174" s="71"/>
      <c r="Z174" s="71"/>
      <c r="AA174" s="72"/>
    </row>
    <row r="175" spans="1:27" ht="14.25">
      <c r="A175" s="22" t="s">
        <v>65</v>
      </c>
      <c r="B175" s="111"/>
      <c r="C175" s="112"/>
      <c r="D175" s="113"/>
      <c r="E175" s="110">
        <f aca="true" t="shared" si="58" ref="E175:E188">IF(SUM(B175:D175)&gt;0,SUM(B175:D175),"")</f>
      </c>
      <c r="F175" s="111"/>
      <c r="G175" s="112"/>
      <c r="H175" s="113"/>
      <c r="I175" s="110">
        <f t="shared" si="57"/>
      </c>
      <c r="J175" s="111"/>
      <c r="K175" s="112"/>
      <c r="L175" s="113"/>
      <c r="M175" s="110">
        <f aca="true" t="shared" si="59" ref="M175:M188">IF(SUM(J175:L175)&gt;0,SUM(J175:L175),"")</f>
      </c>
      <c r="N175" s="111"/>
      <c r="O175" s="112"/>
      <c r="P175" s="113"/>
      <c r="Q175" s="110">
        <f aca="true" t="shared" si="60" ref="Q175:Q188">IF(SUM(N175:P175)&gt;0,SUM(N175:P175),"")</f>
      </c>
      <c r="R175" s="111"/>
      <c r="S175" s="112"/>
      <c r="T175" s="113"/>
      <c r="U175" s="110">
        <f aca="true" t="shared" si="61" ref="U175:U188">IF(SUM(R175:T175)&gt;0,SUM(R175:T175),"")</f>
      </c>
      <c r="V175" s="144"/>
      <c r="W175" s="71"/>
      <c r="X175" s="71"/>
      <c r="Y175" s="71"/>
      <c r="Z175" s="71"/>
      <c r="AA175" s="72"/>
    </row>
    <row r="176" spans="1:27" ht="14.25">
      <c r="A176" s="23" t="s">
        <v>232</v>
      </c>
      <c r="B176" s="111"/>
      <c r="C176" s="112"/>
      <c r="D176" s="113"/>
      <c r="E176" s="110">
        <f t="shared" si="58"/>
      </c>
      <c r="F176" s="111"/>
      <c r="G176" s="112"/>
      <c r="H176" s="113"/>
      <c r="I176" s="110">
        <f t="shared" si="57"/>
      </c>
      <c r="J176" s="111"/>
      <c r="K176" s="112"/>
      <c r="L176" s="113"/>
      <c r="M176" s="110">
        <f t="shared" si="59"/>
      </c>
      <c r="N176" s="111"/>
      <c r="O176" s="112"/>
      <c r="P176" s="113"/>
      <c r="Q176" s="110">
        <f t="shared" si="60"/>
      </c>
      <c r="R176" s="111"/>
      <c r="S176" s="112"/>
      <c r="T176" s="113"/>
      <c r="U176" s="110">
        <f t="shared" si="61"/>
      </c>
      <c r="V176" s="145" t="s">
        <v>11</v>
      </c>
      <c r="W176" s="71"/>
      <c r="X176" s="71"/>
      <c r="Y176" s="71"/>
      <c r="Z176" s="71"/>
      <c r="AA176" s="72"/>
    </row>
    <row r="177" spans="1:27" ht="14.25">
      <c r="A177" s="23" t="s">
        <v>36</v>
      </c>
      <c r="B177" s="111"/>
      <c r="C177" s="112"/>
      <c r="D177" s="113"/>
      <c r="E177" s="110">
        <f t="shared" si="58"/>
      </c>
      <c r="F177" s="111"/>
      <c r="G177" s="112"/>
      <c r="H177" s="113"/>
      <c r="I177" s="110">
        <f t="shared" si="57"/>
      </c>
      <c r="J177" s="111"/>
      <c r="K177" s="112"/>
      <c r="L177" s="113"/>
      <c r="M177" s="110">
        <f t="shared" si="59"/>
      </c>
      <c r="N177" s="111"/>
      <c r="O177" s="112"/>
      <c r="P177" s="113"/>
      <c r="Q177" s="110">
        <f t="shared" si="60"/>
      </c>
      <c r="R177" s="111"/>
      <c r="S177" s="112"/>
      <c r="T177" s="113"/>
      <c r="U177" s="110">
        <f t="shared" si="61"/>
      </c>
      <c r="V177" s="145" t="s">
        <v>12</v>
      </c>
      <c r="W177" s="71"/>
      <c r="X177" s="71"/>
      <c r="Y177" s="71"/>
      <c r="Z177" s="71"/>
      <c r="AA177" s="72"/>
    </row>
    <row r="178" spans="1:27" ht="14.25">
      <c r="A178" s="23" t="s">
        <v>42</v>
      </c>
      <c r="B178" s="111"/>
      <c r="C178" s="112"/>
      <c r="D178" s="113"/>
      <c r="E178" s="110">
        <f t="shared" si="58"/>
      </c>
      <c r="F178" s="111"/>
      <c r="G178" s="112"/>
      <c r="H178" s="113"/>
      <c r="I178" s="110">
        <f t="shared" si="57"/>
      </c>
      <c r="J178" s="111"/>
      <c r="K178" s="112"/>
      <c r="L178" s="113"/>
      <c r="M178" s="110">
        <f t="shared" si="59"/>
      </c>
      <c r="N178" s="111"/>
      <c r="O178" s="112"/>
      <c r="P178" s="113"/>
      <c r="Q178" s="110">
        <f t="shared" si="60"/>
      </c>
      <c r="R178" s="111"/>
      <c r="S178" s="112"/>
      <c r="T178" s="113"/>
      <c r="U178" s="110">
        <f t="shared" si="61"/>
      </c>
      <c r="V178" s="145" t="s">
        <v>12</v>
      </c>
      <c r="W178" s="71"/>
      <c r="X178" s="71"/>
      <c r="Y178" s="71"/>
      <c r="Z178" s="71"/>
      <c r="AA178" s="72"/>
    </row>
    <row r="179" spans="1:27" ht="14.25">
      <c r="A179" s="23" t="s">
        <v>69</v>
      </c>
      <c r="B179" s="111"/>
      <c r="C179" s="112"/>
      <c r="D179" s="113"/>
      <c r="E179" s="110">
        <f t="shared" si="58"/>
      </c>
      <c r="F179" s="111"/>
      <c r="G179" s="112"/>
      <c r="H179" s="113"/>
      <c r="I179" s="110">
        <f t="shared" si="57"/>
      </c>
      <c r="J179" s="111"/>
      <c r="K179" s="112"/>
      <c r="L179" s="113"/>
      <c r="M179" s="110">
        <f t="shared" si="59"/>
      </c>
      <c r="N179" s="111"/>
      <c r="O179" s="112"/>
      <c r="P179" s="113"/>
      <c r="Q179" s="110">
        <f t="shared" si="60"/>
      </c>
      <c r="R179" s="111"/>
      <c r="S179" s="112"/>
      <c r="T179" s="113"/>
      <c r="U179" s="110">
        <f t="shared" si="61"/>
      </c>
      <c r="V179" s="145"/>
      <c r="W179" s="71"/>
      <c r="X179" s="71"/>
      <c r="Y179" s="71"/>
      <c r="Z179" s="71"/>
      <c r="AA179" s="72"/>
    </row>
    <row r="180" spans="1:27" ht="14.25">
      <c r="A180" s="23" t="s">
        <v>232</v>
      </c>
      <c r="B180" s="111"/>
      <c r="C180" s="112"/>
      <c r="D180" s="113"/>
      <c r="E180" s="110">
        <f t="shared" si="58"/>
      </c>
      <c r="F180" s="111"/>
      <c r="G180" s="112"/>
      <c r="H180" s="113"/>
      <c r="I180" s="110">
        <f aca="true" t="shared" si="62" ref="I180:I190">IF(SUM(F180:H180)&gt;0,SUM(F180:H180),"")</f>
      </c>
      <c r="J180" s="111"/>
      <c r="K180" s="112"/>
      <c r="L180" s="113"/>
      <c r="M180" s="110">
        <f t="shared" si="59"/>
      </c>
      <c r="N180" s="111"/>
      <c r="O180" s="112"/>
      <c r="P180" s="113"/>
      <c r="Q180" s="110">
        <f t="shared" si="60"/>
      </c>
      <c r="R180" s="111"/>
      <c r="S180" s="112"/>
      <c r="T180" s="113"/>
      <c r="U180" s="110">
        <f t="shared" si="61"/>
      </c>
      <c r="V180" s="145" t="s">
        <v>13</v>
      </c>
      <c r="W180" s="71"/>
      <c r="X180" s="71"/>
      <c r="Y180" s="71"/>
      <c r="Z180" s="71"/>
      <c r="AA180" s="72"/>
    </row>
    <row r="181" spans="1:27" ht="14.25">
      <c r="A181" s="23" t="s">
        <v>50</v>
      </c>
      <c r="B181" s="111"/>
      <c r="C181" s="112"/>
      <c r="D181" s="113"/>
      <c r="E181" s="110">
        <f t="shared" si="58"/>
      </c>
      <c r="F181" s="111"/>
      <c r="G181" s="112"/>
      <c r="H181" s="113"/>
      <c r="I181" s="110">
        <f t="shared" si="62"/>
      </c>
      <c r="J181" s="111"/>
      <c r="K181" s="112"/>
      <c r="L181" s="113"/>
      <c r="M181" s="110">
        <f t="shared" si="59"/>
      </c>
      <c r="N181" s="111"/>
      <c r="O181" s="112"/>
      <c r="P181" s="113"/>
      <c r="Q181" s="110">
        <f t="shared" si="60"/>
      </c>
      <c r="R181" s="111"/>
      <c r="S181" s="112"/>
      <c r="T181" s="113"/>
      <c r="U181" s="110">
        <f t="shared" si="61"/>
      </c>
      <c r="V181" s="145" t="s">
        <v>14</v>
      </c>
      <c r="W181" s="71"/>
      <c r="X181" s="71"/>
      <c r="Y181" s="71"/>
      <c r="Z181" s="71"/>
      <c r="AA181" s="72"/>
    </row>
    <row r="182" spans="1:27" ht="14.25">
      <c r="A182" s="23" t="s">
        <v>55</v>
      </c>
      <c r="B182" s="111"/>
      <c r="C182" s="112"/>
      <c r="D182" s="113"/>
      <c r="E182" s="110">
        <f t="shared" si="58"/>
      </c>
      <c r="F182" s="111"/>
      <c r="G182" s="112"/>
      <c r="H182" s="113"/>
      <c r="I182" s="110">
        <f t="shared" si="62"/>
      </c>
      <c r="J182" s="111"/>
      <c r="K182" s="112"/>
      <c r="L182" s="113"/>
      <c r="M182" s="110">
        <f t="shared" si="59"/>
      </c>
      <c r="N182" s="111"/>
      <c r="O182" s="112"/>
      <c r="P182" s="113"/>
      <c r="Q182" s="110">
        <f t="shared" si="60"/>
      </c>
      <c r="R182" s="111"/>
      <c r="S182" s="112"/>
      <c r="T182" s="113"/>
      <c r="U182" s="110">
        <f t="shared" si="61"/>
      </c>
      <c r="V182" s="145" t="s">
        <v>15</v>
      </c>
      <c r="W182" s="71"/>
      <c r="X182" s="71"/>
      <c r="Y182" s="71"/>
      <c r="Z182" s="71"/>
      <c r="AA182" s="72"/>
    </row>
    <row r="183" spans="1:27" ht="14.25">
      <c r="A183" s="23" t="s">
        <v>62</v>
      </c>
      <c r="B183" s="111"/>
      <c r="C183" s="112"/>
      <c r="D183" s="113"/>
      <c r="E183" s="110">
        <f t="shared" si="58"/>
      </c>
      <c r="F183" s="111"/>
      <c r="G183" s="112"/>
      <c r="H183" s="113"/>
      <c r="I183" s="110">
        <f t="shared" si="62"/>
      </c>
      <c r="J183" s="111"/>
      <c r="K183" s="112"/>
      <c r="L183" s="113"/>
      <c r="M183" s="110">
        <f t="shared" si="59"/>
      </c>
      <c r="N183" s="111"/>
      <c r="O183" s="112"/>
      <c r="P183" s="113"/>
      <c r="Q183" s="110">
        <f t="shared" si="60"/>
      </c>
      <c r="R183" s="111"/>
      <c r="S183" s="112"/>
      <c r="T183" s="113"/>
      <c r="U183" s="110">
        <f t="shared" si="61"/>
      </c>
      <c r="V183" s="145" t="s">
        <v>16</v>
      </c>
      <c r="W183" s="71"/>
      <c r="X183" s="71"/>
      <c r="Y183" s="71"/>
      <c r="Z183" s="71"/>
      <c r="AA183" s="72"/>
    </row>
    <row r="184" spans="1:27" ht="14.25">
      <c r="A184" s="23" t="s">
        <v>77</v>
      </c>
      <c r="B184" s="111"/>
      <c r="C184" s="112"/>
      <c r="D184" s="113"/>
      <c r="E184" s="110">
        <f t="shared" si="58"/>
      </c>
      <c r="F184" s="111"/>
      <c r="G184" s="112"/>
      <c r="H184" s="113"/>
      <c r="I184" s="110">
        <f t="shared" si="62"/>
      </c>
      <c r="J184" s="111"/>
      <c r="K184" s="112"/>
      <c r="L184" s="113"/>
      <c r="M184" s="110">
        <f t="shared" si="59"/>
      </c>
      <c r="N184" s="111"/>
      <c r="O184" s="112"/>
      <c r="P184" s="113"/>
      <c r="Q184" s="110">
        <f t="shared" si="60"/>
      </c>
      <c r="R184" s="111"/>
      <c r="S184" s="112"/>
      <c r="T184" s="113"/>
      <c r="U184" s="110">
        <f t="shared" si="61"/>
      </c>
      <c r="V184" s="162" t="s">
        <v>12</v>
      </c>
      <c r="W184" s="71"/>
      <c r="X184" s="71"/>
      <c r="Y184" s="71"/>
      <c r="Z184" s="71"/>
      <c r="AA184" s="72"/>
    </row>
    <row r="185" spans="1:27" ht="14.25">
      <c r="A185" s="23" t="s">
        <v>232</v>
      </c>
      <c r="B185" s="111"/>
      <c r="C185" s="112"/>
      <c r="D185" s="113"/>
      <c r="E185" s="110">
        <f t="shared" si="58"/>
      </c>
      <c r="F185" s="111"/>
      <c r="G185" s="112"/>
      <c r="H185" s="113"/>
      <c r="I185" s="110">
        <f t="shared" si="62"/>
      </c>
      <c r="J185" s="111"/>
      <c r="K185" s="112"/>
      <c r="L185" s="113"/>
      <c r="M185" s="110">
        <f t="shared" si="59"/>
      </c>
      <c r="N185" s="111"/>
      <c r="O185" s="112"/>
      <c r="P185" s="113"/>
      <c r="Q185" s="110">
        <f t="shared" si="60"/>
      </c>
      <c r="R185" s="111"/>
      <c r="S185" s="112"/>
      <c r="T185" s="113"/>
      <c r="U185" s="110">
        <f t="shared" si="61"/>
      </c>
      <c r="V185" s="145"/>
      <c r="W185" s="71"/>
      <c r="X185" s="71"/>
      <c r="Y185" s="71"/>
      <c r="Z185" s="71"/>
      <c r="AA185" s="72"/>
    </row>
    <row r="186" spans="1:27" ht="14.25">
      <c r="A186" s="23" t="s">
        <v>161</v>
      </c>
      <c r="B186" s="111"/>
      <c r="C186" s="112"/>
      <c r="D186" s="113"/>
      <c r="E186" s="110">
        <f t="shared" si="58"/>
      </c>
      <c r="F186" s="111"/>
      <c r="G186" s="112"/>
      <c r="H186" s="113"/>
      <c r="I186" s="110">
        <f t="shared" si="62"/>
      </c>
      <c r="J186" s="111"/>
      <c r="K186" s="112"/>
      <c r="L186" s="113"/>
      <c r="M186" s="110">
        <f t="shared" si="59"/>
      </c>
      <c r="N186" s="111"/>
      <c r="O186" s="112"/>
      <c r="P186" s="113"/>
      <c r="Q186" s="110">
        <f t="shared" si="60"/>
      </c>
      <c r="R186" s="111"/>
      <c r="S186" s="112"/>
      <c r="T186" s="113"/>
      <c r="U186" s="110">
        <f t="shared" si="61"/>
      </c>
      <c r="V186" s="145"/>
      <c r="W186" s="71"/>
      <c r="X186" s="71"/>
      <c r="Y186" s="71"/>
      <c r="Z186" s="71"/>
      <c r="AA186" s="72"/>
    </row>
    <row r="187" spans="1:27" ht="14.25">
      <c r="A187" s="23"/>
      <c r="B187" s="111"/>
      <c r="C187" s="112"/>
      <c r="D187" s="113"/>
      <c r="E187" s="110">
        <f t="shared" si="58"/>
      </c>
      <c r="F187" s="111"/>
      <c r="G187" s="112"/>
      <c r="H187" s="113"/>
      <c r="I187" s="110">
        <f t="shared" si="62"/>
      </c>
      <c r="J187" s="111"/>
      <c r="K187" s="112"/>
      <c r="L187" s="113"/>
      <c r="M187" s="110">
        <f t="shared" si="59"/>
      </c>
      <c r="N187" s="111"/>
      <c r="O187" s="112"/>
      <c r="P187" s="113"/>
      <c r="Q187" s="110">
        <f t="shared" si="60"/>
      </c>
      <c r="R187" s="111"/>
      <c r="S187" s="112"/>
      <c r="T187" s="113"/>
      <c r="U187" s="110">
        <f t="shared" si="61"/>
      </c>
      <c r="V187" s="145"/>
      <c r="W187" s="71"/>
      <c r="X187" s="71"/>
      <c r="Y187" s="71"/>
      <c r="Z187" s="71"/>
      <c r="AA187" s="72"/>
    </row>
    <row r="188" spans="1:27" ht="14.25">
      <c r="A188" s="23"/>
      <c r="B188" s="111"/>
      <c r="C188" s="112"/>
      <c r="D188" s="113"/>
      <c r="E188" s="110">
        <f t="shared" si="58"/>
      </c>
      <c r="F188" s="111"/>
      <c r="G188" s="112"/>
      <c r="H188" s="113"/>
      <c r="I188" s="110">
        <f t="shared" si="62"/>
      </c>
      <c r="J188" s="111"/>
      <c r="K188" s="112"/>
      <c r="L188" s="113"/>
      <c r="M188" s="110">
        <f t="shared" si="59"/>
      </c>
      <c r="N188" s="111"/>
      <c r="O188" s="112"/>
      <c r="P188" s="113"/>
      <c r="Q188" s="110">
        <f t="shared" si="60"/>
      </c>
      <c r="R188" s="111"/>
      <c r="S188" s="112"/>
      <c r="T188" s="113"/>
      <c r="U188" s="110">
        <f t="shared" si="61"/>
      </c>
      <c r="V188" s="162"/>
      <c r="W188" s="71"/>
      <c r="X188" s="71"/>
      <c r="Y188" s="71"/>
      <c r="Z188" s="71"/>
      <c r="AA188" s="72"/>
    </row>
    <row r="189" spans="1:27" ht="14.25">
      <c r="A189" s="23"/>
      <c r="B189" s="111"/>
      <c r="C189" s="112"/>
      <c r="D189" s="113"/>
      <c r="E189" s="110">
        <f>IF(SUM(B189:D189)&gt;0,SUM(B189:D189),"")</f>
      </c>
      <c r="F189" s="111"/>
      <c r="G189" s="112"/>
      <c r="H189" s="113"/>
      <c r="I189" s="110">
        <f t="shared" si="62"/>
      </c>
      <c r="J189" s="111"/>
      <c r="K189" s="112"/>
      <c r="L189" s="113"/>
      <c r="M189" s="110">
        <f>IF(SUM(J189:L189)&gt;0,SUM(J189:L189),"")</f>
      </c>
      <c r="N189" s="111"/>
      <c r="O189" s="112"/>
      <c r="P189" s="113"/>
      <c r="Q189" s="110">
        <f>IF(SUM(N189:P189)&gt;0,SUM(N189:P189),"")</f>
      </c>
      <c r="R189" s="111"/>
      <c r="S189" s="112"/>
      <c r="T189" s="113"/>
      <c r="U189" s="110">
        <f>IF(SUM(R189:T189)&gt;0,SUM(R189:T189),"")</f>
      </c>
      <c r="V189" s="163"/>
      <c r="W189" s="71"/>
      <c r="X189" s="71"/>
      <c r="Y189" s="71"/>
      <c r="Z189" s="71"/>
      <c r="AA189" s="72"/>
    </row>
    <row r="190" spans="1:27" ht="14.25">
      <c r="A190" s="23" t="s">
        <v>147</v>
      </c>
      <c r="B190" s="111"/>
      <c r="C190" s="112"/>
      <c r="D190" s="113"/>
      <c r="E190" s="110">
        <f>IF(SUM(B190:D190)&gt;0,SUM(B190:D190),"")</f>
      </c>
      <c r="F190" s="111"/>
      <c r="G190" s="112"/>
      <c r="H190" s="113"/>
      <c r="I190" s="110">
        <f t="shared" si="62"/>
      </c>
      <c r="J190" s="111"/>
      <c r="K190" s="112"/>
      <c r="L190" s="113"/>
      <c r="M190" s="110">
        <f>IF(SUM(J190:L190)&gt;0,SUM(J190:L190),"")</f>
      </c>
      <c r="N190" s="111"/>
      <c r="O190" s="112"/>
      <c r="P190" s="113"/>
      <c r="Q190" s="110">
        <f>IF(SUM(N190:P190)&gt;0,SUM(N190:P190),"")</f>
      </c>
      <c r="R190" s="111"/>
      <c r="S190" s="112"/>
      <c r="T190" s="113"/>
      <c r="U190" s="110">
        <f>IF(SUM(R190:T190)&gt;0,SUM(R190:T190),"")</f>
      </c>
      <c r="V190" s="145"/>
      <c r="W190" s="71"/>
      <c r="X190" s="71"/>
      <c r="Y190" s="71"/>
      <c r="Z190" s="71"/>
      <c r="AA190" s="72"/>
    </row>
    <row r="191" spans="1:27" ht="14.25">
      <c r="A191" s="23" t="s">
        <v>127</v>
      </c>
      <c r="B191" s="111"/>
      <c r="C191" s="112"/>
      <c r="D191" s="113"/>
      <c r="E191" s="110">
        <f>IF(SUM(B191:D191)&gt;0,SUM(B191:D191),"")</f>
      </c>
      <c r="F191" s="111"/>
      <c r="G191" s="112"/>
      <c r="H191" s="113"/>
      <c r="I191" s="110">
        <f>IF(SUM(F191:H191)&gt;0,SUM(F191:H191),"")</f>
      </c>
      <c r="J191" s="111"/>
      <c r="K191" s="112"/>
      <c r="L191" s="113"/>
      <c r="M191" s="110">
        <f>IF(SUM(J191:L191)&gt;0,SUM(J191:L191),"")</f>
      </c>
      <c r="N191" s="111"/>
      <c r="O191" s="112"/>
      <c r="P191" s="113"/>
      <c r="Q191" s="110">
        <f>IF(SUM(N191:P191)&gt;0,SUM(N191:P191),"")</f>
      </c>
      <c r="R191" s="111"/>
      <c r="S191" s="112"/>
      <c r="T191" s="113"/>
      <c r="U191" s="110">
        <f>IF(SUM(R191:T191)&gt;0,SUM(R191:T191),"")</f>
      </c>
      <c r="V191" s="145"/>
      <c r="W191" s="71"/>
      <c r="X191" s="71"/>
      <c r="Y191" s="71"/>
      <c r="Z191" s="71"/>
      <c r="AA191" s="72"/>
    </row>
    <row r="192" spans="1:27" ht="14.25">
      <c r="A192" s="23" t="s">
        <v>143</v>
      </c>
      <c r="B192" s="111"/>
      <c r="C192" s="112"/>
      <c r="D192" s="113"/>
      <c r="E192" s="110">
        <f>IF(SUM(B192:D192)&gt;0,SUM(B192:D192),"")</f>
      </c>
      <c r="F192" s="111"/>
      <c r="G192" s="112"/>
      <c r="H192" s="113"/>
      <c r="I192" s="110">
        <f>IF(SUM(F192:H192)&gt;0,SUM(F192:H192),"")</f>
      </c>
      <c r="J192" s="111"/>
      <c r="K192" s="112"/>
      <c r="L192" s="113"/>
      <c r="M192" s="110">
        <f>IF(SUM(J192:L192)&gt;0,SUM(J192:L192),"")</f>
      </c>
      <c r="N192" s="111"/>
      <c r="O192" s="112"/>
      <c r="P192" s="113"/>
      <c r="Q192" s="110">
        <f>IF(SUM(N192:P192)&gt;0,SUM(N192:P192),"")</f>
      </c>
      <c r="R192" s="111"/>
      <c r="S192" s="112"/>
      <c r="T192" s="113"/>
      <c r="U192" s="110">
        <f>IF(SUM(R192:T192)&gt;0,SUM(R192:T192),"")</f>
      </c>
      <c r="V192" s="145"/>
      <c r="W192" s="71"/>
      <c r="X192" s="71"/>
      <c r="Y192" s="71"/>
      <c r="Z192" s="71"/>
      <c r="AA192" s="72"/>
    </row>
    <row r="193" spans="1:27" ht="14.25">
      <c r="A193" s="23" t="s">
        <v>148</v>
      </c>
      <c r="B193" s="111"/>
      <c r="C193" s="112"/>
      <c r="D193" s="113"/>
      <c r="E193" s="110">
        <f>IF(SUM(B193:D193)&gt;0,SUM(B193:D193),"")</f>
      </c>
      <c r="F193" s="111"/>
      <c r="G193" s="112"/>
      <c r="H193" s="113"/>
      <c r="I193" s="110">
        <f>IF(SUM(F193:H193)&gt;0,SUM(F193:H193),"")</f>
      </c>
      <c r="J193" s="111"/>
      <c r="K193" s="112"/>
      <c r="L193" s="113"/>
      <c r="M193" s="110">
        <f>IF(SUM(J193:L193)&gt;0,SUM(J193:L193),"")</f>
      </c>
      <c r="N193" s="111"/>
      <c r="O193" s="112"/>
      <c r="P193" s="113"/>
      <c r="Q193" s="110">
        <f>IF(SUM(N193:P193)&gt;0,SUM(N193:P193),"")</f>
      </c>
      <c r="R193" s="111"/>
      <c r="S193" s="112"/>
      <c r="T193" s="113"/>
      <c r="U193" s="110">
        <f>IF(SUM(R193:T193)&gt;0,SUM(R193:T193),"")</f>
      </c>
      <c r="V193" s="145"/>
      <c r="W193" s="71"/>
      <c r="X193" s="71"/>
      <c r="Y193" s="71"/>
      <c r="Z193" s="71"/>
      <c r="AA193" s="72"/>
    </row>
    <row r="194" spans="1:27" ht="15" thickBot="1">
      <c r="A194" s="140" t="s">
        <v>10</v>
      </c>
      <c r="B194" s="164">
        <f aca="true" t="shared" si="63" ref="B194:U194">IF(SUM(B174:B189)=0,0,AVERAGE(B174:B189))</f>
        <v>0</v>
      </c>
      <c r="C194" s="165">
        <f t="shared" si="63"/>
        <v>0</v>
      </c>
      <c r="D194" s="166">
        <f t="shared" si="63"/>
        <v>0</v>
      </c>
      <c r="E194" s="167">
        <f t="shared" si="63"/>
        <v>0</v>
      </c>
      <c r="F194" s="164">
        <f t="shared" si="63"/>
        <v>0</v>
      </c>
      <c r="G194" s="165">
        <f t="shared" si="63"/>
        <v>0</v>
      </c>
      <c r="H194" s="166">
        <f t="shared" si="63"/>
        <v>0</v>
      </c>
      <c r="I194" s="167">
        <f t="shared" si="63"/>
        <v>0</v>
      </c>
      <c r="J194" s="164">
        <f t="shared" si="63"/>
        <v>0</v>
      </c>
      <c r="K194" s="165">
        <f t="shared" si="63"/>
        <v>0</v>
      </c>
      <c r="L194" s="166">
        <f t="shared" si="63"/>
        <v>0</v>
      </c>
      <c r="M194" s="167">
        <f t="shared" si="63"/>
        <v>0</v>
      </c>
      <c r="N194" s="164">
        <f t="shared" si="63"/>
        <v>0</v>
      </c>
      <c r="O194" s="165">
        <f t="shared" si="63"/>
        <v>0</v>
      </c>
      <c r="P194" s="166">
        <f t="shared" si="63"/>
        <v>0</v>
      </c>
      <c r="Q194" s="167">
        <f t="shared" si="63"/>
        <v>0</v>
      </c>
      <c r="R194" s="164">
        <f t="shared" si="63"/>
        <v>0</v>
      </c>
      <c r="S194" s="165">
        <f t="shared" si="63"/>
        <v>0</v>
      </c>
      <c r="T194" s="166">
        <f t="shared" si="63"/>
        <v>0</v>
      </c>
      <c r="U194" s="167">
        <f t="shared" si="63"/>
        <v>0</v>
      </c>
      <c r="V194" s="146"/>
      <c r="W194" s="71"/>
      <c r="X194" s="71"/>
      <c r="Y194" s="71"/>
      <c r="Z194" s="71"/>
      <c r="AA194" s="72"/>
    </row>
    <row r="195" spans="1:27" s="27" customFormat="1" ht="15" thickBot="1">
      <c r="A195" s="42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4"/>
      <c r="W195" s="71" t="s">
        <v>49</v>
      </c>
      <c r="X195" s="85"/>
      <c r="Y195" s="85"/>
      <c r="Z195" s="85"/>
      <c r="AA195" s="86"/>
    </row>
    <row r="196" spans="1:27" ht="14.25">
      <c r="A196" s="14" t="s">
        <v>44</v>
      </c>
      <c r="B196" s="288" t="s">
        <v>89</v>
      </c>
      <c r="C196" s="289"/>
      <c r="D196" s="289"/>
      <c r="E196" s="290"/>
      <c r="F196" s="288" t="s">
        <v>90</v>
      </c>
      <c r="G196" s="289"/>
      <c r="H196" s="289"/>
      <c r="I196" s="290"/>
      <c r="J196" s="288" t="s">
        <v>91</v>
      </c>
      <c r="K196" s="289"/>
      <c r="L196" s="289"/>
      <c r="M196" s="290"/>
      <c r="N196" s="288" t="s">
        <v>92</v>
      </c>
      <c r="O196" s="289"/>
      <c r="P196" s="289"/>
      <c r="Q196" s="290"/>
      <c r="R196" s="288" t="s">
        <v>93</v>
      </c>
      <c r="S196" s="289"/>
      <c r="T196" s="289"/>
      <c r="U196" s="290"/>
      <c r="V196" s="129"/>
      <c r="W196" s="71" t="str">
        <f>B196</f>
        <v>BW 11</v>
      </c>
      <c r="X196" s="71" t="str">
        <f>F196</f>
        <v>BW 12</v>
      </c>
      <c r="Y196" s="71" t="str">
        <f>J196</f>
        <v>BW 13</v>
      </c>
      <c r="Z196" s="71" t="str">
        <f>N196</f>
        <v>BW 14</v>
      </c>
      <c r="AA196" s="72" t="str">
        <f>R196</f>
        <v>BW 15</v>
      </c>
    </row>
    <row r="197" spans="1:27" ht="15" thickBot="1">
      <c r="A197" s="16" t="s">
        <v>4</v>
      </c>
      <c r="B197" s="17" t="s">
        <v>5</v>
      </c>
      <c r="C197" s="18" t="s">
        <v>6</v>
      </c>
      <c r="D197" s="19" t="s">
        <v>7</v>
      </c>
      <c r="E197" s="20" t="s">
        <v>8</v>
      </c>
      <c r="F197" s="17" t="s">
        <v>5</v>
      </c>
      <c r="G197" s="18" t="s">
        <v>6</v>
      </c>
      <c r="H197" s="19" t="s">
        <v>7</v>
      </c>
      <c r="I197" s="20" t="s">
        <v>8</v>
      </c>
      <c r="J197" s="17" t="s">
        <v>5</v>
      </c>
      <c r="K197" s="18" t="s">
        <v>6</v>
      </c>
      <c r="L197" s="19" t="s">
        <v>7</v>
      </c>
      <c r="M197" s="20" t="s">
        <v>8</v>
      </c>
      <c r="N197" s="17" t="s">
        <v>5</v>
      </c>
      <c r="O197" s="18" t="s">
        <v>6</v>
      </c>
      <c r="P197" s="19" t="s">
        <v>7</v>
      </c>
      <c r="Q197" s="20" t="s">
        <v>8</v>
      </c>
      <c r="R197" s="17" t="s">
        <v>5</v>
      </c>
      <c r="S197" s="18" t="s">
        <v>6</v>
      </c>
      <c r="T197" s="19" t="s">
        <v>7</v>
      </c>
      <c r="U197" s="20" t="s">
        <v>8</v>
      </c>
      <c r="V197" s="141"/>
      <c r="W197" s="71">
        <f>IF(SUM(E198:E217)&gt;0,LARGE(E198:E217,1),0)</f>
        <v>0</v>
      </c>
      <c r="X197" s="71">
        <f>IF(SUM(I198:I217)&gt;0,LARGE(I198:I217,1),0)</f>
        <v>0</v>
      </c>
      <c r="Y197" s="71">
        <f>IF(SUM(M198:M217)&gt;0,LARGE(M198:M217,1),0)</f>
        <v>0</v>
      </c>
      <c r="Z197" s="71">
        <f>IF(SUM(Q198:Q217)&gt;0,LARGE(Q198:Q217,1),0)</f>
        <v>0</v>
      </c>
      <c r="AA197" s="72">
        <f>IF(SUM(U198:U217)&gt;0,LARGE(U198:U217,1),0)</f>
        <v>0</v>
      </c>
    </row>
    <row r="198" spans="1:27" ht="15" thickTop="1">
      <c r="A198" s="22" t="s">
        <v>78</v>
      </c>
      <c r="B198" s="107"/>
      <c r="C198" s="108"/>
      <c r="D198" s="109"/>
      <c r="E198" s="110">
        <f>IF(SUM(B198:D198)&gt;0,SUM(B198:D198),"")</f>
      </c>
      <c r="F198" s="107"/>
      <c r="G198" s="108"/>
      <c r="H198" s="109"/>
      <c r="I198" s="110">
        <f aca="true" t="shared" si="64" ref="I198:I203">IF(SUM(F198:H198)&gt;0,SUM(F198:H198),"")</f>
      </c>
      <c r="J198" s="107"/>
      <c r="K198" s="108"/>
      <c r="L198" s="109"/>
      <c r="M198" s="110">
        <f>IF(SUM(J198:L198)&gt;0,SUM(J198:L198),"")</f>
      </c>
      <c r="N198" s="107"/>
      <c r="O198" s="108"/>
      <c r="P198" s="109"/>
      <c r="Q198" s="110">
        <f>IF(SUM(N198:P198)&gt;0,SUM(N198:P198),"")</f>
      </c>
      <c r="R198" s="107"/>
      <c r="S198" s="108"/>
      <c r="T198" s="109"/>
      <c r="U198" s="110">
        <f>IF(SUM(R198:T198)&gt;0,SUM(R198:T198),"")</f>
      </c>
      <c r="V198" s="143"/>
      <c r="W198" s="71"/>
      <c r="X198" s="71"/>
      <c r="Y198" s="71"/>
      <c r="Z198" s="71"/>
      <c r="AA198" s="72"/>
    </row>
    <row r="199" spans="1:27" ht="14.25">
      <c r="A199" s="22" t="s">
        <v>65</v>
      </c>
      <c r="B199" s="111"/>
      <c r="C199" s="112"/>
      <c r="D199" s="113"/>
      <c r="E199" s="110">
        <f aca="true" t="shared" si="65" ref="E199:E212">IF(SUM(B199:D199)&gt;0,SUM(B199:D199),"")</f>
      </c>
      <c r="F199" s="111"/>
      <c r="G199" s="112"/>
      <c r="H199" s="113"/>
      <c r="I199" s="110">
        <f t="shared" si="64"/>
      </c>
      <c r="J199" s="111"/>
      <c r="K199" s="112"/>
      <c r="L199" s="113"/>
      <c r="M199" s="110">
        <f aca="true" t="shared" si="66" ref="M199:M212">IF(SUM(J199:L199)&gt;0,SUM(J199:L199),"")</f>
      </c>
      <c r="N199" s="111"/>
      <c r="O199" s="112"/>
      <c r="P199" s="113"/>
      <c r="Q199" s="110">
        <f aca="true" t="shared" si="67" ref="Q199:Q211">IF(SUM(N199:P199)&gt;0,SUM(N199:P199),"")</f>
      </c>
      <c r="R199" s="111"/>
      <c r="S199" s="112"/>
      <c r="T199" s="113"/>
      <c r="U199" s="110">
        <f aca="true" t="shared" si="68" ref="U199:U211">IF(SUM(R199:T199)&gt;0,SUM(R199:T199),"")</f>
      </c>
      <c r="V199" s="144"/>
      <c r="W199" s="71"/>
      <c r="X199" s="71"/>
      <c r="Y199" s="71"/>
      <c r="Z199" s="71"/>
      <c r="AA199" s="72"/>
    </row>
    <row r="200" spans="1:27" ht="14.25">
      <c r="A200" s="23" t="s">
        <v>232</v>
      </c>
      <c r="B200" s="111"/>
      <c r="C200" s="112"/>
      <c r="D200" s="113"/>
      <c r="E200" s="110">
        <f t="shared" si="65"/>
      </c>
      <c r="F200" s="111"/>
      <c r="G200" s="112"/>
      <c r="H200" s="113"/>
      <c r="I200" s="110">
        <f t="shared" si="64"/>
      </c>
      <c r="J200" s="111"/>
      <c r="K200" s="112"/>
      <c r="L200" s="113"/>
      <c r="M200" s="110">
        <f t="shared" si="66"/>
      </c>
      <c r="N200" s="111"/>
      <c r="O200" s="112"/>
      <c r="P200" s="113"/>
      <c r="Q200" s="110">
        <f t="shared" si="67"/>
      </c>
      <c r="R200" s="111"/>
      <c r="S200" s="112"/>
      <c r="T200" s="113"/>
      <c r="U200" s="110">
        <f t="shared" si="68"/>
      </c>
      <c r="V200" s="145" t="s">
        <v>11</v>
      </c>
      <c r="W200" s="71"/>
      <c r="X200" s="71"/>
      <c r="Y200" s="71"/>
      <c r="Z200" s="71"/>
      <c r="AA200" s="72"/>
    </row>
    <row r="201" spans="1:27" ht="14.25">
      <c r="A201" s="23" t="s">
        <v>36</v>
      </c>
      <c r="B201" s="111"/>
      <c r="C201" s="112"/>
      <c r="D201" s="113"/>
      <c r="E201" s="110">
        <f t="shared" si="65"/>
      </c>
      <c r="F201" s="111"/>
      <c r="G201" s="112"/>
      <c r="H201" s="113"/>
      <c r="I201" s="110">
        <f t="shared" si="64"/>
      </c>
      <c r="J201" s="111"/>
      <c r="K201" s="112"/>
      <c r="L201" s="113"/>
      <c r="M201" s="110">
        <f t="shared" si="66"/>
      </c>
      <c r="N201" s="111"/>
      <c r="O201" s="112"/>
      <c r="P201" s="113"/>
      <c r="Q201" s="110">
        <f t="shared" si="67"/>
      </c>
      <c r="R201" s="111"/>
      <c r="S201" s="112"/>
      <c r="T201" s="113"/>
      <c r="U201" s="110">
        <f t="shared" si="68"/>
      </c>
      <c r="V201" s="145" t="s">
        <v>12</v>
      </c>
      <c r="W201" s="71"/>
      <c r="X201" s="71"/>
      <c r="Y201" s="71"/>
      <c r="Z201" s="71"/>
      <c r="AA201" s="72"/>
    </row>
    <row r="202" spans="1:27" ht="14.25">
      <c r="A202" s="23" t="s">
        <v>42</v>
      </c>
      <c r="B202" s="111"/>
      <c r="C202" s="112"/>
      <c r="D202" s="113"/>
      <c r="E202" s="110">
        <f t="shared" si="65"/>
      </c>
      <c r="F202" s="111"/>
      <c r="G202" s="112"/>
      <c r="H202" s="113"/>
      <c r="I202" s="110">
        <f t="shared" si="64"/>
      </c>
      <c r="J202" s="111"/>
      <c r="K202" s="112"/>
      <c r="L202" s="113"/>
      <c r="M202" s="110">
        <f t="shared" si="66"/>
      </c>
      <c r="N202" s="111"/>
      <c r="O202" s="112"/>
      <c r="P202" s="113"/>
      <c r="Q202" s="110">
        <f t="shared" si="67"/>
      </c>
      <c r="R202" s="111"/>
      <c r="S202" s="112"/>
      <c r="T202" s="113"/>
      <c r="U202" s="110">
        <f t="shared" si="68"/>
      </c>
      <c r="V202" s="145" t="s">
        <v>12</v>
      </c>
      <c r="W202" s="71"/>
      <c r="X202" s="71"/>
      <c r="Y202" s="71"/>
      <c r="Z202" s="71"/>
      <c r="AA202" s="72"/>
    </row>
    <row r="203" spans="1:27" ht="14.25">
      <c r="A203" s="23" t="s">
        <v>69</v>
      </c>
      <c r="B203" s="111"/>
      <c r="C203" s="112"/>
      <c r="D203" s="113"/>
      <c r="E203" s="110">
        <f t="shared" si="65"/>
      </c>
      <c r="F203" s="111"/>
      <c r="G203" s="112"/>
      <c r="H203" s="113"/>
      <c r="I203" s="110">
        <f t="shared" si="64"/>
      </c>
      <c r="J203" s="111"/>
      <c r="K203" s="112"/>
      <c r="L203" s="113"/>
      <c r="M203" s="110">
        <f t="shared" si="66"/>
      </c>
      <c r="N203" s="111"/>
      <c r="O203" s="112"/>
      <c r="P203" s="113"/>
      <c r="Q203" s="110">
        <f t="shared" si="67"/>
      </c>
      <c r="R203" s="111"/>
      <c r="S203" s="112"/>
      <c r="T203" s="113"/>
      <c r="U203" s="110">
        <f t="shared" si="68"/>
      </c>
      <c r="V203" s="145"/>
      <c r="W203" s="71"/>
      <c r="X203" s="71"/>
      <c r="Y203" s="71"/>
      <c r="Z203" s="71"/>
      <c r="AA203" s="72"/>
    </row>
    <row r="204" spans="1:27" ht="14.25">
      <c r="A204" s="23" t="s">
        <v>232</v>
      </c>
      <c r="B204" s="111"/>
      <c r="C204" s="112"/>
      <c r="D204" s="113"/>
      <c r="E204" s="110">
        <f t="shared" si="65"/>
      </c>
      <c r="F204" s="111"/>
      <c r="G204" s="112"/>
      <c r="H204" s="113"/>
      <c r="I204" s="110">
        <f aca="true" t="shared" si="69" ref="I204:I214">IF(SUM(F204:H204)&gt;0,SUM(F204:H204),"")</f>
      </c>
      <c r="J204" s="111"/>
      <c r="K204" s="112"/>
      <c r="L204" s="113"/>
      <c r="M204" s="110">
        <f t="shared" si="66"/>
      </c>
      <c r="N204" s="111"/>
      <c r="O204" s="112"/>
      <c r="P204" s="113"/>
      <c r="Q204" s="110">
        <f t="shared" si="67"/>
      </c>
      <c r="R204" s="111"/>
      <c r="S204" s="112"/>
      <c r="T204" s="113"/>
      <c r="U204" s="110">
        <f t="shared" si="68"/>
      </c>
      <c r="V204" s="145" t="s">
        <v>13</v>
      </c>
      <c r="W204" s="71"/>
      <c r="X204" s="71"/>
      <c r="Y204" s="71"/>
      <c r="Z204" s="71"/>
      <c r="AA204" s="72"/>
    </row>
    <row r="205" spans="1:27" ht="14.25">
      <c r="A205" s="23" t="s">
        <v>50</v>
      </c>
      <c r="B205" s="111"/>
      <c r="C205" s="112"/>
      <c r="D205" s="113"/>
      <c r="E205" s="110">
        <f t="shared" si="65"/>
      </c>
      <c r="F205" s="111"/>
      <c r="G205" s="112"/>
      <c r="H205" s="113"/>
      <c r="I205" s="110">
        <f t="shared" si="69"/>
      </c>
      <c r="J205" s="111"/>
      <c r="K205" s="112"/>
      <c r="L205" s="113"/>
      <c r="M205" s="110">
        <f t="shared" si="66"/>
      </c>
      <c r="N205" s="111"/>
      <c r="O205" s="112"/>
      <c r="P205" s="113"/>
      <c r="Q205" s="110">
        <f t="shared" si="67"/>
      </c>
      <c r="R205" s="111"/>
      <c r="S205" s="112"/>
      <c r="T205" s="113"/>
      <c r="U205" s="110">
        <f t="shared" si="68"/>
      </c>
      <c r="V205" s="145" t="s">
        <v>14</v>
      </c>
      <c r="W205" s="71"/>
      <c r="X205" s="71"/>
      <c r="Y205" s="71"/>
      <c r="Z205" s="71"/>
      <c r="AA205" s="72"/>
    </row>
    <row r="206" spans="1:27" ht="14.25">
      <c r="A206" s="23" t="s">
        <v>55</v>
      </c>
      <c r="B206" s="111"/>
      <c r="C206" s="112"/>
      <c r="D206" s="113"/>
      <c r="E206" s="110">
        <f t="shared" si="65"/>
      </c>
      <c r="F206" s="111"/>
      <c r="G206" s="112"/>
      <c r="H206" s="113"/>
      <c r="I206" s="110">
        <f t="shared" si="69"/>
      </c>
      <c r="J206" s="111"/>
      <c r="K206" s="112"/>
      <c r="L206" s="113"/>
      <c r="M206" s="110">
        <f t="shared" si="66"/>
      </c>
      <c r="N206" s="111"/>
      <c r="O206" s="112"/>
      <c r="P206" s="113"/>
      <c r="Q206" s="110">
        <f t="shared" si="67"/>
      </c>
      <c r="R206" s="111"/>
      <c r="S206" s="112"/>
      <c r="T206" s="113"/>
      <c r="U206" s="110">
        <f t="shared" si="68"/>
      </c>
      <c r="V206" s="145" t="s">
        <v>15</v>
      </c>
      <c r="W206" s="71"/>
      <c r="X206" s="71"/>
      <c r="Y206" s="71"/>
      <c r="Z206" s="71"/>
      <c r="AA206" s="72"/>
    </row>
    <row r="207" spans="1:27" ht="14.25">
      <c r="A207" s="23" t="s">
        <v>62</v>
      </c>
      <c r="B207" s="111"/>
      <c r="C207" s="112"/>
      <c r="D207" s="113"/>
      <c r="E207" s="110">
        <f t="shared" si="65"/>
      </c>
      <c r="F207" s="111"/>
      <c r="G207" s="112"/>
      <c r="H207" s="113"/>
      <c r="I207" s="110">
        <f t="shared" si="69"/>
      </c>
      <c r="J207" s="111"/>
      <c r="K207" s="112"/>
      <c r="L207" s="113"/>
      <c r="M207" s="110">
        <f t="shared" si="66"/>
      </c>
      <c r="N207" s="111"/>
      <c r="O207" s="112"/>
      <c r="P207" s="113"/>
      <c r="Q207" s="110">
        <f t="shared" si="67"/>
      </c>
      <c r="R207" s="111"/>
      <c r="S207" s="112"/>
      <c r="T207" s="113"/>
      <c r="U207" s="110">
        <f t="shared" si="68"/>
      </c>
      <c r="V207" s="145" t="s">
        <v>16</v>
      </c>
      <c r="W207" s="71"/>
      <c r="X207" s="71"/>
      <c r="Y207" s="71"/>
      <c r="Z207" s="71"/>
      <c r="AA207" s="72"/>
    </row>
    <row r="208" spans="1:27" ht="14.25">
      <c r="A208" s="23" t="s">
        <v>77</v>
      </c>
      <c r="B208" s="111"/>
      <c r="C208" s="112"/>
      <c r="D208" s="113"/>
      <c r="E208" s="110">
        <f t="shared" si="65"/>
      </c>
      <c r="F208" s="111"/>
      <c r="G208" s="112"/>
      <c r="H208" s="113"/>
      <c r="I208" s="110">
        <f t="shared" si="69"/>
      </c>
      <c r="J208" s="111"/>
      <c r="K208" s="112"/>
      <c r="L208" s="113"/>
      <c r="M208" s="110">
        <f t="shared" si="66"/>
      </c>
      <c r="N208" s="111"/>
      <c r="O208" s="112"/>
      <c r="P208" s="113"/>
      <c r="Q208" s="110">
        <f t="shared" si="67"/>
      </c>
      <c r="R208" s="111"/>
      <c r="S208" s="112"/>
      <c r="T208" s="113"/>
      <c r="U208" s="110">
        <f t="shared" si="68"/>
      </c>
      <c r="V208" s="162" t="s">
        <v>12</v>
      </c>
      <c r="W208" s="71"/>
      <c r="X208" s="71"/>
      <c r="Y208" s="71"/>
      <c r="Z208" s="71"/>
      <c r="AA208" s="72"/>
    </row>
    <row r="209" spans="1:27" ht="14.25">
      <c r="A209" s="23" t="s">
        <v>232</v>
      </c>
      <c r="B209" s="111"/>
      <c r="C209" s="112"/>
      <c r="D209" s="113"/>
      <c r="E209" s="110">
        <f t="shared" si="65"/>
      </c>
      <c r="F209" s="111"/>
      <c r="G209" s="112"/>
      <c r="H209" s="113"/>
      <c r="I209" s="110">
        <f t="shared" si="69"/>
      </c>
      <c r="J209" s="111"/>
      <c r="K209" s="112"/>
      <c r="L209" s="113"/>
      <c r="M209" s="110">
        <f t="shared" si="66"/>
      </c>
      <c r="N209" s="111"/>
      <c r="O209" s="112"/>
      <c r="P209" s="113"/>
      <c r="Q209" s="110">
        <f t="shared" si="67"/>
      </c>
      <c r="R209" s="111"/>
      <c r="S209" s="112"/>
      <c r="T209" s="113"/>
      <c r="U209" s="110">
        <f t="shared" si="68"/>
      </c>
      <c r="V209" s="145"/>
      <c r="W209" s="71"/>
      <c r="X209" s="71"/>
      <c r="Y209" s="71"/>
      <c r="Z209" s="71"/>
      <c r="AA209" s="72"/>
    </row>
    <row r="210" spans="1:27" ht="14.25">
      <c r="A210" s="23" t="s">
        <v>161</v>
      </c>
      <c r="B210" s="111"/>
      <c r="C210" s="112"/>
      <c r="D210" s="113"/>
      <c r="E210" s="110">
        <f t="shared" si="65"/>
      </c>
      <c r="F210" s="111"/>
      <c r="G210" s="112"/>
      <c r="H210" s="113"/>
      <c r="I210" s="110">
        <f t="shared" si="69"/>
      </c>
      <c r="J210" s="111"/>
      <c r="K210" s="112"/>
      <c r="L210" s="113"/>
      <c r="M210" s="110">
        <f t="shared" si="66"/>
      </c>
      <c r="N210" s="111"/>
      <c r="O210" s="112"/>
      <c r="P210" s="113"/>
      <c r="Q210" s="110">
        <f t="shared" si="67"/>
      </c>
      <c r="R210" s="111"/>
      <c r="S210" s="112"/>
      <c r="T210" s="113"/>
      <c r="U210" s="110">
        <f t="shared" si="68"/>
      </c>
      <c r="V210" s="145"/>
      <c r="W210" s="71"/>
      <c r="X210" s="71"/>
      <c r="Y210" s="71"/>
      <c r="Z210" s="71"/>
      <c r="AA210" s="72"/>
    </row>
    <row r="211" spans="1:27" ht="14.25">
      <c r="A211" s="23"/>
      <c r="B211" s="111"/>
      <c r="C211" s="112"/>
      <c r="D211" s="113"/>
      <c r="E211" s="110">
        <f t="shared" si="65"/>
      </c>
      <c r="F211" s="111"/>
      <c r="G211" s="112"/>
      <c r="H211" s="113"/>
      <c r="I211" s="110">
        <f t="shared" si="69"/>
      </c>
      <c r="J211" s="111"/>
      <c r="K211" s="112"/>
      <c r="L211" s="113"/>
      <c r="M211" s="110">
        <f t="shared" si="66"/>
      </c>
      <c r="N211" s="111"/>
      <c r="O211" s="112"/>
      <c r="P211" s="113"/>
      <c r="Q211" s="110">
        <f t="shared" si="67"/>
      </c>
      <c r="R211" s="111"/>
      <c r="S211" s="112"/>
      <c r="T211" s="113"/>
      <c r="U211" s="110">
        <f t="shared" si="68"/>
      </c>
      <c r="V211" s="145"/>
      <c r="W211" s="71"/>
      <c r="X211" s="71"/>
      <c r="Y211" s="71"/>
      <c r="Z211" s="71"/>
      <c r="AA211" s="72"/>
    </row>
    <row r="212" spans="1:27" ht="14.25">
      <c r="A212" s="23"/>
      <c r="B212" s="111"/>
      <c r="C212" s="112"/>
      <c r="D212" s="113"/>
      <c r="E212" s="110">
        <f t="shared" si="65"/>
      </c>
      <c r="F212" s="111"/>
      <c r="G212" s="112"/>
      <c r="H212" s="113"/>
      <c r="I212" s="110">
        <f t="shared" si="69"/>
      </c>
      <c r="J212" s="111"/>
      <c r="K212" s="112"/>
      <c r="L212" s="113"/>
      <c r="M212" s="110">
        <f t="shared" si="66"/>
      </c>
      <c r="N212" s="111"/>
      <c r="O212" s="112"/>
      <c r="P212" s="113"/>
      <c r="Q212" s="110">
        <f aca="true" t="shared" si="70" ref="Q212:Q217">IF(SUM(N212:P212)&gt;0,SUM(N212:P212),"")</f>
      </c>
      <c r="R212" s="111"/>
      <c r="S212" s="112"/>
      <c r="T212" s="113"/>
      <c r="U212" s="110">
        <f aca="true" t="shared" si="71" ref="U212:U217">IF(SUM(R212:T212)&gt;0,SUM(R212:T212),"")</f>
      </c>
      <c r="V212" s="162"/>
      <c r="W212" s="71"/>
      <c r="X212" s="71"/>
      <c r="Y212" s="71"/>
      <c r="Z212" s="71"/>
      <c r="AA212" s="72"/>
    </row>
    <row r="213" spans="1:27" ht="14.25">
      <c r="A213" s="23"/>
      <c r="B213" s="111"/>
      <c r="C213" s="112"/>
      <c r="D213" s="113"/>
      <c r="E213" s="110">
        <f>IF(SUM(B213:D213)&gt;0,SUM(B213:D213),"")</f>
      </c>
      <c r="F213" s="111"/>
      <c r="G213" s="112"/>
      <c r="H213" s="113"/>
      <c r="I213" s="110">
        <f t="shared" si="69"/>
      </c>
      <c r="J213" s="111"/>
      <c r="K213" s="112"/>
      <c r="L213" s="113"/>
      <c r="M213" s="110">
        <f>IF(SUM(J213:L213)&gt;0,SUM(J213:L213),"")</f>
      </c>
      <c r="N213" s="111"/>
      <c r="O213" s="112"/>
      <c r="P213" s="113"/>
      <c r="Q213" s="110">
        <f t="shared" si="70"/>
      </c>
      <c r="R213" s="111"/>
      <c r="S213" s="112"/>
      <c r="T213" s="113"/>
      <c r="U213" s="110">
        <f t="shared" si="71"/>
      </c>
      <c r="V213" s="163"/>
      <c r="W213" s="71"/>
      <c r="X213" s="71"/>
      <c r="Y213" s="71"/>
      <c r="Z213" s="71"/>
      <c r="AA213" s="72"/>
    </row>
    <row r="214" spans="1:27" ht="14.25">
      <c r="A214" s="23" t="s">
        <v>147</v>
      </c>
      <c r="B214" s="111"/>
      <c r="C214" s="112"/>
      <c r="D214" s="113"/>
      <c r="E214" s="110">
        <f>IF(SUM(B214:D214)&gt;0,SUM(B214:D214),"")</f>
      </c>
      <c r="F214" s="111"/>
      <c r="G214" s="112"/>
      <c r="H214" s="113"/>
      <c r="I214" s="110">
        <f t="shared" si="69"/>
      </c>
      <c r="J214" s="111"/>
      <c r="K214" s="112"/>
      <c r="L214" s="113"/>
      <c r="M214" s="110">
        <f>IF(SUM(J214:L214)&gt;0,SUM(J214:L214),"")</f>
      </c>
      <c r="N214" s="111"/>
      <c r="O214" s="112"/>
      <c r="P214" s="113"/>
      <c r="Q214" s="110">
        <f t="shared" si="70"/>
      </c>
      <c r="R214" s="111"/>
      <c r="S214" s="112"/>
      <c r="T214" s="113"/>
      <c r="U214" s="110">
        <f t="shared" si="71"/>
      </c>
      <c r="V214" s="145"/>
      <c r="W214" s="71"/>
      <c r="X214" s="71"/>
      <c r="Y214" s="71"/>
      <c r="Z214" s="71"/>
      <c r="AA214" s="72"/>
    </row>
    <row r="215" spans="1:27" ht="14.25">
      <c r="A215" s="23" t="s">
        <v>127</v>
      </c>
      <c r="B215" s="111"/>
      <c r="C215" s="112"/>
      <c r="D215" s="113"/>
      <c r="E215" s="110">
        <f>IF(SUM(B215:D215)&gt;0,SUM(B215:D215),"")</f>
      </c>
      <c r="F215" s="111"/>
      <c r="G215" s="112"/>
      <c r="H215" s="113"/>
      <c r="I215" s="110">
        <f>IF(SUM(F215:H215)&gt;0,SUM(F215:H215),"")</f>
      </c>
      <c r="J215" s="111"/>
      <c r="K215" s="112"/>
      <c r="L215" s="113"/>
      <c r="M215" s="110">
        <f>IF(SUM(J215:L215)&gt;0,SUM(J215:L215),"")</f>
      </c>
      <c r="N215" s="111"/>
      <c r="O215" s="112"/>
      <c r="P215" s="113"/>
      <c r="Q215" s="110">
        <f t="shared" si="70"/>
      </c>
      <c r="R215" s="111"/>
      <c r="S215" s="112"/>
      <c r="T215" s="113"/>
      <c r="U215" s="110">
        <f t="shared" si="71"/>
      </c>
      <c r="V215" s="145"/>
      <c r="W215" s="71"/>
      <c r="X215" s="71"/>
      <c r="Y215" s="71"/>
      <c r="Z215" s="71"/>
      <c r="AA215" s="72"/>
    </row>
    <row r="216" spans="1:27" ht="14.25">
      <c r="A216" s="23" t="s">
        <v>143</v>
      </c>
      <c r="B216" s="111"/>
      <c r="C216" s="112"/>
      <c r="D216" s="113"/>
      <c r="E216" s="110">
        <f>IF(SUM(B216:D216)&gt;0,SUM(B216:D216),"")</f>
      </c>
      <c r="F216" s="111"/>
      <c r="G216" s="112"/>
      <c r="H216" s="113"/>
      <c r="I216" s="110">
        <f>IF(SUM(F216:H216)&gt;0,SUM(F216:H216),"")</f>
      </c>
      <c r="J216" s="111"/>
      <c r="K216" s="112"/>
      <c r="L216" s="113"/>
      <c r="M216" s="110">
        <f>IF(SUM(J216:L216)&gt;0,SUM(J216:L216),"")</f>
      </c>
      <c r="N216" s="111"/>
      <c r="O216" s="112"/>
      <c r="P216" s="113"/>
      <c r="Q216" s="110">
        <f t="shared" si="70"/>
      </c>
      <c r="R216" s="111"/>
      <c r="S216" s="112"/>
      <c r="T216" s="113"/>
      <c r="U216" s="110">
        <f t="shared" si="71"/>
      </c>
      <c r="V216" s="145"/>
      <c r="W216" s="71"/>
      <c r="X216" s="71"/>
      <c r="Y216" s="71"/>
      <c r="Z216" s="71"/>
      <c r="AA216" s="72"/>
    </row>
    <row r="217" spans="1:27" ht="14.25">
      <c r="A217" s="23" t="s">
        <v>148</v>
      </c>
      <c r="B217" s="111"/>
      <c r="C217" s="112"/>
      <c r="D217" s="113"/>
      <c r="E217" s="110">
        <f>IF(SUM(B217:D217)&gt;0,SUM(B217:D217),"")</f>
      </c>
      <c r="F217" s="111"/>
      <c r="G217" s="112"/>
      <c r="H217" s="113"/>
      <c r="I217" s="110">
        <f>IF(SUM(F217:H217)&gt;0,SUM(F217:H217),"")</f>
      </c>
      <c r="J217" s="111"/>
      <c r="K217" s="112"/>
      <c r="L217" s="113"/>
      <c r="M217" s="110">
        <f>IF(SUM(J217:L217)&gt;0,SUM(J217:L217),"")</f>
      </c>
      <c r="N217" s="111"/>
      <c r="O217" s="112"/>
      <c r="P217" s="113"/>
      <c r="Q217" s="110">
        <f t="shared" si="70"/>
      </c>
      <c r="R217" s="111"/>
      <c r="S217" s="112"/>
      <c r="T217" s="113"/>
      <c r="U217" s="110">
        <f t="shared" si="71"/>
      </c>
      <c r="V217" s="145"/>
      <c r="W217" s="71"/>
      <c r="X217" s="71"/>
      <c r="Y217" s="71"/>
      <c r="Z217" s="71"/>
      <c r="AA217" s="72"/>
    </row>
    <row r="218" spans="1:27" ht="15" thickBot="1">
      <c r="A218" s="140" t="s">
        <v>10</v>
      </c>
      <c r="B218" s="164">
        <f aca="true" t="shared" si="72" ref="B218:U218">IF(SUM(B198:B213)=0,0,AVERAGE(B198:B213))</f>
        <v>0</v>
      </c>
      <c r="C218" s="165">
        <f t="shared" si="72"/>
        <v>0</v>
      </c>
      <c r="D218" s="166">
        <f t="shared" si="72"/>
        <v>0</v>
      </c>
      <c r="E218" s="167">
        <f t="shared" si="72"/>
        <v>0</v>
      </c>
      <c r="F218" s="164">
        <f t="shared" si="72"/>
        <v>0</v>
      </c>
      <c r="G218" s="165">
        <f t="shared" si="72"/>
        <v>0</v>
      </c>
      <c r="H218" s="166">
        <f t="shared" si="72"/>
        <v>0</v>
      </c>
      <c r="I218" s="167">
        <f t="shared" si="72"/>
        <v>0</v>
      </c>
      <c r="J218" s="164">
        <f t="shared" si="72"/>
        <v>0</v>
      </c>
      <c r="K218" s="165">
        <f t="shared" si="72"/>
        <v>0</v>
      </c>
      <c r="L218" s="166">
        <f t="shared" si="72"/>
        <v>0</v>
      </c>
      <c r="M218" s="167">
        <f t="shared" si="72"/>
        <v>0</v>
      </c>
      <c r="N218" s="164">
        <f t="shared" si="72"/>
        <v>0</v>
      </c>
      <c r="O218" s="165">
        <f t="shared" si="72"/>
        <v>0</v>
      </c>
      <c r="P218" s="166">
        <f t="shared" si="72"/>
        <v>0</v>
      </c>
      <c r="Q218" s="167">
        <f t="shared" si="72"/>
        <v>0</v>
      </c>
      <c r="R218" s="164">
        <f t="shared" si="72"/>
        <v>0</v>
      </c>
      <c r="S218" s="165">
        <f t="shared" si="72"/>
        <v>0</v>
      </c>
      <c r="T218" s="166">
        <f t="shared" si="72"/>
        <v>0</v>
      </c>
      <c r="U218" s="167">
        <f t="shared" si="72"/>
        <v>0</v>
      </c>
      <c r="V218" s="146"/>
      <c r="W218" s="71"/>
      <c r="X218" s="71"/>
      <c r="Y218" s="71"/>
      <c r="Z218" s="71"/>
      <c r="AA218" s="72"/>
    </row>
    <row r="219" spans="1:27" ht="14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71"/>
      <c r="X219" s="71"/>
      <c r="Y219" s="71"/>
      <c r="Z219" s="71"/>
      <c r="AA219" s="72"/>
    </row>
    <row r="220" spans="1:27" ht="15" thickBo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71" t="s">
        <v>54</v>
      </c>
      <c r="X220" s="85"/>
      <c r="Y220" s="85"/>
      <c r="Z220" s="85"/>
      <c r="AA220" s="86"/>
    </row>
    <row r="221" spans="1:27" ht="14.25">
      <c r="A221" s="14" t="s">
        <v>50</v>
      </c>
      <c r="B221" s="288" t="s">
        <v>272</v>
      </c>
      <c r="C221" s="289"/>
      <c r="D221" s="289"/>
      <c r="E221" s="290"/>
      <c r="F221" s="288" t="s">
        <v>273</v>
      </c>
      <c r="G221" s="289"/>
      <c r="H221" s="289"/>
      <c r="I221" s="290"/>
      <c r="J221" s="288" t="s">
        <v>274</v>
      </c>
      <c r="K221" s="289"/>
      <c r="L221" s="289"/>
      <c r="M221" s="290"/>
      <c r="N221" s="288" t="s">
        <v>275</v>
      </c>
      <c r="O221" s="289"/>
      <c r="P221" s="289"/>
      <c r="Q221" s="290"/>
      <c r="R221" s="288" t="s">
        <v>276</v>
      </c>
      <c r="S221" s="289"/>
      <c r="T221" s="289"/>
      <c r="U221" s="290"/>
      <c r="V221" s="129" t="s">
        <v>3</v>
      </c>
      <c r="W221" s="71" t="str">
        <f>B221</f>
        <v>Dean, Robert</v>
      </c>
      <c r="X221" s="71" t="str">
        <f>F221</f>
        <v>Waters, Jonathan</v>
      </c>
      <c r="Y221" s="71" t="str">
        <f>J221</f>
        <v>Burgstiner, Ryan</v>
      </c>
      <c r="Z221" s="71" t="str">
        <f>N221</f>
        <v>Bradley, Terrell</v>
      </c>
      <c r="AA221" s="72" t="str">
        <f>R221</f>
        <v>Potts, James</v>
      </c>
    </row>
    <row r="222" spans="1:27" ht="15" thickBot="1">
      <c r="A222" s="16" t="s">
        <v>4</v>
      </c>
      <c r="B222" s="17" t="s">
        <v>5</v>
      </c>
      <c r="C222" s="18" t="s">
        <v>6</v>
      </c>
      <c r="D222" s="19" t="s">
        <v>7</v>
      </c>
      <c r="E222" s="20" t="s">
        <v>8</v>
      </c>
      <c r="F222" s="17" t="s">
        <v>5</v>
      </c>
      <c r="G222" s="18" t="s">
        <v>6</v>
      </c>
      <c r="H222" s="19" t="s">
        <v>7</v>
      </c>
      <c r="I222" s="20" t="s">
        <v>8</v>
      </c>
      <c r="J222" s="17" t="s">
        <v>5</v>
      </c>
      <c r="K222" s="18" t="s">
        <v>6</v>
      </c>
      <c r="L222" s="19" t="s">
        <v>7</v>
      </c>
      <c r="M222" s="20" t="s">
        <v>8</v>
      </c>
      <c r="N222" s="17" t="s">
        <v>5</v>
      </c>
      <c r="O222" s="18" t="s">
        <v>6</v>
      </c>
      <c r="P222" s="19" t="s">
        <v>7</v>
      </c>
      <c r="Q222" s="20" t="s">
        <v>8</v>
      </c>
      <c r="R222" s="17" t="s">
        <v>5</v>
      </c>
      <c r="S222" s="18" t="s">
        <v>6</v>
      </c>
      <c r="T222" s="19" t="s">
        <v>7</v>
      </c>
      <c r="U222" s="20" t="s">
        <v>8</v>
      </c>
      <c r="V222" s="141" t="s">
        <v>9</v>
      </c>
      <c r="W222" s="94">
        <f>IF(SUM(E223:E242)&gt;0,LARGE(E223:E242,1),0)</f>
        <v>262</v>
      </c>
      <c r="X222" s="94">
        <f>IF(SUM(I223:I242)&gt;0,LARGE(I223:I242,1),0)</f>
        <v>203</v>
      </c>
      <c r="Y222" s="94">
        <f>IF(SUM(M223:M242)&gt;0,LARGE(M223:M242,1),0)</f>
        <v>263</v>
      </c>
      <c r="Z222" s="94">
        <f>IF(SUM(Q223:Q242)&gt;0,LARGE(Q223:Q242,1),0)</f>
        <v>253</v>
      </c>
      <c r="AA222" s="95">
        <f>IF(SUM(U223:U242)&gt;0,LARGE(U223:U242,1),0)</f>
        <v>267</v>
      </c>
    </row>
    <row r="223" spans="1:27" ht="15" thickTop="1">
      <c r="A223" s="23" t="s">
        <v>232</v>
      </c>
      <c r="B223" s="107"/>
      <c r="C223" s="108"/>
      <c r="D223" s="109"/>
      <c r="E223" s="110">
        <f>IF(SUM(B223:D223)&gt;0,SUM(B223:D223),"")</f>
      </c>
      <c r="F223" s="107"/>
      <c r="G223" s="108"/>
      <c r="H223" s="109"/>
      <c r="I223" s="110">
        <f aca="true" t="shared" si="73" ref="I223:I228">IF(SUM(F223:H223)&gt;0,SUM(F223:H223),"")</f>
      </c>
      <c r="J223" s="107"/>
      <c r="K223" s="108"/>
      <c r="L223" s="109"/>
      <c r="M223" s="110">
        <f>IF(SUM(J223:L223)&gt;0,SUM(J223:L223),"")</f>
      </c>
      <c r="N223" s="107"/>
      <c r="O223" s="108"/>
      <c r="P223" s="109"/>
      <c r="Q223" s="110">
        <f>IF(SUM(N223:P223)&gt;0,SUM(N223:P223),"")</f>
      </c>
      <c r="R223" s="107"/>
      <c r="S223" s="108"/>
      <c r="T223" s="109"/>
      <c r="U223" s="110">
        <f>IF(SUM(R223:T223)&gt;0,SUM(R223:T223),"")</f>
      </c>
      <c r="V223" s="142" t="s">
        <v>232</v>
      </c>
      <c r="W223" s="71"/>
      <c r="X223" s="71"/>
      <c r="Y223" s="71"/>
      <c r="Z223" s="71"/>
      <c r="AA223" s="72"/>
    </row>
    <row r="224" spans="1:27" ht="14.25">
      <c r="A224" s="23" t="s">
        <v>161</v>
      </c>
      <c r="B224" s="111">
        <v>85</v>
      </c>
      <c r="C224" s="112">
        <v>55</v>
      </c>
      <c r="D224" s="113">
        <v>67</v>
      </c>
      <c r="E224" s="110">
        <f aca="true" t="shared" si="74" ref="E224:E236">IF(SUM(B224:D224)&gt;0,SUM(B224:D224),"")</f>
        <v>207</v>
      </c>
      <c r="F224" s="111">
        <v>83</v>
      </c>
      <c r="G224" s="112">
        <v>47</v>
      </c>
      <c r="H224" s="113">
        <v>46</v>
      </c>
      <c r="I224" s="110">
        <f t="shared" si="73"/>
        <v>176</v>
      </c>
      <c r="J224" s="111">
        <v>90</v>
      </c>
      <c r="K224" s="112">
        <v>82</v>
      </c>
      <c r="L224" s="113">
        <v>88</v>
      </c>
      <c r="M224" s="110">
        <f aca="true" t="shared" si="75" ref="M224:M237">IF(SUM(J224:L224)&gt;0,SUM(J224:L224),"")</f>
        <v>260</v>
      </c>
      <c r="N224" s="111">
        <v>87</v>
      </c>
      <c r="O224" s="112">
        <v>63</v>
      </c>
      <c r="P224" s="113">
        <v>78</v>
      </c>
      <c r="Q224" s="110">
        <f aca="true" t="shared" si="76" ref="Q224:Q237">IF(SUM(N224:P224)&gt;0,SUM(N224:P224),"")</f>
        <v>228</v>
      </c>
      <c r="R224" s="111">
        <v>93</v>
      </c>
      <c r="S224" s="112">
        <v>73</v>
      </c>
      <c r="T224" s="113">
        <v>87</v>
      </c>
      <c r="U224" s="110">
        <f aca="true" t="shared" si="77" ref="U224:U237">IF(SUM(R224:T224)&gt;0,SUM(R224:T224),"")</f>
        <v>253</v>
      </c>
      <c r="V224" s="142">
        <f>IF(SUM(E224,I224,M224,Q224,U224,U248,Q248,M248,I248,E248,E272,I272,M272,Q272,U272)&gt;0,(LARGE((E224,I224,M224,Q224,U224,U248,Q248,M248,I248,E248,E272,I272,M272,Q272,U272),1)+LARGE((E224,I224,M224,Q224,U224,U248,Q248,M248,I248,E248,E272,I272,M272,Q272,U272),2)+LARGE((E224,I224,M224,Q224,U224,U248,Q248,M248,I248,E248,E272,I272,M272,Q272,U272),3)+LARGE((E224,I224,M224,Q224,U224,U248,Q248,M248,I248,E248,E272,I272,M272,Q272,U272),4)),"")</f>
        <v>948</v>
      </c>
      <c r="W224" s="71"/>
      <c r="X224" s="71"/>
      <c r="Y224" s="71"/>
      <c r="Z224" s="71"/>
      <c r="AA224" s="72"/>
    </row>
    <row r="225" spans="1:27" ht="14.25">
      <c r="A225" s="23" t="s">
        <v>78</v>
      </c>
      <c r="B225" s="111">
        <v>91</v>
      </c>
      <c r="C225" s="112">
        <v>72</v>
      </c>
      <c r="D225" s="113">
        <v>73</v>
      </c>
      <c r="E225" s="110">
        <f t="shared" si="74"/>
        <v>236</v>
      </c>
      <c r="F225" s="111">
        <v>75</v>
      </c>
      <c r="G225" s="112">
        <v>61</v>
      </c>
      <c r="H225" s="113">
        <v>67</v>
      </c>
      <c r="I225" s="110">
        <f t="shared" si="73"/>
        <v>203</v>
      </c>
      <c r="J225" s="111">
        <v>93</v>
      </c>
      <c r="K225" s="112">
        <v>84</v>
      </c>
      <c r="L225" s="113">
        <v>82</v>
      </c>
      <c r="M225" s="110">
        <f t="shared" si="75"/>
        <v>259</v>
      </c>
      <c r="N225" s="111">
        <v>88</v>
      </c>
      <c r="O225" s="112">
        <v>69</v>
      </c>
      <c r="P225" s="113">
        <v>77</v>
      </c>
      <c r="Q225" s="110">
        <f t="shared" si="76"/>
        <v>234</v>
      </c>
      <c r="R225" s="111">
        <v>91</v>
      </c>
      <c r="S225" s="112">
        <v>78</v>
      </c>
      <c r="T225" s="113">
        <v>88</v>
      </c>
      <c r="U225" s="110">
        <f t="shared" si="77"/>
        <v>257</v>
      </c>
      <c r="V225" s="142">
        <f>IF(SUM(E225,I225,M225,Q225,U225,U249,Q249,M249,I249,E249,E273,I273,M273,Q273,U273)&gt;0,(LARGE((E225,I225,M225,Q225,U225,U249,Q249,M249,I249,E249,E273,I273,M273,Q273,U273),1)+LARGE((E225,I225,M225,Q225,U225,U249,Q249,M249,I249,E249,E273,I273,M273,Q273,U273),2)+LARGE((E225,I225,M225,Q225,U225,U249,Q249,M249,I249,E249,E273,I273,M273,Q273,U273),3)+LARGE((E225,I225,M225,Q225,U225,U249,Q249,M249,I249,E249,E273,I273,M273,Q273,U273),4)),"")</f>
        <v>986</v>
      </c>
      <c r="W225" s="71"/>
      <c r="X225" s="71"/>
      <c r="Y225" s="71"/>
      <c r="Z225" s="71"/>
      <c r="AA225" s="72"/>
    </row>
    <row r="226" spans="1:27" ht="14.25">
      <c r="A226" s="23" t="s">
        <v>65</v>
      </c>
      <c r="B226" s="111">
        <v>96</v>
      </c>
      <c r="C226" s="112">
        <v>70</v>
      </c>
      <c r="D226" s="113">
        <v>91</v>
      </c>
      <c r="E226" s="110">
        <f t="shared" si="74"/>
        <v>257</v>
      </c>
      <c r="F226" s="111"/>
      <c r="G226" s="112"/>
      <c r="H226" s="113"/>
      <c r="I226" s="110">
        <f t="shared" si="73"/>
      </c>
      <c r="J226" s="111">
        <v>95</v>
      </c>
      <c r="K226" s="112">
        <v>70</v>
      </c>
      <c r="L226" s="113">
        <v>85</v>
      </c>
      <c r="M226" s="110">
        <f t="shared" si="75"/>
        <v>250</v>
      </c>
      <c r="N226" s="111">
        <v>90</v>
      </c>
      <c r="O226" s="112">
        <v>69</v>
      </c>
      <c r="P226" s="113">
        <v>77</v>
      </c>
      <c r="Q226" s="110">
        <f t="shared" si="76"/>
        <v>236</v>
      </c>
      <c r="R226" s="111">
        <v>91</v>
      </c>
      <c r="S226" s="112">
        <v>74</v>
      </c>
      <c r="T226" s="113">
        <v>85</v>
      </c>
      <c r="U226" s="110">
        <f t="shared" si="77"/>
        <v>250</v>
      </c>
      <c r="V226" s="142">
        <f>IF(SUM(E226,I226,M226,Q226,U226,U250,Q250,M250,I250,E250,E274,I274,M274,Q274,U274)&gt;0,(LARGE((E226,I226,M226,Q226,U226,U250,Q250,M250,I250,E250,E274,I274,M274,Q274,U274),1)+LARGE((E226,I226,M226,Q226,U226,U250,Q250,M250,I250,E250,E274,I274,M274,Q274,U274),2)+LARGE((E226,I226,M226,Q226,U226,U250,Q250,M250,I250,E250,E274,I274,M274,Q274,U274),3)+LARGE((E226,I226,M226,Q226,U226,U250,Q250,M250,I250,E250,E274,I274,M274,Q274,U274),4)),"")</f>
        <v>993</v>
      </c>
      <c r="W226" s="71"/>
      <c r="X226" s="71"/>
      <c r="Y226" s="71"/>
      <c r="Z226" s="71"/>
      <c r="AA226" s="72"/>
    </row>
    <row r="227" spans="1:27" ht="14.25">
      <c r="A227" s="23" t="s">
        <v>232</v>
      </c>
      <c r="B227" s="111"/>
      <c r="C227" s="112"/>
      <c r="D227" s="113"/>
      <c r="E227" s="110">
        <f t="shared" si="74"/>
      </c>
      <c r="F227" s="111"/>
      <c r="G227" s="112"/>
      <c r="H227" s="113"/>
      <c r="I227" s="110">
        <f t="shared" si="73"/>
      </c>
      <c r="J227" s="111"/>
      <c r="K227" s="112"/>
      <c r="L227" s="113"/>
      <c r="M227" s="110">
        <f t="shared" si="75"/>
      </c>
      <c r="N227" s="111"/>
      <c r="O227" s="112"/>
      <c r="P227" s="113"/>
      <c r="Q227" s="110">
        <f t="shared" si="76"/>
      </c>
      <c r="R227" s="111"/>
      <c r="S227" s="112"/>
      <c r="T227" s="113"/>
      <c r="U227" s="110">
        <f t="shared" si="77"/>
      </c>
      <c r="V227" s="142" t="s">
        <v>232</v>
      </c>
      <c r="W227" s="71"/>
      <c r="X227" s="71"/>
      <c r="Y227" s="71"/>
      <c r="Z227" s="71"/>
      <c r="AA227" s="72"/>
    </row>
    <row r="228" spans="1:27" ht="14.25">
      <c r="A228" s="23" t="s">
        <v>36</v>
      </c>
      <c r="B228" s="111">
        <v>88</v>
      </c>
      <c r="C228" s="112">
        <v>70</v>
      </c>
      <c r="D228" s="113">
        <v>85</v>
      </c>
      <c r="E228" s="110">
        <f t="shared" si="74"/>
        <v>243</v>
      </c>
      <c r="F228" s="111"/>
      <c r="G228" s="112"/>
      <c r="H228" s="113"/>
      <c r="I228" s="110">
        <f t="shared" si="73"/>
      </c>
      <c r="J228" s="111">
        <v>93</v>
      </c>
      <c r="K228" s="112">
        <v>65</v>
      </c>
      <c r="L228" s="113">
        <v>72</v>
      </c>
      <c r="M228" s="110">
        <f t="shared" si="75"/>
        <v>230</v>
      </c>
      <c r="N228" s="111">
        <v>89</v>
      </c>
      <c r="O228" s="112">
        <v>69</v>
      </c>
      <c r="P228" s="113">
        <v>77</v>
      </c>
      <c r="Q228" s="110">
        <f t="shared" si="76"/>
        <v>235</v>
      </c>
      <c r="R228" s="111">
        <v>85</v>
      </c>
      <c r="S228" s="112">
        <v>80</v>
      </c>
      <c r="T228" s="113">
        <v>95</v>
      </c>
      <c r="U228" s="110">
        <f t="shared" si="77"/>
        <v>260</v>
      </c>
      <c r="V228" s="142">
        <f>IF(SUM(E228,I228,M228,Q228,U228,U252,Q252,M252,I252,E252,E276,I276,M276,Q276,U276)&gt;0,(LARGE((E228,I228,M228,Q228,U228,U252,Q252,M252,I252,E252,E276,I276,M276,Q276,U276),1)+LARGE((E228,I228,M228,Q228,U228,U252,Q252,M252,I252,E252,E276,I276,M276,Q276,U276),2)+LARGE((E228,I228,M228,Q228,U228,U252,Q252,M252,I252,E252,E276,I276,M276,Q276,U276),3)+LARGE((E228,I228,M228,Q228,U228,U252,Q252,M252,I252,E252,E276,I276,M276,Q276,U276),4)),"")</f>
        <v>977</v>
      </c>
      <c r="W228" s="71"/>
      <c r="X228" s="71"/>
      <c r="Y228" s="71"/>
      <c r="Z228" s="71"/>
      <c r="AA228" s="72"/>
    </row>
    <row r="229" spans="1:27" ht="14.25">
      <c r="A229" s="23" t="s">
        <v>42</v>
      </c>
      <c r="B229" s="111">
        <v>87</v>
      </c>
      <c r="C229" s="112">
        <v>67</v>
      </c>
      <c r="D229" s="113">
        <v>78</v>
      </c>
      <c r="E229" s="110">
        <f t="shared" si="74"/>
        <v>232</v>
      </c>
      <c r="F229" s="111"/>
      <c r="G229" s="112"/>
      <c r="H229" s="113"/>
      <c r="I229" s="110">
        <f aca="true" t="shared" si="78" ref="I229:I239">IF(SUM(F229:H229)&gt;0,SUM(F229:H229),"")</f>
      </c>
      <c r="J229" s="111">
        <v>93</v>
      </c>
      <c r="K229" s="112">
        <v>61</v>
      </c>
      <c r="L229" s="113">
        <v>72</v>
      </c>
      <c r="M229" s="110">
        <f t="shared" si="75"/>
        <v>226</v>
      </c>
      <c r="N229" s="111">
        <v>94</v>
      </c>
      <c r="O229" s="112">
        <v>64</v>
      </c>
      <c r="P229" s="113">
        <v>78</v>
      </c>
      <c r="Q229" s="110">
        <f t="shared" si="76"/>
        <v>236</v>
      </c>
      <c r="R229" s="111">
        <v>91</v>
      </c>
      <c r="S229" s="112">
        <v>79</v>
      </c>
      <c r="T229" s="113">
        <v>84</v>
      </c>
      <c r="U229" s="110">
        <f t="shared" si="77"/>
        <v>254</v>
      </c>
      <c r="V229" s="142">
        <f>IF(SUM(E229,I229,M229,Q229,U229,U253,Q253,M253,I253,E253,E277,I277,M277,Q277,U277)&gt;0,(LARGE((E229,I229,M229,Q229,U229,U253,Q253,M253,I253,E253,E277,I277,M277,Q277,U277),1)+LARGE((E229,I229,M229,Q229,U229,U253,Q253,M253,I253,E253,E277,I277,M277,Q277,U277),2)+LARGE((E229,I229,M229,Q229,U229,U253,Q253,M253,I253,E253,E277,I277,M277,Q277,U277),3)+LARGE((E229,I229,M229,Q229,U229,U253,Q253,M253,I253,E253,E277,I277,M277,Q277,U277),4)),"")</f>
        <v>962</v>
      </c>
      <c r="W229" s="71"/>
      <c r="X229" s="71"/>
      <c r="Y229" s="71"/>
      <c r="Z229" s="71"/>
      <c r="AA229" s="72"/>
    </row>
    <row r="230" spans="1:27" ht="14.25">
      <c r="A230" s="23" t="s">
        <v>44</v>
      </c>
      <c r="B230" s="111">
        <v>86</v>
      </c>
      <c r="C230" s="112">
        <v>73</v>
      </c>
      <c r="D230" s="113">
        <v>77</v>
      </c>
      <c r="E230" s="110">
        <f t="shared" si="74"/>
        <v>236</v>
      </c>
      <c r="F230" s="111"/>
      <c r="G230" s="112"/>
      <c r="H230" s="113"/>
      <c r="I230" s="110">
        <f t="shared" si="78"/>
      </c>
      <c r="J230" s="111">
        <v>97</v>
      </c>
      <c r="K230" s="112">
        <v>76</v>
      </c>
      <c r="L230" s="113">
        <v>90</v>
      </c>
      <c r="M230" s="110">
        <f t="shared" si="75"/>
        <v>263</v>
      </c>
      <c r="N230" s="111">
        <v>86</v>
      </c>
      <c r="O230" s="112">
        <v>64</v>
      </c>
      <c r="P230" s="113">
        <v>73</v>
      </c>
      <c r="Q230" s="110">
        <f t="shared" si="76"/>
        <v>223</v>
      </c>
      <c r="R230" s="111">
        <v>91</v>
      </c>
      <c r="S230" s="112">
        <v>75</v>
      </c>
      <c r="T230" s="113">
        <v>87</v>
      </c>
      <c r="U230" s="110">
        <f t="shared" si="77"/>
        <v>253</v>
      </c>
      <c r="V230" s="142">
        <f>IF(SUM(E230,I230,M230,Q230,U230,U254,Q254,M254,I254,E254,E278,I278,M278,Q278,U278)&gt;0,(LARGE((E230,I230,M230,Q230,U230,U254,Q254,M254,I254,E254,E278,I278,M278,Q278,U278),1)+LARGE((E230,I230,M230,Q230,U230,U254,Q254,M254,I254,E254,E278,I278,M278,Q278,U278),2)+LARGE((E230,I230,M230,Q230,U230,U254,Q254,M254,I254,E254,E278,I278,M278,Q278,U278),3)+LARGE((E230,I230,M230,Q230,U230,U254,Q254,M254,I254,E254,E278,I278,M278,Q278,U278),4)),"")</f>
        <v>975</v>
      </c>
      <c r="W230" s="71"/>
      <c r="X230" s="71"/>
      <c r="Y230" s="71"/>
      <c r="Z230" s="71"/>
      <c r="AA230" s="72"/>
    </row>
    <row r="231" spans="1:27" ht="14.25">
      <c r="A231" s="23" t="s">
        <v>232</v>
      </c>
      <c r="B231" s="111"/>
      <c r="C231" s="112"/>
      <c r="D231" s="113"/>
      <c r="E231" s="110">
        <f t="shared" si="74"/>
      </c>
      <c r="F231" s="111"/>
      <c r="G231" s="112"/>
      <c r="H231" s="113"/>
      <c r="I231" s="110">
        <f t="shared" si="78"/>
      </c>
      <c r="J231" s="111"/>
      <c r="K231" s="112"/>
      <c r="L231" s="113"/>
      <c r="M231" s="110">
        <f t="shared" si="75"/>
      </c>
      <c r="N231" s="111"/>
      <c r="O231" s="112"/>
      <c r="P231" s="113"/>
      <c r="Q231" s="110">
        <f t="shared" si="76"/>
      </c>
      <c r="R231" s="111"/>
      <c r="S231" s="112"/>
      <c r="T231" s="113"/>
      <c r="U231" s="110">
        <f t="shared" si="77"/>
      </c>
      <c r="V231" s="142" t="s">
        <v>232</v>
      </c>
      <c r="W231" s="71"/>
      <c r="X231" s="71"/>
      <c r="Y231" s="71"/>
      <c r="Z231" s="71"/>
      <c r="AA231" s="72"/>
    </row>
    <row r="232" spans="1:27" ht="14.25">
      <c r="A232" s="23" t="s">
        <v>69</v>
      </c>
      <c r="B232" s="111">
        <v>91</v>
      </c>
      <c r="C232" s="112">
        <v>80</v>
      </c>
      <c r="D232" s="113">
        <v>91</v>
      </c>
      <c r="E232" s="110">
        <f t="shared" si="74"/>
        <v>262</v>
      </c>
      <c r="F232" s="111"/>
      <c r="G232" s="112"/>
      <c r="H232" s="113"/>
      <c r="I232" s="110">
        <f t="shared" si="78"/>
      </c>
      <c r="J232" s="111">
        <v>83</v>
      </c>
      <c r="K232" s="112">
        <v>87</v>
      </c>
      <c r="L232" s="113">
        <v>88</v>
      </c>
      <c r="M232" s="110">
        <f t="shared" si="75"/>
        <v>258</v>
      </c>
      <c r="N232" s="111">
        <v>82</v>
      </c>
      <c r="O232" s="112">
        <v>67</v>
      </c>
      <c r="P232" s="113">
        <v>89</v>
      </c>
      <c r="Q232" s="110">
        <f t="shared" si="76"/>
        <v>238</v>
      </c>
      <c r="R232" s="111">
        <v>90</v>
      </c>
      <c r="S232" s="112">
        <v>86</v>
      </c>
      <c r="T232" s="113">
        <v>91</v>
      </c>
      <c r="U232" s="110">
        <f t="shared" si="77"/>
        <v>267</v>
      </c>
      <c r="V232" s="142">
        <f>IF(SUM(E232,I232,M232,Q232,U232,U256,Q256,M256,I256,E256,E280,I280,M280,Q280,U280)&gt;0,(LARGE((E232,I232,M232,Q232,U232,U256,Q256,M256,I256,E256,E280,I280,M280,Q280,U280),1)+LARGE((E232,I232,M232,Q232,U232,U256,Q256,M256,I256,E256,E280,I280,M280,Q280,U280),2)+LARGE((E232,I232,M232,Q232,U232,U256,Q256,M256,I256,E256,E280,I280,M280,Q280,U280),3)+LARGE((E232,I232,M232,Q232,U232,U256,Q256,M256,I256,E256,E280,I280,M280,Q280,U280),4)),"")</f>
        <v>1046</v>
      </c>
      <c r="W232" s="71"/>
      <c r="X232" s="71"/>
      <c r="Y232" s="71"/>
      <c r="Z232" s="71"/>
      <c r="AA232" s="72"/>
    </row>
    <row r="233" spans="1:27" ht="14.25">
      <c r="A233" s="23" t="s">
        <v>55</v>
      </c>
      <c r="B233" s="111">
        <v>88</v>
      </c>
      <c r="C233" s="112">
        <v>66</v>
      </c>
      <c r="D233" s="113">
        <v>86</v>
      </c>
      <c r="E233" s="110">
        <f t="shared" si="74"/>
        <v>240</v>
      </c>
      <c r="F233" s="111"/>
      <c r="G233" s="112"/>
      <c r="H233" s="113"/>
      <c r="I233" s="110">
        <f t="shared" si="78"/>
      </c>
      <c r="J233" s="111">
        <v>94</v>
      </c>
      <c r="K233" s="112">
        <v>76</v>
      </c>
      <c r="L233" s="113">
        <v>83</v>
      </c>
      <c r="M233" s="110">
        <f t="shared" si="75"/>
        <v>253</v>
      </c>
      <c r="N233" s="111">
        <v>89</v>
      </c>
      <c r="O233" s="112">
        <v>78</v>
      </c>
      <c r="P233" s="113">
        <v>86</v>
      </c>
      <c r="Q233" s="110">
        <f t="shared" si="76"/>
        <v>253</v>
      </c>
      <c r="R233" s="111">
        <v>95</v>
      </c>
      <c r="S233" s="112">
        <v>75</v>
      </c>
      <c r="T233" s="113">
        <v>84</v>
      </c>
      <c r="U233" s="110">
        <f t="shared" si="77"/>
        <v>254</v>
      </c>
      <c r="V233" s="142">
        <f>IF(SUM(E233,I233,M233,Q233,U233,U257,Q257,M257,I257,E257,E281,I281,M281,Q281,U281)&gt;0,(LARGE((E233,I233,M233,Q233,U233,U257,Q257,M257,I257,E257,E281,I281,M281,Q281,U281),1)+LARGE((E233,I233,M233,Q233,U233,U257,Q257,M257,I257,E257,E281,I281,M281,Q281,U281),2)+LARGE((E233,I233,M233,Q233,U233,U257,Q257,M257,I257,E257,E281,I281,M281,Q281,U281),3)+LARGE((E233,I233,M233,Q233,U233,U257,Q257,M257,I257,E257,E281,I281,M281,Q281,U281),4)),"")</f>
        <v>1000</v>
      </c>
      <c r="W233" s="71"/>
      <c r="X233" s="71"/>
      <c r="Y233" s="71"/>
      <c r="Z233" s="71"/>
      <c r="AA233" s="72"/>
    </row>
    <row r="234" spans="1:27" ht="14.25">
      <c r="A234" s="23" t="s">
        <v>62</v>
      </c>
      <c r="B234" s="111">
        <v>85</v>
      </c>
      <c r="C234" s="112">
        <v>61</v>
      </c>
      <c r="D234" s="113">
        <v>86</v>
      </c>
      <c r="E234" s="110">
        <f t="shared" si="74"/>
        <v>232</v>
      </c>
      <c r="F234" s="111"/>
      <c r="G234" s="112"/>
      <c r="H234" s="113"/>
      <c r="I234" s="110">
        <f t="shared" si="78"/>
      </c>
      <c r="J234" s="111">
        <v>89</v>
      </c>
      <c r="K234" s="112">
        <v>79</v>
      </c>
      <c r="L234" s="113">
        <v>85</v>
      </c>
      <c r="M234" s="110">
        <f t="shared" si="75"/>
        <v>253</v>
      </c>
      <c r="N234" s="111"/>
      <c r="O234" s="112"/>
      <c r="P234" s="113"/>
      <c r="Q234" s="110">
        <f t="shared" si="76"/>
      </c>
      <c r="R234" s="111">
        <v>87</v>
      </c>
      <c r="S234" s="112">
        <v>81</v>
      </c>
      <c r="T234" s="113">
        <v>89</v>
      </c>
      <c r="U234" s="110">
        <f t="shared" si="77"/>
        <v>257</v>
      </c>
      <c r="V234" s="142">
        <f>IF(SUM(E234,I234,M234,Q234,U234,U258,Q258,M258,I258,E258,E282,I282,M282,Q282,U282)&gt;0,(LARGE((E234,I234,M234,Q234,U234,U258,Q258,M258,I258,E258,E282,I282,M282,Q282,U282),1)+LARGE((E234,I234,M234,Q234,U234,U258,Q258,M258,I258,E258,E282,I282,M282,Q282,U282),2)+LARGE((E234,I234,M234,Q234,U234,U258,Q258,M258,I258,E258,E282,I282,M282,Q282,U282),3)+LARGE((E234,I234,M234,Q234,U234,U258,Q258,M258,I258,E258,E282,I282,M282,Q282,U282),4)),"")</f>
        <v>1023</v>
      </c>
      <c r="W234" s="71"/>
      <c r="X234" s="71"/>
      <c r="Y234" s="71"/>
      <c r="Z234" s="71"/>
      <c r="AA234" s="72"/>
    </row>
    <row r="235" spans="1:27" ht="14.25">
      <c r="A235" s="23" t="s">
        <v>77</v>
      </c>
      <c r="B235" s="111"/>
      <c r="C235" s="112"/>
      <c r="D235" s="113"/>
      <c r="E235" s="110">
        <f t="shared" si="74"/>
      </c>
      <c r="F235" s="111"/>
      <c r="G235" s="112"/>
      <c r="H235" s="113"/>
      <c r="I235" s="110">
        <f t="shared" si="78"/>
      </c>
      <c r="J235" s="111"/>
      <c r="K235" s="112"/>
      <c r="L235" s="113"/>
      <c r="M235" s="110">
        <f t="shared" si="75"/>
      </c>
      <c r="N235" s="111"/>
      <c r="O235" s="112"/>
      <c r="P235" s="113"/>
      <c r="Q235" s="110">
        <f t="shared" si="76"/>
      </c>
      <c r="R235" s="111"/>
      <c r="S235" s="112"/>
      <c r="T235" s="113"/>
      <c r="U235" s="110">
        <f t="shared" si="77"/>
      </c>
      <c r="V235" s="142" t="s">
        <v>325</v>
      </c>
      <c r="W235" s="71"/>
      <c r="X235" s="71"/>
      <c r="Y235" s="71"/>
      <c r="Z235" s="71"/>
      <c r="AA235" s="72"/>
    </row>
    <row r="236" spans="1:27" ht="14.25">
      <c r="A236" s="23"/>
      <c r="B236" s="111"/>
      <c r="C236" s="112"/>
      <c r="D236" s="113"/>
      <c r="E236" s="110">
        <f t="shared" si="74"/>
      </c>
      <c r="F236" s="111"/>
      <c r="G236" s="112"/>
      <c r="H236" s="113"/>
      <c r="I236" s="110">
        <f t="shared" si="78"/>
      </c>
      <c r="J236" s="111"/>
      <c r="K236" s="112"/>
      <c r="L236" s="113"/>
      <c r="M236" s="110">
        <f t="shared" si="75"/>
      </c>
      <c r="N236" s="111"/>
      <c r="O236" s="112"/>
      <c r="P236" s="113"/>
      <c r="Q236" s="110">
        <f t="shared" si="76"/>
      </c>
      <c r="R236" s="111"/>
      <c r="S236" s="112"/>
      <c r="T236" s="113"/>
      <c r="U236" s="110">
        <f t="shared" si="77"/>
      </c>
      <c r="V236" s="142">
        <f>IF(SUM(E236,I236,M236,Q236,U236,U260,Q260,M260,I260,E260,E284,I284,M284,Q284,U284)&gt;0,(LARGE((E236,I236,M236,Q236,U236,U260,Q260,M260,I260,E260,E284,I284,M284,Q284,U284),1)+LARGE((E236,I236,M236,Q236,U236,U260,Q260,M260,I260,E260,E284,I284,M284,Q284,U284),2)+LARGE((E236,I236,M236,Q236,U236,U260,Q260,M260,I260,E260,E284,I284,M284,Q284,U284),3)+LARGE((E236,I236,M236,Q236,U236,U260,Q260,M260,I260,E260,E284,I284,M284,Q284,U284),4)),"")</f>
      </c>
      <c r="W236" s="71"/>
      <c r="X236" s="71"/>
      <c r="Y236" s="71"/>
      <c r="Z236" s="71"/>
      <c r="AA236" s="72"/>
    </row>
    <row r="237" spans="1:27" ht="14.25">
      <c r="A237" s="23"/>
      <c r="B237" s="111"/>
      <c r="C237" s="112"/>
      <c r="D237" s="113"/>
      <c r="E237" s="110">
        <f aca="true" t="shared" si="79" ref="E237:E242">IF(SUM(B237:D237)&gt;0,SUM(B237:D237),"")</f>
      </c>
      <c r="F237" s="111"/>
      <c r="G237" s="112"/>
      <c r="H237" s="113"/>
      <c r="I237" s="110">
        <f t="shared" si="78"/>
      </c>
      <c r="J237" s="111"/>
      <c r="K237" s="112"/>
      <c r="L237" s="113"/>
      <c r="M237" s="110">
        <f t="shared" si="75"/>
      </c>
      <c r="N237" s="111"/>
      <c r="O237" s="112"/>
      <c r="P237" s="113"/>
      <c r="Q237" s="110">
        <f t="shared" si="76"/>
      </c>
      <c r="R237" s="111"/>
      <c r="S237" s="112"/>
      <c r="T237" s="113"/>
      <c r="U237" s="110">
        <f t="shared" si="77"/>
      </c>
      <c r="V237" s="142">
        <f>IF(SUM(E237,I237,M237,Q237,U237,U261,Q261,M261,I261,E261,E285,I285,M285,Q285,U285)&gt;0,(LARGE((E237,I237,M237,Q237,U237,U261,Q261,M261,I261,E261,E285,I285,M285,Q285,U285),1)+LARGE((E237,I237,M237,Q237,U237,U261,Q261,M261,I261,E261,E285,I285,M285,Q285,U285),2)+LARGE((E237,I237,M237,Q237,U237,U261,Q261,M261,I261,E261,E285,I285,M285,Q285,U285),3)+LARGE((E237,I237,M237,Q237,U237,U261,Q261,M261,I261,E261,E285,I285,M285,Q285,U285),4)),"")</f>
      </c>
      <c r="W237" s="71"/>
      <c r="X237" s="71"/>
      <c r="Y237" s="71"/>
      <c r="Z237" s="71"/>
      <c r="AA237" s="72"/>
    </row>
    <row r="238" spans="1:27" ht="14.25">
      <c r="A238" s="23"/>
      <c r="B238" s="111"/>
      <c r="C238" s="112"/>
      <c r="D238" s="113"/>
      <c r="E238" s="110">
        <f t="shared" si="79"/>
      </c>
      <c r="F238" s="111"/>
      <c r="G238" s="112"/>
      <c r="H238" s="113"/>
      <c r="I238" s="110">
        <f t="shared" si="78"/>
      </c>
      <c r="J238" s="111"/>
      <c r="K238" s="112"/>
      <c r="L238" s="113"/>
      <c r="M238" s="110">
        <f>IF(SUM(J238:L238)&gt;0,SUM(J238:L238),"")</f>
      </c>
      <c r="N238" s="111"/>
      <c r="O238" s="112"/>
      <c r="P238" s="113"/>
      <c r="Q238" s="110">
        <f>IF(SUM(N238:P238)&gt;0,SUM(N238:P238),"")</f>
      </c>
      <c r="R238" s="111"/>
      <c r="S238" s="112"/>
      <c r="T238" s="113"/>
      <c r="U238" s="110">
        <f>IF(SUM(R238:T238)&gt;0,SUM(R238:T238),"")</f>
      </c>
      <c r="V238" s="142">
        <f>IF(SUM(E238,I238,M238,Q238,U238,U262,Q262,M262,I262,E262,E286,I286,M286,Q286,U286)&gt;0,(LARGE((E238,I238,M238,Q238,U238,U262,Q262,M262,I262,E262,E286,I286,M286,Q286,U286),1)+LARGE((E238,I238,M238,Q238,U238,U262,Q262,M262,I262,E262,E286,I286,M286,Q286,U286),2)+LARGE((E238,I238,M238,Q238,U238,U262,Q262,M262,I262,E262,E286,I286,M286,Q286,U286),3)+LARGE((E238,I238,M238,Q238,U238,U262,Q262,M262,I262,E262,E286,I286,M286,Q286,U286),4)),"")</f>
      </c>
      <c r="W238" s="71"/>
      <c r="X238" s="71"/>
      <c r="Y238" s="71"/>
      <c r="Z238" s="71"/>
      <c r="AA238" s="72"/>
    </row>
    <row r="239" spans="1:27" ht="14.25">
      <c r="A239" s="23" t="s">
        <v>147</v>
      </c>
      <c r="B239" s="111"/>
      <c r="C239" s="112"/>
      <c r="D239" s="113"/>
      <c r="E239" s="110">
        <f t="shared" si="79"/>
      </c>
      <c r="F239" s="111"/>
      <c r="G239" s="112"/>
      <c r="H239" s="113"/>
      <c r="I239" s="110">
        <f t="shared" si="78"/>
      </c>
      <c r="J239" s="111"/>
      <c r="K239" s="112"/>
      <c r="L239" s="113"/>
      <c r="M239" s="110">
        <f>IF(SUM(J239:L239)&gt;0,SUM(J239:L239),"")</f>
      </c>
      <c r="N239" s="111"/>
      <c r="O239" s="112"/>
      <c r="P239" s="113"/>
      <c r="Q239" s="110">
        <f>IF(SUM(N239:P239)&gt;0,SUM(N239:P239),"")</f>
      </c>
      <c r="R239" s="111"/>
      <c r="S239" s="112"/>
      <c r="T239" s="113"/>
      <c r="U239" s="110">
        <f>IF(SUM(R239:T239)&gt;0,SUM(R239:T239),"")</f>
      </c>
      <c r="V239" s="142">
        <f>IF(SUM(E239,I239,M239,Q239,U239,U263,Q263,M263,I263,E263,E287,I287,M287,Q287,U287)&gt;0,(LARGE((E239,I239,M239,Q239,U239,U263,Q263,M263,I263,E263,E287,I287,M287,Q287,U287),1)+LARGE((E239,I239,M239,Q239,U239,U263,Q263,M263,I263,E263,E287,I287,M287,Q287,U287),2)+LARGE((E239,I239,M239,Q239,U239,U263,Q263,M263,I263,E263,E287,I287,M287,Q287,U287),3)+LARGE((E239,I239,M239,Q239,U239,U263,Q263,M263,I263,E263,E287,I287,M287,Q287,U287),4)),"")</f>
      </c>
      <c r="W239" s="71"/>
      <c r="X239" s="71"/>
      <c r="Y239" s="71"/>
      <c r="Z239" s="71"/>
      <c r="AA239" s="72"/>
    </row>
    <row r="240" spans="1:27" ht="14.25">
      <c r="A240" s="23" t="s">
        <v>127</v>
      </c>
      <c r="B240" s="111"/>
      <c r="C240" s="112"/>
      <c r="D240" s="113"/>
      <c r="E240" s="110">
        <f t="shared" si="79"/>
      </c>
      <c r="F240" s="111"/>
      <c r="G240" s="112"/>
      <c r="H240" s="113"/>
      <c r="I240" s="110">
        <f>IF(SUM(F240:H240)&gt;0,SUM(F240:H240),"")</f>
      </c>
      <c r="J240" s="111"/>
      <c r="K240" s="112"/>
      <c r="L240" s="113"/>
      <c r="M240" s="110">
        <f>IF(SUM(J240:L240)&gt;0,SUM(J240:L240),"")</f>
      </c>
      <c r="N240" s="111"/>
      <c r="O240" s="112"/>
      <c r="P240" s="113"/>
      <c r="Q240" s="110">
        <f>IF(SUM(N240:P240)&gt;0,SUM(N240:P240),"")</f>
      </c>
      <c r="R240" s="111"/>
      <c r="S240" s="112"/>
      <c r="T240" s="113"/>
      <c r="U240" s="110">
        <f>IF(SUM(R240:T240)&gt;0,SUM(R240:T240),"")</f>
      </c>
      <c r="V240" s="142">
        <f>IF(SUM(E240,I240,M240,Q240,U240,U264,Q264,M264,I264,E264,E288,I288,M288,Q288,U288)&gt;0,(LARGE((E240,I240,M240,Q240,U240,U264,Q264,M264,I264,E264,E288,I288,M288,Q288,U288),1)+LARGE((E240,I240,M240,Q240,U240,U264,Q264,M264,I264,E264,E288,I288,M288,Q288,U288),2)+LARGE((E240,I240,M240,Q240,U240,U264,Q264,M264,I264,E264,E288,I288,M288,Q288,U288),3)+LARGE((E240,I240,M240,Q240,U240,U264,Q264,M264,I264,E264,E288,I288,M288,Q288,U288),4)),"")</f>
      </c>
      <c r="W240" s="71"/>
      <c r="X240" s="71"/>
      <c r="Y240" s="71"/>
      <c r="Z240" s="71"/>
      <c r="AA240" s="72"/>
    </row>
    <row r="241" spans="1:27" ht="14.25">
      <c r="A241" s="23" t="s">
        <v>143</v>
      </c>
      <c r="B241" s="111"/>
      <c r="C241" s="112"/>
      <c r="D241" s="113"/>
      <c r="E241" s="110">
        <f t="shared" si="79"/>
      </c>
      <c r="F241" s="111"/>
      <c r="G241" s="112"/>
      <c r="H241" s="113"/>
      <c r="I241" s="110">
        <f>IF(SUM(F241:H241)&gt;0,SUM(F241:H241),"")</f>
      </c>
      <c r="J241" s="111"/>
      <c r="K241" s="112"/>
      <c r="L241" s="113"/>
      <c r="M241" s="110">
        <f>IF(SUM(J241:L241)&gt;0,SUM(J241:L241),"")</f>
      </c>
      <c r="N241" s="111"/>
      <c r="O241" s="112"/>
      <c r="P241" s="113"/>
      <c r="Q241" s="110">
        <f>IF(SUM(N241:P241)&gt;0,SUM(N241:P241),"")</f>
      </c>
      <c r="R241" s="111"/>
      <c r="S241" s="112"/>
      <c r="T241" s="113"/>
      <c r="U241" s="110">
        <f>IF(SUM(R241:T241)&gt;0,SUM(R241:T241),"")</f>
      </c>
      <c r="V241" s="142">
        <f>IF(SUM(E241,I241,M241,Q241,U241,U265,Q265,M265,I265,E265,E289,I289,M289,Q289,U289)&gt;0,(LARGE((E241,I241,M241,Q241,U241,U265,Q265,M265,I265,E265,E289,I289,M289,Q289,U289),1)+LARGE((E241,I241,M241,Q241,U241,U265,Q265,M265,I265,E265,E289,I289,M289,Q289,U289),2)+LARGE((E241,I241,M241,Q241,U241,U265,Q265,M265,I265,E265,E289,I289,M289,Q289,U289),3)+LARGE((E241,I241,M241,Q241,U241,U265,Q265,M265,I265,E265,E289,I289,M289,Q289,U289),4)),"")</f>
      </c>
      <c r="W241" s="71"/>
      <c r="X241" s="71"/>
      <c r="Y241" s="71"/>
      <c r="Z241" s="71"/>
      <c r="AA241" s="72"/>
    </row>
    <row r="242" spans="1:27" ht="14.25">
      <c r="A242" s="23" t="s">
        <v>148</v>
      </c>
      <c r="B242" s="111"/>
      <c r="C242" s="112"/>
      <c r="D242" s="113"/>
      <c r="E242" s="110">
        <f t="shared" si="79"/>
      </c>
      <c r="F242" s="111"/>
      <c r="G242" s="112"/>
      <c r="H242" s="113"/>
      <c r="I242" s="110">
        <f>IF(SUM(F242:H242)&gt;0,SUM(F242:H242),"")</f>
      </c>
      <c r="J242" s="111"/>
      <c r="K242" s="112"/>
      <c r="L242" s="113"/>
      <c r="M242" s="110">
        <f>IF(SUM(J242:L242)&gt;0,SUM(J242:L242),"")</f>
      </c>
      <c r="N242" s="111"/>
      <c r="O242" s="112"/>
      <c r="P242" s="113"/>
      <c r="Q242" s="110">
        <f>IF(SUM(N242:P242)&gt;0,SUM(N242:P242),"")</f>
      </c>
      <c r="R242" s="111"/>
      <c r="S242" s="112"/>
      <c r="T242" s="113"/>
      <c r="U242" s="110">
        <f>IF(SUM(R242:T242)&gt;0,SUM(R242:T242),"")</f>
      </c>
      <c r="V242" s="142">
        <f>IF(SUM(E242,I242,M242,Q242,U242,U266,Q266,M266,I266,E266,E290,I290,M290,Q290,U290)&gt;0,(LARGE((E242,I242,M242,Q242,U242,U266,Q266,M266,I266,E266,E290,I290,M290,Q290,U290),1)+LARGE((E242,I242,M242,Q242,U242,U266,Q266,M266,I266,E266,E290,I290,M290,Q290,U290),2)+LARGE((E242,I242,M242,Q242,U242,U266,Q266,M266,I266,E266,E290,I290,M290,Q290,U290),3)+LARGE((E242,I242,M242,Q242,U242,U266,Q266,M266,I266,E266,E290,I290,M290,Q290,U290),4)),"")</f>
      </c>
      <c r="W242" s="71"/>
      <c r="X242" s="71"/>
      <c r="Y242" s="71"/>
      <c r="Z242" s="71"/>
      <c r="AA242" s="72"/>
    </row>
    <row r="243" spans="1:27" ht="15" thickBot="1">
      <c r="A243" s="140" t="s">
        <v>10</v>
      </c>
      <c r="B243" s="164">
        <f aca="true" t="shared" si="80" ref="B243:V243">IF(SUM(B223:B238)=0,0,AVERAGE(B223:B238))</f>
        <v>88.55555555555556</v>
      </c>
      <c r="C243" s="165">
        <f t="shared" si="80"/>
        <v>68.22222222222223</v>
      </c>
      <c r="D243" s="166">
        <f t="shared" si="80"/>
        <v>81.55555555555556</v>
      </c>
      <c r="E243" s="167">
        <f t="shared" si="80"/>
        <v>238.33333333333334</v>
      </c>
      <c r="F243" s="164">
        <f t="shared" si="80"/>
        <v>79</v>
      </c>
      <c r="G243" s="165">
        <f t="shared" si="80"/>
        <v>54</v>
      </c>
      <c r="H243" s="166">
        <f t="shared" si="80"/>
        <v>56.5</v>
      </c>
      <c r="I243" s="167">
        <f t="shared" si="80"/>
        <v>189.5</v>
      </c>
      <c r="J243" s="164">
        <f t="shared" si="80"/>
        <v>91.88888888888889</v>
      </c>
      <c r="K243" s="165">
        <f t="shared" si="80"/>
        <v>75.55555555555556</v>
      </c>
      <c r="L243" s="166">
        <f t="shared" si="80"/>
        <v>82.77777777777777</v>
      </c>
      <c r="M243" s="167">
        <f t="shared" si="80"/>
        <v>250.22222222222223</v>
      </c>
      <c r="N243" s="164">
        <f t="shared" si="80"/>
        <v>88.125</v>
      </c>
      <c r="O243" s="165">
        <f t="shared" si="80"/>
        <v>67.875</v>
      </c>
      <c r="P243" s="166">
        <f t="shared" si="80"/>
        <v>79.375</v>
      </c>
      <c r="Q243" s="167">
        <f t="shared" si="80"/>
        <v>235.375</v>
      </c>
      <c r="R243" s="164">
        <f t="shared" si="80"/>
        <v>90.44444444444444</v>
      </c>
      <c r="S243" s="165">
        <f t="shared" si="80"/>
        <v>77.88888888888889</v>
      </c>
      <c r="T243" s="166">
        <f t="shared" si="80"/>
        <v>87.77777777777777</v>
      </c>
      <c r="U243" s="167">
        <f t="shared" si="80"/>
        <v>256.1111111111111</v>
      </c>
      <c r="V243" s="168">
        <f t="shared" si="80"/>
        <v>990</v>
      </c>
      <c r="W243" s="94"/>
      <c r="X243" s="94"/>
      <c r="Y243" s="94"/>
      <c r="Z243" s="94"/>
      <c r="AA243" s="95"/>
    </row>
    <row r="244" spans="1:27" ht="15" thickBot="1">
      <c r="A244" s="138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139"/>
      <c r="V244" s="138"/>
      <c r="W244" s="71" t="s">
        <v>54</v>
      </c>
      <c r="X244" s="85"/>
      <c r="Y244" s="85"/>
      <c r="Z244" s="85"/>
      <c r="AA244" s="86"/>
    </row>
    <row r="245" spans="1:27" ht="14.25">
      <c r="A245" s="14" t="s">
        <v>50</v>
      </c>
      <c r="B245" s="288" t="s">
        <v>317</v>
      </c>
      <c r="C245" s="289"/>
      <c r="D245" s="289"/>
      <c r="E245" s="290"/>
      <c r="F245" s="288" t="s">
        <v>322</v>
      </c>
      <c r="G245" s="289"/>
      <c r="H245" s="289"/>
      <c r="I245" s="290"/>
      <c r="J245" s="288" t="s">
        <v>51</v>
      </c>
      <c r="K245" s="289"/>
      <c r="L245" s="289"/>
      <c r="M245" s="290"/>
      <c r="N245" s="288" t="s">
        <v>52</v>
      </c>
      <c r="O245" s="289"/>
      <c r="P245" s="289"/>
      <c r="Q245" s="290"/>
      <c r="R245" s="288" t="s">
        <v>53</v>
      </c>
      <c r="S245" s="289"/>
      <c r="T245" s="289"/>
      <c r="U245" s="290"/>
      <c r="V245" s="129"/>
      <c r="W245" s="71" t="str">
        <f>B245</f>
        <v>Hann, Nicole</v>
      </c>
      <c r="X245" s="71" t="str">
        <f>F245</f>
        <v>Crook, Max</v>
      </c>
      <c r="Y245" s="71" t="str">
        <f>J245</f>
        <v>GA 8</v>
      </c>
      <c r="Z245" s="71" t="str">
        <f>N245</f>
        <v>GA 9</v>
      </c>
      <c r="AA245" s="72" t="str">
        <f>R245</f>
        <v>GA 10</v>
      </c>
    </row>
    <row r="246" spans="1:27" ht="15" thickBot="1">
      <c r="A246" s="16" t="s">
        <v>4</v>
      </c>
      <c r="B246" s="17" t="s">
        <v>5</v>
      </c>
      <c r="C246" s="18" t="s">
        <v>6</v>
      </c>
      <c r="D246" s="19" t="s">
        <v>7</v>
      </c>
      <c r="E246" s="20" t="s">
        <v>8</v>
      </c>
      <c r="F246" s="17" t="s">
        <v>5</v>
      </c>
      <c r="G246" s="18" t="s">
        <v>6</v>
      </c>
      <c r="H246" s="19" t="s">
        <v>7</v>
      </c>
      <c r="I246" s="20" t="s">
        <v>8</v>
      </c>
      <c r="J246" s="17" t="s">
        <v>5</v>
      </c>
      <c r="K246" s="18" t="s">
        <v>6</v>
      </c>
      <c r="L246" s="19" t="s">
        <v>7</v>
      </c>
      <c r="M246" s="20" t="s">
        <v>8</v>
      </c>
      <c r="N246" s="17" t="s">
        <v>5</v>
      </c>
      <c r="O246" s="18" t="s">
        <v>6</v>
      </c>
      <c r="P246" s="19" t="s">
        <v>7</v>
      </c>
      <c r="Q246" s="20" t="s">
        <v>8</v>
      </c>
      <c r="R246" s="17" t="s">
        <v>5</v>
      </c>
      <c r="S246" s="18" t="s">
        <v>6</v>
      </c>
      <c r="T246" s="19" t="s">
        <v>7</v>
      </c>
      <c r="U246" s="20" t="s">
        <v>8</v>
      </c>
      <c r="V246" s="141"/>
      <c r="W246" s="71">
        <f>IF(SUM(E247:E266)&gt;0,LARGE(E247:E266,1),0)</f>
        <v>254</v>
      </c>
      <c r="X246" s="71">
        <f>IF(SUM(I247:I266)&gt;0,LARGE(I247:I266,1),0)</f>
        <v>259</v>
      </c>
      <c r="Y246" s="71">
        <f>IF(SUM(M247:M266)&gt;0,LARGE(M247:M266,1),0)</f>
        <v>0</v>
      </c>
      <c r="Z246" s="71">
        <f>IF(SUM(Q247:Q266)&gt;0,LARGE(Q247:Q266,1),0)</f>
        <v>0</v>
      </c>
      <c r="AA246" s="72">
        <f>IF(SUM(U247:U266)&gt;0,LARGE(U247:U266,1),0)</f>
        <v>0</v>
      </c>
    </row>
    <row r="247" spans="1:27" ht="15" thickTop="1">
      <c r="A247" s="23" t="s">
        <v>232</v>
      </c>
      <c r="B247" s="107"/>
      <c r="C247" s="108"/>
      <c r="D247" s="109"/>
      <c r="E247" s="110">
        <f>IF(SUM(B247:D247)&gt;0,SUM(B247:D247),"")</f>
      </c>
      <c r="F247" s="107"/>
      <c r="G247" s="108"/>
      <c r="H247" s="109"/>
      <c r="I247" s="110">
        <f aca="true" t="shared" si="81" ref="I247:I252">IF(SUM(F247:H247)&gt;0,SUM(F247:H247),"")</f>
      </c>
      <c r="J247" s="107"/>
      <c r="K247" s="108"/>
      <c r="L247" s="109"/>
      <c r="M247" s="110">
        <f>IF(SUM(J247:L247)&gt;0,SUM(J247:L247),"")</f>
      </c>
      <c r="N247" s="107"/>
      <c r="O247" s="108"/>
      <c r="P247" s="109"/>
      <c r="Q247" s="110">
        <f>IF(SUM(N247:P247)&gt;0,SUM(N247:P247),"")</f>
      </c>
      <c r="R247" s="107"/>
      <c r="S247" s="108"/>
      <c r="T247" s="109"/>
      <c r="U247" s="110">
        <f>IF(SUM(R247:T247)&gt;0,SUM(R247:T247),"")</f>
      </c>
      <c r="V247" s="143"/>
      <c r="W247" s="71"/>
      <c r="X247" s="71"/>
      <c r="Y247" s="71"/>
      <c r="Z247" s="71"/>
      <c r="AA247" s="72"/>
    </row>
    <row r="248" spans="1:27" ht="14.25">
      <c r="A248" s="23" t="s">
        <v>161</v>
      </c>
      <c r="B248" s="111">
        <v>84</v>
      </c>
      <c r="C248" s="112">
        <v>50</v>
      </c>
      <c r="D248" s="113">
        <v>67</v>
      </c>
      <c r="E248" s="110">
        <f aca="true" t="shared" si="82" ref="E248:E261">IF(SUM(B248:D248)&gt;0,SUM(B248:D248),"")</f>
        <v>201</v>
      </c>
      <c r="F248" s="111"/>
      <c r="G248" s="112"/>
      <c r="H248" s="113"/>
      <c r="I248" s="110">
        <f t="shared" si="81"/>
      </c>
      <c r="J248" s="111"/>
      <c r="K248" s="112"/>
      <c r="L248" s="113"/>
      <c r="M248" s="110">
        <f aca="true" t="shared" si="83" ref="M248:M261">IF(SUM(J248:L248)&gt;0,SUM(J248:L248),"")</f>
      </c>
      <c r="N248" s="111"/>
      <c r="O248" s="112"/>
      <c r="P248" s="113"/>
      <c r="Q248" s="110">
        <f aca="true" t="shared" si="84" ref="Q248:Q261">IF(SUM(N248:P248)&gt;0,SUM(N248:P248),"")</f>
      </c>
      <c r="R248" s="111"/>
      <c r="S248" s="112"/>
      <c r="T248" s="113"/>
      <c r="U248" s="110">
        <f aca="true" t="shared" si="85" ref="U248:U260">IF(SUM(R248:T248)&gt;0,SUM(R248:T248),"")</f>
      </c>
      <c r="V248" s="144"/>
      <c r="W248" s="71"/>
      <c r="X248" s="71"/>
      <c r="Y248" s="71"/>
      <c r="Z248" s="71"/>
      <c r="AA248" s="72"/>
    </row>
    <row r="249" spans="1:27" ht="14.25">
      <c r="A249" s="23" t="s">
        <v>78</v>
      </c>
      <c r="B249" s="111">
        <v>90</v>
      </c>
      <c r="C249" s="112">
        <v>50</v>
      </c>
      <c r="D249" s="113">
        <v>76</v>
      </c>
      <c r="E249" s="110">
        <f t="shared" si="82"/>
        <v>216</v>
      </c>
      <c r="F249" s="111"/>
      <c r="G249" s="112"/>
      <c r="H249" s="113"/>
      <c r="I249" s="110">
        <f t="shared" si="81"/>
      </c>
      <c r="J249" s="111"/>
      <c r="K249" s="112"/>
      <c r="L249" s="113"/>
      <c r="M249" s="110">
        <f t="shared" si="83"/>
      </c>
      <c r="N249" s="111"/>
      <c r="O249" s="112"/>
      <c r="P249" s="113"/>
      <c r="Q249" s="110">
        <f t="shared" si="84"/>
      </c>
      <c r="R249" s="111"/>
      <c r="S249" s="112"/>
      <c r="T249" s="113"/>
      <c r="U249" s="110">
        <f t="shared" si="85"/>
      </c>
      <c r="V249" s="145" t="s">
        <v>11</v>
      </c>
      <c r="W249" s="71"/>
      <c r="X249" s="71"/>
      <c r="Y249" s="71"/>
      <c r="Z249" s="71"/>
      <c r="AA249" s="72"/>
    </row>
    <row r="250" spans="1:27" ht="14.25">
      <c r="A250" s="23" t="s">
        <v>65</v>
      </c>
      <c r="B250" s="111">
        <v>89</v>
      </c>
      <c r="C250" s="112">
        <v>72</v>
      </c>
      <c r="D250" s="113">
        <v>73</v>
      </c>
      <c r="E250" s="110">
        <f t="shared" si="82"/>
        <v>234</v>
      </c>
      <c r="F250" s="111"/>
      <c r="G250" s="112"/>
      <c r="H250" s="113"/>
      <c r="I250" s="110">
        <f t="shared" si="81"/>
      </c>
      <c r="J250" s="111"/>
      <c r="K250" s="112"/>
      <c r="L250" s="113"/>
      <c r="M250" s="110">
        <f t="shared" si="83"/>
      </c>
      <c r="N250" s="111"/>
      <c r="O250" s="112"/>
      <c r="P250" s="113"/>
      <c r="Q250" s="110">
        <f t="shared" si="84"/>
      </c>
      <c r="R250" s="111"/>
      <c r="S250" s="112"/>
      <c r="T250" s="113"/>
      <c r="U250" s="110">
        <f t="shared" si="85"/>
      </c>
      <c r="V250" s="145" t="s">
        <v>12</v>
      </c>
      <c r="W250" s="71"/>
      <c r="X250" s="71"/>
      <c r="Y250" s="71"/>
      <c r="Z250" s="71"/>
      <c r="AA250" s="72"/>
    </row>
    <row r="251" spans="1:27" ht="14.25">
      <c r="A251" s="23" t="s">
        <v>232</v>
      </c>
      <c r="B251" s="111"/>
      <c r="C251" s="112"/>
      <c r="D251" s="113"/>
      <c r="E251" s="110">
        <f t="shared" si="82"/>
      </c>
      <c r="F251" s="111"/>
      <c r="G251" s="112"/>
      <c r="H251" s="113"/>
      <c r="I251" s="110">
        <f t="shared" si="81"/>
      </c>
      <c r="J251" s="111"/>
      <c r="K251" s="112"/>
      <c r="L251" s="113"/>
      <c r="M251" s="110">
        <f t="shared" si="83"/>
      </c>
      <c r="N251" s="111"/>
      <c r="O251" s="112"/>
      <c r="P251" s="113"/>
      <c r="Q251" s="110">
        <f t="shared" si="84"/>
      </c>
      <c r="R251" s="111"/>
      <c r="S251" s="112"/>
      <c r="T251" s="113"/>
      <c r="U251" s="110">
        <f t="shared" si="85"/>
      </c>
      <c r="V251" s="145" t="s">
        <v>12</v>
      </c>
      <c r="W251" s="71"/>
      <c r="X251" s="71"/>
      <c r="Y251" s="71"/>
      <c r="Z251" s="71"/>
      <c r="AA251" s="72"/>
    </row>
    <row r="252" spans="1:27" ht="14.25">
      <c r="A252" s="23" t="s">
        <v>36</v>
      </c>
      <c r="B252" s="111">
        <v>93</v>
      </c>
      <c r="C252" s="112">
        <v>62</v>
      </c>
      <c r="D252" s="113">
        <v>84</v>
      </c>
      <c r="E252" s="110">
        <f t="shared" si="82"/>
        <v>239</v>
      </c>
      <c r="F252" s="111"/>
      <c r="G252" s="112"/>
      <c r="H252" s="113"/>
      <c r="I252" s="110">
        <f t="shared" si="81"/>
      </c>
      <c r="J252" s="111"/>
      <c r="K252" s="112"/>
      <c r="L252" s="113"/>
      <c r="M252" s="110">
        <f t="shared" si="83"/>
      </c>
      <c r="N252" s="111"/>
      <c r="O252" s="112"/>
      <c r="P252" s="113"/>
      <c r="Q252" s="110">
        <f t="shared" si="84"/>
      </c>
      <c r="R252" s="111"/>
      <c r="S252" s="112"/>
      <c r="T252" s="113"/>
      <c r="U252" s="110">
        <f t="shared" si="85"/>
      </c>
      <c r="V252" s="145"/>
      <c r="W252" s="71"/>
      <c r="X252" s="71"/>
      <c r="Y252" s="71"/>
      <c r="Z252" s="71"/>
      <c r="AA252" s="72"/>
    </row>
    <row r="253" spans="1:27" ht="14.25">
      <c r="A253" s="23" t="s">
        <v>42</v>
      </c>
      <c r="B253" s="111">
        <v>84</v>
      </c>
      <c r="C253" s="112">
        <v>78</v>
      </c>
      <c r="D253" s="113">
        <v>78</v>
      </c>
      <c r="E253" s="110">
        <f t="shared" si="82"/>
        <v>240</v>
      </c>
      <c r="F253" s="111"/>
      <c r="G253" s="112"/>
      <c r="H253" s="113"/>
      <c r="I253" s="110">
        <f aca="true" t="shared" si="86" ref="I253:I263">IF(SUM(F253:H253)&gt;0,SUM(F253:H253),"")</f>
      </c>
      <c r="J253" s="111"/>
      <c r="K253" s="112"/>
      <c r="L253" s="113"/>
      <c r="M253" s="110">
        <f t="shared" si="83"/>
      </c>
      <c r="N253" s="111"/>
      <c r="O253" s="112"/>
      <c r="P253" s="113"/>
      <c r="Q253" s="110">
        <f t="shared" si="84"/>
      </c>
      <c r="R253" s="111"/>
      <c r="S253" s="112"/>
      <c r="T253" s="113"/>
      <c r="U253" s="110">
        <f t="shared" si="85"/>
      </c>
      <c r="V253" s="145" t="s">
        <v>13</v>
      </c>
      <c r="W253" s="71"/>
      <c r="X253" s="71"/>
      <c r="Y253" s="71"/>
      <c r="Z253" s="71"/>
      <c r="AA253" s="72"/>
    </row>
    <row r="254" spans="1:27" ht="14.25">
      <c r="A254" s="23" t="s">
        <v>44</v>
      </c>
      <c r="B254" s="111">
        <v>82</v>
      </c>
      <c r="C254" s="112">
        <v>57</v>
      </c>
      <c r="D254" s="113">
        <v>78</v>
      </c>
      <c r="E254" s="110">
        <f t="shared" si="82"/>
        <v>217</v>
      </c>
      <c r="F254" s="111"/>
      <c r="G254" s="112"/>
      <c r="H254" s="113"/>
      <c r="I254" s="110">
        <f t="shared" si="86"/>
      </c>
      <c r="J254" s="111"/>
      <c r="K254" s="112"/>
      <c r="L254" s="113"/>
      <c r="M254" s="110">
        <f t="shared" si="83"/>
      </c>
      <c r="N254" s="111"/>
      <c r="O254" s="112"/>
      <c r="P254" s="113"/>
      <c r="Q254" s="110">
        <f t="shared" si="84"/>
      </c>
      <c r="R254" s="111"/>
      <c r="S254" s="112"/>
      <c r="T254" s="113"/>
      <c r="U254" s="110">
        <f t="shared" si="85"/>
      </c>
      <c r="V254" s="145" t="s">
        <v>14</v>
      </c>
      <c r="W254" s="71"/>
      <c r="X254" s="71"/>
      <c r="Y254" s="71"/>
      <c r="Z254" s="71"/>
      <c r="AA254" s="72"/>
    </row>
    <row r="255" spans="1:27" ht="14.25">
      <c r="A255" s="23" t="s">
        <v>232</v>
      </c>
      <c r="B255" s="111"/>
      <c r="C255" s="112"/>
      <c r="D255" s="113"/>
      <c r="E255" s="110">
        <f t="shared" si="82"/>
      </c>
      <c r="F255" s="111"/>
      <c r="G255" s="112"/>
      <c r="H255" s="113"/>
      <c r="I255" s="110">
        <f t="shared" si="86"/>
      </c>
      <c r="J255" s="111"/>
      <c r="K255" s="112"/>
      <c r="L255" s="113"/>
      <c r="M255" s="110">
        <f t="shared" si="83"/>
      </c>
      <c r="N255" s="111"/>
      <c r="O255" s="112"/>
      <c r="P255" s="113"/>
      <c r="Q255" s="110">
        <f t="shared" si="84"/>
      </c>
      <c r="R255" s="111"/>
      <c r="S255" s="112"/>
      <c r="T255" s="113"/>
      <c r="U255" s="110">
        <f t="shared" si="85"/>
      </c>
      <c r="V255" s="145" t="s">
        <v>15</v>
      </c>
      <c r="W255" s="71"/>
      <c r="X255" s="71"/>
      <c r="Y255" s="71"/>
      <c r="Z255" s="71"/>
      <c r="AA255" s="72"/>
    </row>
    <row r="256" spans="1:27" ht="14.25">
      <c r="A256" s="23" t="s">
        <v>69</v>
      </c>
      <c r="B256" s="111"/>
      <c r="C256" s="112"/>
      <c r="D256" s="113"/>
      <c r="E256" s="110">
        <f t="shared" si="82"/>
      </c>
      <c r="F256" s="111">
        <v>98</v>
      </c>
      <c r="G256" s="112">
        <v>82</v>
      </c>
      <c r="H256" s="113">
        <v>79</v>
      </c>
      <c r="I256" s="110">
        <f t="shared" si="86"/>
        <v>259</v>
      </c>
      <c r="J256" s="111"/>
      <c r="K256" s="112"/>
      <c r="L256" s="113"/>
      <c r="M256" s="110">
        <f t="shared" si="83"/>
      </c>
      <c r="N256" s="111"/>
      <c r="O256" s="112"/>
      <c r="P256" s="113"/>
      <c r="Q256" s="110">
        <f t="shared" si="84"/>
      </c>
      <c r="R256" s="111"/>
      <c r="S256" s="112"/>
      <c r="T256" s="113"/>
      <c r="U256" s="110">
        <f t="shared" si="85"/>
      </c>
      <c r="V256" s="145" t="s">
        <v>16</v>
      </c>
      <c r="W256" s="71"/>
      <c r="X256" s="71"/>
      <c r="Y256" s="71"/>
      <c r="Z256" s="71"/>
      <c r="AA256" s="72"/>
    </row>
    <row r="257" spans="1:27" ht="14.25">
      <c r="A257" s="23" t="s">
        <v>55</v>
      </c>
      <c r="B257" s="111"/>
      <c r="C257" s="112"/>
      <c r="D257" s="113"/>
      <c r="E257" s="110">
        <f t="shared" si="82"/>
      </c>
      <c r="F257" s="111">
        <v>91</v>
      </c>
      <c r="G257" s="112">
        <v>68</v>
      </c>
      <c r="H257" s="113">
        <v>81</v>
      </c>
      <c r="I257" s="110">
        <f t="shared" si="86"/>
        <v>240</v>
      </c>
      <c r="J257" s="111"/>
      <c r="K257" s="112"/>
      <c r="L257" s="113"/>
      <c r="M257" s="110">
        <f t="shared" si="83"/>
      </c>
      <c r="N257" s="111"/>
      <c r="O257" s="112"/>
      <c r="P257" s="113"/>
      <c r="Q257" s="110">
        <f t="shared" si="84"/>
      </c>
      <c r="R257" s="111"/>
      <c r="S257" s="112"/>
      <c r="T257" s="113"/>
      <c r="U257" s="110">
        <f t="shared" si="85"/>
      </c>
      <c r="V257" s="145" t="s">
        <v>12</v>
      </c>
      <c r="W257" s="71"/>
      <c r="X257" s="71"/>
      <c r="Y257" s="71"/>
      <c r="Z257" s="71"/>
      <c r="AA257" s="72"/>
    </row>
    <row r="258" spans="1:27" ht="14.25">
      <c r="A258" s="23" t="s">
        <v>62</v>
      </c>
      <c r="B258" s="111">
        <v>87</v>
      </c>
      <c r="C258" s="112">
        <v>78</v>
      </c>
      <c r="D258" s="113">
        <v>89</v>
      </c>
      <c r="E258" s="110">
        <f t="shared" si="82"/>
        <v>254</v>
      </c>
      <c r="F258" s="111">
        <v>89</v>
      </c>
      <c r="G258" s="112">
        <v>83</v>
      </c>
      <c r="H258" s="113">
        <v>87</v>
      </c>
      <c r="I258" s="110">
        <f t="shared" si="86"/>
        <v>259</v>
      </c>
      <c r="J258" s="111"/>
      <c r="K258" s="112"/>
      <c r="L258" s="113"/>
      <c r="M258" s="110">
        <f t="shared" si="83"/>
      </c>
      <c r="N258" s="111"/>
      <c r="O258" s="112"/>
      <c r="P258" s="113"/>
      <c r="Q258" s="110">
        <f t="shared" si="84"/>
      </c>
      <c r="R258" s="111"/>
      <c r="S258" s="112"/>
      <c r="T258" s="113"/>
      <c r="U258" s="110">
        <f t="shared" si="85"/>
      </c>
      <c r="V258" s="145"/>
      <c r="W258" s="71"/>
      <c r="X258" s="71"/>
      <c r="Y258" s="71"/>
      <c r="Z258" s="71"/>
      <c r="AA258" s="72"/>
    </row>
    <row r="259" spans="1:27" ht="14.25">
      <c r="A259" s="23" t="s">
        <v>77</v>
      </c>
      <c r="B259" s="111"/>
      <c r="C259" s="112"/>
      <c r="D259" s="113"/>
      <c r="E259" s="110">
        <f t="shared" si="82"/>
      </c>
      <c r="F259" s="111"/>
      <c r="G259" s="112"/>
      <c r="H259" s="113"/>
      <c r="I259" s="110">
        <f t="shared" si="86"/>
      </c>
      <c r="J259" s="111"/>
      <c r="K259" s="112"/>
      <c r="L259" s="113"/>
      <c r="M259" s="110">
        <f t="shared" si="83"/>
      </c>
      <c r="N259" s="111"/>
      <c r="O259" s="112"/>
      <c r="P259" s="113"/>
      <c r="Q259" s="110">
        <f t="shared" si="84"/>
      </c>
      <c r="R259" s="111"/>
      <c r="S259" s="112"/>
      <c r="T259" s="113"/>
      <c r="U259" s="110">
        <f t="shared" si="85"/>
      </c>
      <c r="V259" s="145"/>
      <c r="W259" s="71"/>
      <c r="X259" s="71"/>
      <c r="Y259" s="71"/>
      <c r="Z259" s="71"/>
      <c r="AA259" s="72"/>
    </row>
    <row r="260" spans="1:27" ht="14.25">
      <c r="A260" s="23"/>
      <c r="B260" s="111"/>
      <c r="C260" s="112"/>
      <c r="D260" s="113"/>
      <c r="E260" s="110">
        <f t="shared" si="82"/>
      </c>
      <c r="F260" s="111"/>
      <c r="G260" s="112"/>
      <c r="H260" s="113"/>
      <c r="I260" s="110">
        <f t="shared" si="86"/>
      </c>
      <c r="J260" s="111"/>
      <c r="K260" s="112"/>
      <c r="L260" s="113"/>
      <c r="M260" s="110">
        <f t="shared" si="83"/>
      </c>
      <c r="N260" s="111"/>
      <c r="O260" s="112"/>
      <c r="P260" s="113"/>
      <c r="Q260" s="110">
        <f t="shared" si="84"/>
      </c>
      <c r="R260" s="111"/>
      <c r="S260" s="112"/>
      <c r="T260" s="113"/>
      <c r="U260" s="110">
        <f t="shared" si="85"/>
      </c>
      <c r="V260" s="145"/>
      <c r="W260" s="71"/>
      <c r="X260" s="71"/>
      <c r="Y260" s="71"/>
      <c r="Z260" s="71"/>
      <c r="AA260" s="72"/>
    </row>
    <row r="261" spans="1:27" ht="14.25">
      <c r="A261" s="23"/>
      <c r="B261" s="111"/>
      <c r="C261" s="112"/>
      <c r="D261" s="113"/>
      <c r="E261" s="110">
        <f t="shared" si="82"/>
      </c>
      <c r="F261" s="111"/>
      <c r="G261" s="112"/>
      <c r="H261" s="113"/>
      <c r="I261" s="110">
        <f t="shared" si="86"/>
      </c>
      <c r="J261" s="111"/>
      <c r="K261" s="112"/>
      <c r="L261" s="113"/>
      <c r="M261" s="110">
        <f t="shared" si="83"/>
      </c>
      <c r="N261" s="111"/>
      <c r="O261" s="112"/>
      <c r="P261" s="113"/>
      <c r="Q261" s="110">
        <f t="shared" si="84"/>
      </c>
      <c r="R261" s="111"/>
      <c r="S261" s="112"/>
      <c r="T261" s="113"/>
      <c r="U261" s="110">
        <f aca="true" t="shared" si="87" ref="U261:U266">IF(SUM(R261:T261)&gt;0,SUM(R261:T261),"")</f>
      </c>
      <c r="V261" s="145"/>
      <c r="W261" s="71"/>
      <c r="X261" s="71"/>
      <c r="Y261" s="71"/>
      <c r="Z261" s="71"/>
      <c r="AA261" s="72"/>
    </row>
    <row r="262" spans="1:27" ht="14.25">
      <c r="A262" s="23"/>
      <c r="B262" s="111"/>
      <c r="C262" s="112"/>
      <c r="D262" s="113"/>
      <c r="E262" s="110">
        <f>IF(SUM(B262:D262)&gt;0,SUM(B262:D262),"")</f>
      </c>
      <c r="F262" s="111"/>
      <c r="G262" s="112"/>
      <c r="H262" s="113"/>
      <c r="I262" s="110">
        <f t="shared" si="86"/>
      </c>
      <c r="J262" s="111"/>
      <c r="K262" s="112"/>
      <c r="L262" s="113"/>
      <c r="M262" s="110">
        <f>IF(SUM(J262:L262)&gt;0,SUM(J262:L262),"")</f>
      </c>
      <c r="N262" s="111"/>
      <c r="O262" s="112"/>
      <c r="P262" s="113"/>
      <c r="Q262" s="110">
        <f>IF(SUM(N262:P262)&gt;0,SUM(N262:P262),"")</f>
      </c>
      <c r="R262" s="111"/>
      <c r="S262" s="112"/>
      <c r="T262" s="113"/>
      <c r="U262" s="110">
        <f t="shared" si="87"/>
      </c>
      <c r="V262" s="145"/>
      <c r="W262" s="71"/>
      <c r="X262" s="71"/>
      <c r="Y262" s="71"/>
      <c r="Z262" s="71"/>
      <c r="AA262" s="72"/>
    </row>
    <row r="263" spans="1:27" ht="14.25">
      <c r="A263" s="23" t="s">
        <v>147</v>
      </c>
      <c r="B263" s="111"/>
      <c r="C263" s="112"/>
      <c r="D263" s="113"/>
      <c r="E263" s="110">
        <f>IF(SUM(B263:D263)&gt;0,SUM(B263:D263),"")</f>
      </c>
      <c r="F263" s="111"/>
      <c r="G263" s="112"/>
      <c r="H263" s="113"/>
      <c r="I263" s="110">
        <f t="shared" si="86"/>
      </c>
      <c r="J263" s="111"/>
      <c r="K263" s="112"/>
      <c r="L263" s="113"/>
      <c r="M263" s="110">
        <f>IF(SUM(J263:L263)&gt;0,SUM(J263:L263),"")</f>
      </c>
      <c r="N263" s="111"/>
      <c r="O263" s="112"/>
      <c r="P263" s="113"/>
      <c r="Q263" s="110">
        <f>IF(SUM(N263:P263)&gt;0,SUM(N263:P263),"")</f>
      </c>
      <c r="R263" s="111"/>
      <c r="S263" s="112"/>
      <c r="T263" s="113"/>
      <c r="U263" s="110">
        <f t="shared" si="87"/>
      </c>
      <c r="V263" s="145"/>
      <c r="W263" s="71"/>
      <c r="X263" s="71"/>
      <c r="Y263" s="71"/>
      <c r="Z263" s="71"/>
      <c r="AA263" s="72"/>
    </row>
    <row r="264" spans="1:27" ht="14.25">
      <c r="A264" s="23" t="s">
        <v>127</v>
      </c>
      <c r="B264" s="111"/>
      <c r="C264" s="112"/>
      <c r="D264" s="113"/>
      <c r="E264" s="110">
        <f>IF(SUM(B264:D264)&gt;0,SUM(B264:D264),"")</f>
      </c>
      <c r="F264" s="111"/>
      <c r="G264" s="112"/>
      <c r="H264" s="113"/>
      <c r="I264" s="110">
        <f>IF(SUM(F264:H264)&gt;0,SUM(F264:H264),"")</f>
      </c>
      <c r="J264" s="111"/>
      <c r="K264" s="112"/>
      <c r="L264" s="113"/>
      <c r="M264" s="110">
        <f>IF(SUM(J264:L264)&gt;0,SUM(J264:L264),"")</f>
      </c>
      <c r="N264" s="111"/>
      <c r="O264" s="112"/>
      <c r="P264" s="113"/>
      <c r="Q264" s="110">
        <f>IF(SUM(N264:P264)&gt;0,SUM(N264:P264),"")</f>
      </c>
      <c r="R264" s="111"/>
      <c r="S264" s="112"/>
      <c r="T264" s="113"/>
      <c r="U264" s="110">
        <f t="shared" si="87"/>
      </c>
      <c r="V264" s="144"/>
      <c r="W264" s="71"/>
      <c r="X264" s="71"/>
      <c r="Y264" s="71"/>
      <c r="Z264" s="71"/>
      <c r="AA264" s="72"/>
    </row>
    <row r="265" spans="1:27" ht="14.25">
      <c r="A265" s="23" t="s">
        <v>143</v>
      </c>
      <c r="B265" s="111"/>
      <c r="C265" s="112"/>
      <c r="D265" s="113"/>
      <c r="E265" s="110">
        <f>IF(SUM(B265:D265)&gt;0,SUM(B265:D265),"")</f>
      </c>
      <c r="F265" s="111"/>
      <c r="G265" s="112"/>
      <c r="H265" s="113"/>
      <c r="I265" s="110">
        <f>IF(SUM(F265:H265)&gt;0,SUM(F265:H265),"")</f>
      </c>
      <c r="J265" s="111"/>
      <c r="K265" s="112"/>
      <c r="L265" s="113"/>
      <c r="M265" s="110">
        <f>IF(SUM(J265:L265)&gt;0,SUM(J265:L265),"")</f>
      </c>
      <c r="N265" s="111"/>
      <c r="O265" s="112"/>
      <c r="P265" s="113"/>
      <c r="Q265" s="110">
        <f>IF(SUM(N265:P265)&gt;0,SUM(N265:P265),"")</f>
      </c>
      <c r="R265" s="111"/>
      <c r="S265" s="112"/>
      <c r="T265" s="113"/>
      <c r="U265" s="110">
        <f t="shared" si="87"/>
      </c>
      <c r="V265" s="144"/>
      <c r="W265" s="71"/>
      <c r="X265" s="71"/>
      <c r="Y265" s="71"/>
      <c r="Z265" s="71"/>
      <c r="AA265" s="72"/>
    </row>
    <row r="266" spans="1:27" ht="14.25">
      <c r="A266" s="23" t="s">
        <v>148</v>
      </c>
      <c r="B266" s="111"/>
      <c r="C266" s="112"/>
      <c r="D266" s="113"/>
      <c r="E266" s="110">
        <f>IF(SUM(B266:D266)&gt;0,SUM(B266:D266),"")</f>
      </c>
      <c r="F266" s="111"/>
      <c r="G266" s="112"/>
      <c r="H266" s="113"/>
      <c r="I266" s="110">
        <f>IF(SUM(F266:H266)&gt;0,SUM(F266:H266),"")</f>
      </c>
      <c r="J266" s="111"/>
      <c r="K266" s="112"/>
      <c r="L266" s="113"/>
      <c r="M266" s="110">
        <f>IF(SUM(J266:L266)&gt;0,SUM(J266:L266),"")</f>
      </c>
      <c r="N266" s="111"/>
      <c r="O266" s="112"/>
      <c r="P266" s="113"/>
      <c r="Q266" s="110">
        <f>IF(SUM(N266:P266)&gt;0,SUM(N266:P266),"")</f>
      </c>
      <c r="R266" s="111"/>
      <c r="S266" s="112"/>
      <c r="T266" s="113"/>
      <c r="U266" s="110">
        <f t="shared" si="87"/>
      </c>
      <c r="V266" s="144"/>
      <c r="W266" s="71"/>
      <c r="X266" s="71"/>
      <c r="Y266" s="71"/>
      <c r="Z266" s="71"/>
      <c r="AA266" s="72"/>
    </row>
    <row r="267" spans="1:27" ht="15" thickBot="1">
      <c r="A267" s="140" t="s">
        <v>10</v>
      </c>
      <c r="B267" s="164">
        <f aca="true" t="shared" si="88" ref="B267:U267">IF(SUM(B247:B262)=0,0,AVERAGE(B247:B262))</f>
        <v>87</v>
      </c>
      <c r="C267" s="165">
        <f t="shared" si="88"/>
        <v>63.857142857142854</v>
      </c>
      <c r="D267" s="166">
        <f t="shared" si="88"/>
        <v>77.85714285714286</v>
      </c>
      <c r="E267" s="167">
        <f t="shared" si="88"/>
        <v>228.71428571428572</v>
      </c>
      <c r="F267" s="164">
        <f t="shared" si="88"/>
        <v>92.66666666666667</v>
      </c>
      <c r="G267" s="165">
        <f t="shared" si="88"/>
        <v>77.66666666666667</v>
      </c>
      <c r="H267" s="166">
        <f t="shared" si="88"/>
        <v>82.33333333333333</v>
      </c>
      <c r="I267" s="167">
        <f t="shared" si="88"/>
        <v>252.66666666666666</v>
      </c>
      <c r="J267" s="164">
        <f t="shared" si="88"/>
        <v>0</v>
      </c>
      <c r="K267" s="165">
        <f t="shared" si="88"/>
        <v>0</v>
      </c>
      <c r="L267" s="166">
        <f t="shared" si="88"/>
        <v>0</v>
      </c>
      <c r="M267" s="167">
        <f t="shared" si="88"/>
        <v>0</v>
      </c>
      <c r="N267" s="164">
        <f t="shared" si="88"/>
        <v>0</v>
      </c>
      <c r="O267" s="165">
        <f t="shared" si="88"/>
        <v>0</v>
      </c>
      <c r="P267" s="166">
        <f t="shared" si="88"/>
        <v>0</v>
      </c>
      <c r="Q267" s="167">
        <f t="shared" si="88"/>
        <v>0</v>
      </c>
      <c r="R267" s="164">
        <f t="shared" si="88"/>
        <v>0</v>
      </c>
      <c r="S267" s="165">
        <f t="shared" si="88"/>
        <v>0</v>
      </c>
      <c r="T267" s="166">
        <f t="shared" si="88"/>
        <v>0</v>
      </c>
      <c r="U267" s="167">
        <f t="shared" si="88"/>
        <v>0</v>
      </c>
      <c r="V267" s="146"/>
      <c r="W267" s="71"/>
      <c r="X267" s="71"/>
      <c r="Y267" s="71"/>
      <c r="Z267" s="71"/>
      <c r="AA267" s="72"/>
    </row>
    <row r="268" spans="1:27" ht="15" thickBot="1">
      <c r="A268" s="138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139"/>
      <c r="V268" s="138"/>
      <c r="W268" s="71" t="s">
        <v>54</v>
      </c>
      <c r="X268" s="85"/>
      <c r="Y268" s="85"/>
      <c r="Z268" s="85"/>
      <c r="AA268" s="86"/>
    </row>
    <row r="269" spans="1:27" ht="14.25">
      <c r="A269" s="14" t="s">
        <v>50</v>
      </c>
      <c r="B269" s="288" t="s">
        <v>94</v>
      </c>
      <c r="C269" s="289"/>
      <c r="D269" s="289"/>
      <c r="E269" s="290"/>
      <c r="F269" s="288" t="s">
        <v>95</v>
      </c>
      <c r="G269" s="289"/>
      <c r="H269" s="289"/>
      <c r="I269" s="290"/>
      <c r="J269" s="288" t="s">
        <v>96</v>
      </c>
      <c r="K269" s="289"/>
      <c r="L269" s="289"/>
      <c r="M269" s="290"/>
      <c r="N269" s="288" t="s">
        <v>97</v>
      </c>
      <c r="O269" s="289"/>
      <c r="P269" s="289"/>
      <c r="Q269" s="290"/>
      <c r="R269" s="288" t="s">
        <v>98</v>
      </c>
      <c r="S269" s="289"/>
      <c r="T269" s="289"/>
      <c r="U269" s="290"/>
      <c r="V269" s="129"/>
      <c r="W269" s="71" t="str">
        <f>B269</f>
        <v>GA 11</v>
      </c>
      <c r="X269" s="71" t="str">
        <f>F269</f>
        <v>GA 12</v>
      </c>
      <c r="Y269" s="71" t="str">
        <f>J269</f>
        <v>GA 13</v>
      </c>
      <c r="Z269" s="71" t="str">
        <f>N269</f>
        <v>GA 14</v>
      </c>
      <c r="AA269" s="72" t="str">
        <f>R269</f>
        <v>GA 15</v>
      </c>
    </row>
    <row r="270" spans="1:27" ht="15" thickBot="1">
      <c r="A270" s="16" t="s">
        <v>4</v>
      </c>
      <c r="B270" s="17" t="s">
        <v>5</v>
      </c>
      <c r="C270" s="18" t="s">
        <v>6</v>
      </c>
      <c r="D270" s="19" t="s">
        <v>7</v>
      </c>
      <c r="E270" s="20" t="s">
        <v>8</v>
      </c>
      <c r="F270" s="17" t="s">
        <v>5</v>
      </c>
      <c r="G270" s="18" t="s">
        <v>6</v>
      </c>
      <c r="H270" s="19" t="s">
        <v>7</v>
      </c>
      <c r="I270" s="20" t="s">
        <v>8</v>
      </c>
      <c r="J270" s="17" t="s">
        <v>5</v>
      </c>
      <c r="K270" s="18" t="s">
        <v>6</v>
      </c>
      <c r="L270" s="19" t="s">
        <v>7</v>
      </c>
      <c r="M270" s="20" t="s">
        <v>8</v>
      </c>
      <c r="N270" s="17" t="s">
        <v>5</v>
      </c>
      <c r="O270" s="18" t="s">
        <v>6</v>
      </c>
      <c r="P270" s="19" t="s">
        <v>7</v>
      </c>
      <c r="Q270" s="20" t="s">
        <v>8</v>
      </c>
      <c r="R270" s="17" t="s">
        <v>5</v>
      </c>
      <c r="S270" s="18" t="s">
        <v>6</v>
      </c>
      <c r="T270" s="19" t="s">
        <v>7</v>
      </c>
      <c r="U270" s="20" t="s">
        <v>8</v>
      </c>
      <c r="V270" s="141"/>
      <c r="W270" s="71">
        <f>IF(SUM(E271:E290)&gt;0,LARGE(E271:E290,1),0)</f>
        <v>0</v>
      </c>
      <c r="X270" s="71">
        <f>IF(SUM(I271:I290)&gt;0,LARGE(I271:I290,1),0)</f>
        <v>0</v>
      </c>
      <c r="Y270" s="71">
        <f>IF(SUM(M271:M290)&gt;0,LARGE(M271:M290,1),0)</f>
        <v>0</v>
      </c>
      <c r="Z270" s="71">
        <f>IF(SUM(Q271:Q290)&gt;0,LARGE(Q271:Q290,1),0)</f>
        <v>0</v>
      </c>
      <c r="AA270" s="72">
        <f>IF(SUM(U271:U290)&gt;0,LARGE(U271:U290,1),0)</f>
        <v>0</v>
      </c>
    </row>
    <row r="271" spans="1:27" ht="15" thickTop="1">
      <c r="A271" s="23" t="s">
        <v>232</v>
      </c>
      <c r="B271" s="107"/>
      <c r="C271" s="108"/>
      <c r="D271" s="109"/>
      <c r="E271" s="110">
        <f>IF(SUM(B271:D271)&gt;0,SUM(B271:D271),"")</f>
      </c>
      <c r="F271" s="107"/>
      <c r="G271" s="108"/>
      <c r="H271" s="109"/>
      <c r="I271" s="110">
        <f aca="true" t="shared" si="89" ref="I271:I276">IF(SUM(F271:H271)&gt;0,SUM(F271:H271),"")</f>
      </c>
      <c r="J271" s="107"/>
      <c r="K271" s="108"/>
      <c r="L271" s="109"/>
      <c r="M271" s="110">
        <f>IF(SUM(J271:L271)&gt;0,SUM(J271:L271),"")</f>
      </c>
      <c r="N271" s="107"/>
      <c r="O271" s="108"/>
      <c r="P271" s="109"/>
      <c r="Q271" s="110">
        <f>IF(SUM(N271:P271)&gt;0,SUM(N271:P271),"")</f>
      </c>
      <c r="R271" s="107"/>
      <c r="S271" s="108"/>
      <c r="T271" s="109"/>
      <c r="U271" s="110">
        <f>IF(SUM(R271:T271)&gt;0,SUM(R271:T271),"")</f>
      </c>
      <c r="V271" s="143"/>
      <c r="W271" s="71"/>
      <c r="X271" s="71"/>
      <c r="Y271" s="71"/>
      <c r="Z271" s="71"/>
      <c r="AA271" s="72"/>
    </row>
    <row r="272" spans="1:27" ht="14.25">
      <c r="A272" s="23" t="s">
        <v>161</v>
      </c>
      <c r="B272" s="111"/>
      <c r="C272" s="112"/>
      <c r="D272" s="113"/>
      <c r="E272" s="110">
        <f aca="true" t="shared" si="90" ref="E272:E284">IF(SUM(B272:D272)&gt;0,SUM(B272:D272),"")</f>
      </c>
      <c r="F272" s="111"/>
      <c r="G272" s="112"/>
      <c r="H272" s="113"/>
      <c r="I272" s="110">
        <f t="shared" si="89"/>
      </c>
      <c r="J272" s="111"/>
      <c r="K272" s="112"/>
      <c r="L272" s="113"/>
      <c r="M272" s="110">
        <f aca="true" t="shared" si="91" ref="M272:M285">IF(SUM(J272:L272)&gt;0,SUM(J272:L272),"")</f>
      </c>
      <c r="N272" s="111"/>
      <c r="O272" s="112"/>
      <c r="P272" s="113"/>
      <c r="Q272" s="110">
        <f aca="true" t="shared" si="92" ref="Q272:Q285">IF(SUM(N272:P272)&gt;0,SUM(N272:P272),"")</f>
      </c>
      <c r="R272" s="111"/>
      <c r="S272" s="112"/>
      <c r="T272" s="113"/>
      <c r="U272" s="110">
        <f aca="true" t="shared" si="93" ref="U272:U286">IF(SUM(R272:T272)&gt;0,SUM(R272:T272),"")</f>
      </c>
      <c r="V272" s="144"/>
      <c r="W272" s="71"/>
      <c r="X272" s="71"/>
      <c r="Y272" s="71"/>
      <c r="Z272" s="71"/>
      <c r="AA272" s="72"/>
    </row>
    <row r="273" spans="1:27" ht="14.25">
      <c r="A273" s="23" t="s">
        <v>78</v>
      </c>
      <c r="B273" s="111"/>
      <c r="C273" s="112"/>
      <c r="D273" s="113"/>
      <c r="E273" s="110">
        <f t="shared" si="90"/>
      </c>
      <c r="F273" s="111"/>
      <c r="G273" s="112"/>
      <c r="H273" s="113"/>
      <c r="I273" s="110">
        <f t="shared" si="89"/>
      </c>
      <c r="J273" s="111"/>
      <c r="K273" s="112"/>
      <c r="L273" s="113"/>
      <c r="M273" s="110">
        <f t="shared" si="91"/>
      </c>
      <c r="N273" s="111"/>
      <c r="O273" s="112"/>
      <c r="P273" s="113"/>
      <c r="Q273" s="110">
        <f t="shared" si="92"/>
      </c>
      <c r="R273" s="111"/>
      <c r="S273" s="112"/>
      <c r="T273" s="113"/>
      <c r="U273" s="110">
        <f t="shared" si="93"/>
      </c>
      <c r="V273" s="145" t="s">
        <v>11</v>
      </c>
      <c r="W273" s="71"/>
      <c r="X273" s="71"/>
      <c r="Y273" s="71"/>
      <c r="Z273" s="71"/>
      <c r="AA273" s="72"/>
    </row>
    <row r="274" spans="1:27" ht="14.25">
      <c r="A274" s="23" t="s">
        <v>65</v>
      </c>
      <c r="B274" s="111"/>
      <c r="C274" s="112"/>
      <c r="D274" s="113"/>
      <c r="E274" s="110">
        <f t="shared" si="90"/>
      </c>
      <c r="F274" s="111"/>
      <c r="G274" s="112"/>
      <c r="H274" s="113"/>
      <c r="I274" s="110">
        <f t="shared" si="89"/>
      </c>
      <c r="J274" s="111"/>
      <c r="K274" s="112"/>
      <c r="L274" s="113"/>
      <c r="M274" s="110">
        <f t="shared" si="91"/>
      </c>
      <c r="N274" s="111"/>
      <c r="O274" s="112"/>
      <c r="P274" s="113"/>
      <c r="Q274" s="110">
        <f t="shared" si="92"/>
      </c>
      <c r="R274" s="111"/>
      <c r="S274" s="112"/>
      <c r="T274" s="113"/>
      <c r="U274" s="110">
        <f t="shared" si="93"/>
      </c>
      <c r="V274" s="145" t="s">
        <v>12</v>
      </c>
      <c r="W274" s="71"/>
      <c r="X274" s="71"/>
      <c r="Y274" s="71"/>
      <c r="Z274" s="71"/>
      <c r="AA274" s="72"/>
    </row>
    <row r="275" spans="1:27" ht="14.25">
      <c r="A275" s="23" t="s">
        <v>232</v>
      </c>
      <c r="B275" s="111"/>
      <c r="C275" s="112"/>
      <c r="D275" s="113"/>
      <c r="E275" s="110">
        <f t="shared" si="90"/>
      </c>
      <c r="F275" s="111"/>
      <c r="G275" s="112"/>
      <c r="H275" s="113"/>
      <c r="I275" s="110">
        <f t="shared" si="89"/>
      </c>
      <c r="J275" s="111"/>
      <c r="K275" s="112"/>
      <c r="L275" s="113"/>
      <c r="M275" s="110">
        <f t="shared" si="91"/>
      </c>
      <c r="N275" s="111"/>
      <c r="O275" s="112"/>
      <c r="P275" s="113"/>
      <c r="Q275" s="110">
        <f t="shared" si="92"/>
      </c>
      <c r="R275" s="111"/>
      <c r="S275" s="112"/>
      <c r="T275" s="113"/>
      <c r="U275" s="110">
        <f t="shared" si="93"/>
      </c>
      <c r="V275" s="145" t="s">
        <v>12</v>
      </c>
      <c r="W275" s="71"/>
      <c r="X275" s="71"/>
      <c r="Y275" s="71"/>
      <c r="Z275" s="71"/>
      <c r="AA275" s="72"/>
    </row>
    <row r="276" spans="1:27" ht="14.25">
      <c r="A276" s="23" t="s">
        <v>36</v>
      </c>
      <c r="B276" s="111"/>
      <c r="C276" s="112"/>
      <c r="D276" s="113"/>
      <c r="E276" s="110">
        <f t="shared" si="90"/>
      </c>
      <c r="F276" s="111"/>
      <c r="G276" s="112"/>
      <c r="H276" s="113"/>
      <c r="I276" s="110">
        <f t="shared" si="89"/>
      </c>
      <c r="J276" s="111"/>
      <c r="K276" s="112"/>
      <c r="L276" s="113"/>
      <c r="M276" s="110">
        <f t="shared" si="91"/>
      </c>
      <c r="N276" s="111"/>
      <c r="O276" s="112"/>
      <c r="P276" s="113"/>
      <c r="Q276" s="110">
        <f t="shared" si="92"/>
      </c>
      <c r="R276" s="111"/>
      <c r="S276" s="112"/>
      <c r="T276" s="113"/>
      <c r="U276" s="110">
        <f t="shared" si="93"/>
      </c>
      <c r="V276" s="145"/>
      <c r="W276" s="71"/>
      <c r="X276" s="71"/>
      <c r="Y276" s="71"/>
      <c r="Z276" s="71"/>
      <c r="AA276" s="72"/>
    </row>
    <row r="277" spans="1:27" ht="14.25">
      <c r="A277" s="23" t="s">
        <v>42</v>
      </c>
      <c r="B277" s="111"/>
      <c r="C277" s="112"/>
      <c r="D277" s="113"/>
      <c r="E277" s="110">
        <f t="shared" si="90"/>
      </c>
      <c r="F277" s="111"/>
      <c r="G277" s="112"/>
      <c r="H277" s="113"/>
      <c r="I277" s="110">
        <f aca="true" t="shared" si="94" ref="I277:I287">IF(SUM(F277:H277)&gt;0,SUM(F277:H277),"")</f>
      </c>
      <c r="J277" s="111"/>
      <c r="K277" s="112"/>
      <c r="L277" s="113"/>
      <c r="M277" s="110">
        <f t="shared" si="91"/>
      </c>
      <c r="N277" s="111"/>
      <c r="O277" s="112"/>
      <c r="P277" s="113"/>
      <c r="Q277" s="110">
        <f t="shared" si="92"/>
      </c>
      <c r="R277" s="111"/>
      <c r="S277" s="112"/>
      <c r="T277" s="113"/>
      <c r="U277" s="110">
        <f t="shared" si="93"/>
      </c>
      <c r="V277" s="145" t="s">
        <v>13</v>
      </c>
      <c r="W277" s="71"/>
      <c r="X277" s="71"/>
      <c r="Y277" s="71"/>
      <c r="Z277" s="71"/>
      <c r="AA277" s="72"/>
    </row>
    <row r="278" spans="1:27" ht="14.25">
      <c r="A278" s="23" t="s">
        <v>44</v>
      </c>
      <c r="B278" s="111"/>
      <c r="C278" s="112"/>
      <c r="D278" s="113"/>
      <c r="E278" s="110">
        <f t="shared" si="90"/>
      </c>
      <c r="F278" s="111"/>
      <c r="G278" s="112"/>
      <c r="H278" s="113"/>
      <c r="I278" s="110">
        <f t="shared" si="94"/>
      </c>
      <c r="J278" s="111"/>
      <c r="K278" s="112"/>
      <c r="L278" s="113"/>
      <c r="M278" s="110">
        <f t="shared" si="91"/>
      </c>
      <c r="N278" s="111"/>
      <c r="O278" s="112"/>
      <c r="P278" s="113"/>
      <c r="Q278" s="110">
        <f t="shared" si="92"/>
      </c>
      <c r="R278" s="111"/>
      <c r="S278" s="112"/>
      <c r="T278" s="113"/>
      <c r="U278" s="110">
        <f t="shared" si="93"/>
      </c>
      <c r="V278" s="145" t="s">
        <v>14</v>
      </c>
      <c r="W278" s="71"/>
      <c r="X278" s="71"/>
      <c r="Y278" s="71"/>
      <c r="Z278" s="71"/>
      <c r="AA278" s="72"/>
    </row>
    <row r="279" spans="1:27" ht="14.25">
      <c r="A279" s="23" t="s">
        <v>232</v>
      </c>
      <c r="B279" s="111"/>
      <c r="C279" s="112"/>
      <c r="D279" s="113"/>
      <c r="E279" s="110">
        <f t="shared" si="90"/>
      </c>
      <c r="F279" s="111"/>
      <c r="G279" s="112"/>
      <c r="H279" s="113"/>
      <c r="I279" s="110">
        <f t="shared" si="94"/>
      </c>
      <c r="J279" s="111"/>
      <c r="K279" s="112"/>
      <c r="L279" s="113"/>
      <c r="M279" s="110">
        <f t="shared" si="91"/>
      </c>
      <c r="N279" s="111"/>
      <c r="O279" s="112"/>
      <c r="P279" s="113"/>
      <c r="Q279" s="110">
        <f t="shared" si="92"/>
      </c>
      <c r="R279" s="111"/>
      <c r="S279" s="112"/>
      <c r="T279" s="113"/>
      <c r="U279" s="110">
        <f t="shared" si="93"/>
      </c>
      <c r="V279" s="145" t="s">
        <v>15</v>
      </c>
      <c r="W279" s="71"/>
      <c r="X279" s="71"/>
      <c r="Y279" s="71"/>
      <c r="Z279" s="71"/>
      <c r="AA279" s="72"/>
    </row>
    <row r="280" spans="1:27" ht="14.25">
      <c r="A280" s="23" t="s">
        <v>69</v>
      </c>
      <c r="B280" s="111"/>
      <c r="C280" s="112"/>
      <c r="D280" s="113"/>
      <c r="E280" s="110">
        <f t="shared" si="90"/>
      </c>
      <c r="F280" s="111"/>
      <c r="G280" s="112"/>
      <c r="H280" s="113"/>
      <c r="I280" s="110">
        <f t="shared" si="94"/>
      </c>
      <c r="J280" s="111"/>
      <c r="K280" s="112"/>
      <c r="L280" s="113"/>
      <c r="M280" s="110">
        <f t="shared" si="91"/>
      </c>
      <c r="N280" s="111"/>
      <c r="O280" s="112"/>
      <c r="P280" s="113"/>
      <c r="Q280" s="110">
        <f t="shared" si="92"/>
      </c>
      <c r="R280" s="111"/>
      <c r="S280" s="112"/>
      <c r="T280" s="113"/>
      <c r="U280" s="110">
        <f t="shared" si="93"/>
      </c>
      <c r="V280" s="145" t="s">
        <v>16</v>
      </c>
      <c r="W280" s="71"/>
      <c r="X280" s="71"/>
      <c r="Y280" s="71"/>
      <c r="Z280" s="71"/>
      <c r="AA280" s="72"/>
    </row>
    <row r="281" spans="1:27" ht="14.25">
      <c r="A281" s="23" t="s">
        <v>55</v>
      </c>
      <c r="B281" s="111"/>
      <c r="C281" s="112"/>
      <c r="D281" s="113"/>
      <c r="E281" s="110">
        <f t="shared" si="90"/>
      </c>
      <c r="F281" s="111"/>
      <c r="G281" s="112"/>
      <c r="H281" s="113"/>
      <c r="I281" s="110">
        <f t="shared" si="94"/>
      </c>
      <c r="J281" s="111"/>
      <c r="K281" s="112"/>
      <c r="L281" s="113"/>
      <c r="M281" s="110">
        <f t="shared" si="91"/>
      </c>
      <c r="N281" s="111"/>
      <c r="O281" s="112"/>
      <c r="P281" s="113"/>
      <c r="Q281" s="110">
        <f t="shared" si="92"/>
      </c>
      <c r="R281" s="111"/>
      <c r="S281" s="112"/>
      <c r="T281" s="113"/>
      <c r="U281" s="110">
        <f t="shared" si="93"/>
      </c>
      <c r="V281" s="145" t="s">
        <v>12</v>
      </c>
      <c r="W281" s="71"/>
      <c r="X281" s="71"/>
      <c r="Y281" s="71"/>
      <c r="Z281" s="71"/>
      <c r="AA281" s="72"/>
    </row>
    <row r="282" spans="1:27" ht="14.25">
      <c r="A282" s="23" t="s">
        <v>62</v>
      </c>
      <c r="B282" s="111"/>
      <c r="C282" s="112"/>
      <c r="D282" s="113"/>
      <c r="E282" s="110">
        <f t="shared" si="90"/>
      </c>
      <c r="F282" s="111"/>
      <c r="G282" s="112"/>
      <c r="H282" s="113"/>
      <c r="I282" s="110">
        <f t="shared" si="94"/>
      </c>
      <c r="J282" s="111"/>
      <c r="K282" s="112"/>
      <c r="L282" s="113"/>
      <c r="M282" s="110">
        <f t="shared" si="91"/>
      </c>
      <c r="N282" s="111"/>
      <c r="O282" s="112"/>
      <c r="P282" s="113"/>
      <c r="Q282" s="110">
        <f t="shared" si="92"/>
      </c>
      <c r="R282" s="111"/>
      <c r="S282" s="112"/>
      <c r="T282" s="113"/>
      <c r="U282" s="110">
        <f t="shared" si="93"/>
      </c>
      <c r="V282" s="145"/>
      <c r="W282" s="71"/>
      <c r="X282" s="71"/>
      <c r="Y282" s="71"/>
      <c r="Z282" s="71"/>
      <c r="AA282" s="72"/>
    </row>
    <row r="283" spans="1:27" ht="14.25">
      <c r="A283" s="23" t="s">
        <v>77</v>
      </c>
      <c r="B283" s="111"/>
      <c r="C283" s="112"/>
      <c r="D283" s="113"/>
      <c r="E283" s="110">
        <f t="shared" si="90"/>
      </c>
      <c r="F283" s="111"/>
      <c r="G283" s="112"/>
      <c r="H283" s="113"/>
      <c r="I283" s="110">
        <f t="shared" si="94"/>
      </c>
      <c r="J283" s="111"/>
      <c r="K283" s="112"/>
      <c r="L283" s="113"/>
      <c r="M283" s="110">
        <f t="shared" si="91"/>
      </c>
      <c r="N283" s="111"/>
      <c r="O283" s="112"/>
      <c r="P283" s="113"/>
      <c r="Q283" s="110">
        <f t="shared" si="92"/>
      </c>
      <c r="R283" s="111"/>
      <c r="S283" s="112"/>
      <c r="T283" s="113"/>
      <c r="U283" s="110">
        <f t="shared" si="93"/>
      </c>
      <c r="V283" s="145"/>
      <c r="W283" s="71"/>
      <c r="X283" s="71"/>
      <c r="Y283" s="71"/>
      <c r="Z283" s="71"/>
      <c r="AA283" s="72"/>
    </row>
    <row r="284" spans="1:27" ht="14.25">
      <c r="A284" s="23"/>
      <c r="B284" s="111"/>
      <c r="C284" s="112"/>
      <c r="D284" s="113"/>
      <c r="E284" s="110">
        <f t="shared" si="90"/>
      </c>
      <c r="F284" s="111"/>
      <c r="G284" s="112"/>
      <c r="H284" s="113"/>
      <c r="I284" s="110">
        <f t="shared" si="94"/>
      </c>
      <c r="J284" s="111"/>
      <c r="K284" s="112"/>
      <c r="L284" s="113"/>
      <c r="M284" s="110">
        <f t="shared" si="91"/>
      </c>
      <c r="N284" s="111"/>
      <c r="O284" s="112"/>
      <c r="P284" s="113"/>
      <c r="Q284" s="110">
        <f t="shared" si="92"/>
      </c>
      <c r="R284" s="111"/>
      <c r="S284" s="112"/>
      <c r="T284" s="113"/>
      <c r="U284" s="110">
        <f t="shared" si="93"/>
      </c>
      <c r="V284" s="145"/>
      <c r="W284" s="71"/>
      <c r="X284" s="71"/>
      <c r="Y284" s="71"/>
      <c r="Z284" s="71"/>
      <c r="AA284" s="72"/>
    </row>
    <row r="285" spans="1:27" ht="14.25">
      <c r="A285" s="23"/>
      <c r="B285" s="111"/>
      <c r="C285" s="112"/>
      <c r="D285" s="113"/>
      <c r="E285" s="110">
        <f aca="true" t="shared" si="95" ref="E285:E290">IF(SUM(B285:D285)&gt;0,SUM(B285:D285),"")</f>
      </c>
      <c r="F285" s="111"/>
      <c r="G285" s="112"/>
      <c r="H285" s="113"/>
      <c r="I285" s="110">
        <f t="shared" si="94"/>
      </c>
      <c r="J285" s="111"/>
      <c r="K285" s="112"/>
      <c r="L285" s="113"/>
      <c r="M285" s="110">
        <f t="shared" si="91"/>
      </c>
      <c r="N285" s="111"/>
      <c r="O285" s="112"/>
      <c r="P285" s="113"/>
      <c r="Q285" s="110">
        <f t="shared" si="92"/>
      </c>
      <c r="R285" s="111"/>
      <c r="S285" s="112"/>
      <c r="T285" s="113"/>
      <c r="U285" s="110">
        <f t="shared" si="93"/>
      </c>
      <c r="V285" s="145"/>
      <c r="W285" s="71"/>
      <c r="X285" s="71"/>
      <c r="Y285" s="71"/>
      <c r="Z285" s="71"/>
      <c r="AA285" s="72"/>
    </row>
    <row r="286" spans="1:27" ht="14.25">
      <c r="A286" s="23"/>
      <c r="B286" s="111"/>
      <c r="C286" s="112"/>
      <c r="D286" s="113"/>
      <c r="E286" s="110">
        <f t="shared" si="95"/>
      </c>
      <c r="F286" s="111"/>
      <c r="G286" s="112"/>
      <c r="H286" s="113"/>
      <c r="I286" s="110">
        <f t="shared" si="94"/>
      </c>
      <c r="J286" s="111"/>
      <c r="K286" s="112"/>
      <c r="L286" s="113"/>
      <c r="M286" s="110">
        <f>IF(SUM(J286:L286)&gt;0,SUM(J286:L286),"")</f>
      </c>
      <c r="N286" s="111"/>
      <c r="O286" s="112"/>
      <c r="P286" s="113"/>
      <c r="Q286" s="110">
        <f>IF(SUM(N286:P286)&gt;0,SUM(N286:P286),"")</f>
      </c>
      <c r="R286" s="111"/>
      <c r="S286" s="112"/>
      <c r="T286" s="113"/>
      <c r="U286" s="110">
        <f t="shared" si="93"/>
      </c>
      <c r="V286" s="145"/>
      <c r="W286" s="71"/>
      <c r="X286" s="71"/>
      <c r="Y286" s="71"/>
      <c r="Z286" s="71"/>
      <c r="AA286" s="72"/>
    </row>
    <row r="287" spans="1:27" ht="14.25">
      <c r="A287" s="23" t="s">
        <v>147</v>
      </c>
      <c r="B287" s="111"/>
      <c r="C287" s="112"/>
      <c r="D287" s="113"/>
      <c r="E287" s="110">
        <f t="shared" si="95"/>
      </c>
      <c r="F287" s="111"/>
      <c r="G287" s="112"/>
      <c r="H287" s="113"/>
      <c r="I287" s="110">
        <f t="shared" si="94"/>
      </c>
      <c r="J287" s="111"/>
      <c r="K287" s="112"/>
      <c r="L287" s="113"/>
      <c r="M287" s="110">
        <f>IF(SUM(J287:L287)&gt;0,SUM(J287:L287),"")</f>
      </c>
      <c r="N287" s="111"/>
      <c r="O287" s="112"/>
      <c r="P287" s="113"/>
      <c r="Q287" s="110">
        <f>IF(SUM(N287:P287)&gt;0,SUM(N287:P287),"")</f>
      </c>
      <c r="R287" s="111"/>
      <c r="S287" s="112"/>
      <c r="T287" s="113"/>
      <c r="U287" s="110">
        <f>IF(SUM(R287:T287)&gt;0,SUM(R287:T287),"")</f>
      </c>
      <c r="V287" s="145"/>
      <c r="W287" s="71"/>
      <c r="X287" s="71"/>
      <c r="Y287" s="71"/>
      <c r="Z287" s="71"/>
      <c r="AA287" s="72"/>
    </row>
    <row r="288" spans="1:27" ht="14.25">
      <c r="A288" s="23" t="s">
        <v>127</v>
      </c>
      <c r="B288" s="111"/>
      <c r="C288" s="112"/>
      <c r="D288" s="113"/>
      <c r="E288" s="110">
        <f t="shared" si="95"/>
      </c>
      <c r="F288" s="111"/>
      <c r="G288" s="112"/>
      <c r="H288" s="113"/>
      <c r="I288" s="110">
        <f>IF(SUM(F288:H288)&gt;0,SUM(F288:H288),"")</f>
      </c>
      <c r="J288" s="111"/>
      <c r="K288" s="112"/>
      <c r="L288" s="113"/>
      <c r="M288" s="110">
        <f>IF(SUM(J288:L288)&gt;0,SUM(J288:L288),"")</f>
      </c>
      <c r="N288" s="111"/>
      <c r="O288" s="112"/>
      <c r="P288" s="113"/>
      <c r="Q288" s="110">
        <f>IF(SUM(N288:P288)&gt;0,SUM(N288:P288),"")</f>
      </c>
      <c r="R288" s="111"/>
      <c r="S288" s="112"/>
      <c r="T288" s="113"/>
      <c r="U288" s="110">
        <f>IF(SUM(R288:T288)&gt;0,SUM(R288:T288),"")</f>
      </c>
      <c r="V288" s="144"/>
      <c r="W288" s="71"/>
      <c r="X288" s="71"/>
      <c r="Y288" s="71"/>
      <c r="Z288" s="71"/>
      <c r="AA288" s="72"/>
    </row>
    <row r="289" spans="1:27" ht="14.25">
      <c r="A289" s="23" t="s">
        <v>143</v>
      </c>
      <c r="B289" s="111"/>
      <c r="C289" s="112"/>
      <c r="D289" s="113"/>
      <c r="E289" s="110">
        <f t="shared" si="95"/>
      </c>
      <c r="F289" s="111"/>
      <c r="G289" s="112"/>
      <c r="H289" s="113"/>
      <c r="I289" s="110">
        <f>IF(SUM(F289:H289)&gt;0,SUM(F289:H289),"")</f>
      </c>
      <c r="J289" s="111"/>
      <c r="K289" s="112"/>
      <c r="L289" s="113"/>
      <c r="M289" s="110">
        <f>IF(SUM(J289:L289)&gt;0,SUM(J289:L289),"")</f>
      </c>
      <c r="N289" s="111"/>
      <c r="O289" s="112"/>
      <c r="P289" s="113"/>
      <c r="Q289" s="110">
        <f>IF(SUM(N289:P289)&gt;0,SUM(N289:P289),"")</f>
      </c>
      <c r="R289" s="111"/>
      <c r="S289" s="112"/>
      <c r="T289" s="113"/>
      <c r="U289" s="110">
        <f>IF(SUM(R289:T289)&gt;0,SUM(R289:T289),"")</f>
      </c>
      <c r="V289" s="144"/>
      <c r="W289" s="71"/>
      <c r="X289" s="71"/>
      <c r="Y289" s="71"/>
      <c r="Z289" s="71"/>
      <c r="AA289" s="72"/>
    </row>
    <row r="290" spans="1:27" ht="14.25">
      <c r="A290" s="23" t="s">
        <v>148</v>
      </c>
      <c r="B290" s="111"/>
      <c r="C290" s="112"/>
      <c r="D290" s="113"/>
      <c r="E290" s="110">
        <f t="shared" si="95"/>
      </c>
      <c r="F290" s="111"/>
      <c r="G290" s="112"/>
      <c r="H290" s="113"/>
      <c r="I290" s="110">
        <f>IF(SUM(F290:H290)&gt;0,SUM(F290:H290),"")</f>
      </c>
      <c r="J290" s="111"/>
      <c r="K290" s="112"/>
      <c r="L290" s="113"/>
      <c r="M290" s="110">
        <f>IF(SUM(J290:L290)&gt;0,SUM(J290:L290),"")</f>
      </c>
      <c r="N290" s="111"/>
      <c r="O290" s="112"/>
      <c r="P290" s="113"/>
      <c r="Q290" s="110">
        <f>IF(SUM(N290:P290)&gt;0,SUM(N290:P290),"")</f>
      </c>
      <c r="R290" s="111"/>
      <c r="S290" s="112"/>
      <c r="T290" s="113"/>
      <c r="U290" s="110">
        <f>IF(SUM(R290:T290)&gt;0,SUM(R290:T290),"")</f>
      </c>
      <c r="V290" s="144"/>
      <c r="W290" s="71"/>
      <c r="X290" s="71"/>
      <c r="Y290" s="71"/>
      <c r="Z290" s="71"/>
      <c r="AA290" s="72"/>
    </row>
    <row r="291" spans="1:27" ht="15" thickBot="1">
      <c r="A291" s="140" t="s">
        <v>10</v>
      </c>
      <c r="B291" s="164">
        <f aca="true" t="shared" si="96" ref="B291:U291">IF(SUM(B271:B286)=0,0,AVERAGE(B271:B286))</f>
        <v>0</v>
      </c>
      <c r="C291" s="165">
        <f t="shared" si="96"/>
        <v>0</v>
      </c>
      <c r="D291" s="166">
        <f t="shared" si="96"/>
        <v>0</v>
      </c>
      <c r="E291" s="167">
        <f t="shared" si="96"/>
        <v>0</v>
      </c>
      <c r="F291" s="164">
        <f t="shared" si="96"/>
        <v>0</v>
      </c>
      <c r="G291" s="165">
        <f t="shared" si="96"/>
        <v>0</v>
      </c>
      <c r="H291" s="166">
        <f t="shared" si="96"/>
        <v>0</v>
      </c>
      <c r="I291" s="167">
        <f t="shared" si="96"/>
        <v>0</v>
      </c>
      <c r="J291" s="164">
        <f t="shared" si="96"/>
        <v>0</v>
      </c>
      <c r="K291" s="165">
        <f t="shared" si="96"/>
        <v>0</v>
      </c>
      <c r="L291" s="166">
        <f t="shared" si="96"/>
        <v>0</v>
      </c>
      <c r="M291" s="167">
        <f t="shared" si="96"/>
        <v>0</v>
      </c>
      <c r="N291" s="164">
        <f t="shared" si="96"/>
        <v>0</v>
      </c>
      <c r="O291" s="165">
        <f t="shared" si="96"/>
        <v>0</v>
      </c>
      <c r="P291" s="166">
        <f t="shared" si="96"/>
        <v>0</v>
      </c>
      <c r="Q291" s="167">
        <f t="shared" si="96"/>
        <v>0</v>
      </c>
      <c r="R291" s="164">
        <f t="shared" si="96"/>
        <v>0</v>
      </c>
      <c r="S291" s="165">
        <f t="shared" si="96"/>
        <v>0</v>
      </c>
      <c r="T291" s="166">
        <f t="shared" si="96"/>
        <v>0</v>
      </c>
      <c r="U291" s="167">
        <f t="shared" si="96"/>
        <v>0</v>
      </c>
      <c r="V291" s="146"/>
      <c r="W291" s="71"/>
      <c r="X291" s="71"/>
      <c r="Y291" s="71"/>
      <c r="Z291" s="71"/>
      <c r="AA291" s="72"/>
    </row>
    <row r="292" spans="23:27" ht="14.25">
      <c r="W292" s="71"/>
      <c r="X292" s="71"/>
      <c r="Y292" s="71"/>
      <c r="Z292" s="71"/>
      <c r="AA292" s="72"/>
    </row>
    <row r="293" spans="23:27" ht="15" thickBot="1">
      <c r="W293" s="71" t="s">
        <v>56</v>
      </c>
      <c r="X293" s="71"/>
      <c r="Y293" s="71"/>
      <c r="Z293" s="71"/>
      <c r="AA293" s="72"/>
    </row>
    <row r="294" spans="1:27" ht="14.25">
      <c r="A294" s="14" t="s">
        <v>55</v>
      </c>
      <c r="B294" s="288" t="s">
        <v>248</v>
      </c>
      <c r="C294" s="289"/>
      <c r="D294" s="289"/>
      <c r="E294" s="290"/>
      <c r="F294" s="288" t="s">
        <v>249</v>
      </c>
      <c r="G294" s="289"/>
      <c r="H294" s="289"/>
      <c r="I294" s="290"/>
      <c r="J294" s="288" t="s">
        <v>250</v>
      </c>
      <c r="K294" s="289"/>
      <c r="L294" s="289"/>
      <c r="M294" s="290"/>
      <c r="N294" s="288" t="s">
        <v>251</v>
      </c>
      <c r="O294" s="289"/>
      <c r="P294" s="289"/>
      <c r="Q294" s="290"/>
      <c r="R294" s="288" t="s">
        <v>252</v>
      </c>
      <c r="S294" s="289"/>
      <c r="T294" s="289"/>
      <c r="U294" s="290"/>
      <c r="V294" s="129" t="s">
        <v>3</v>
      </c>
      <c r="W294" s="71" t="str">
        <f>B294</f>
        <v>Saturday, William</v>
      </c>
      <c r="X294" s="71" t="str">
        <f>F294</f>
        <v>Hancock, Tyler</v>
      </c>
      <c r="Y294" s="71" t="str">
        <f>J294</f>
        <v>Ellington, Joseph</v>
      </c>
      <c r="Z294" s="71" t="str">
        <f>N294</f>
        <v>Jaco, Joshua</v>
      </c>
      <c r="AA294" s="72" t="str">
        <f>R294</f>
        <v>Wade, Leroy</v>
      </c>
    </row>
    <row r="295" spans="1:27" ht="15" thickBot="1">
      <c r="A295" s="16" t="s">
        <v>4</v>
      </c>
      <c r="B295" s="17" t="s">
        <v>5</v>
      </c>
      <c r="C295" s="18" t="s">
        <v>6</v>
      </c>
      <c r="D295" s="19" t="s">
        <v>7</v>
      </c>
      <c r="E295" s="20" t="s">
        <v>8</v>
      </c>
      <c r="F295" s="17" t="s">
        <v>5</v>
      </c>
      <c r="G295" s="18" t="s">
        <v>6</v>
      </c>
      <c r="H295" s="19" t="s">
        <v>7</v>
      </c>
      <c r="I295" s="20" t="s">
        <v>8</v>
      </c>
      <c r="J295" s="17" t="s">
        <v>5</v>
      </c>
      <c r="K295" s="18" t="s">
        <v>6</v>
      </c>
      <c r="L295" s="19" t="s">
        <v>7</v>
      </c>
      <c r="M295" s="20" t="s">
        <v>8</v>
      </c>
      <c r="N295" s="17" t="s">
        <v>5</v>
      </c>
      <c r="O295" s="18" t="s">
        <v>6</v>
      </c>
      <c r="P295" s="19" t="s">
        <v>7</v>
      </c>
      <c r="Q295" s="20" t="s">
        <v>8</v>
      </c>
      <c r="R295" s="17" t="s">
        <v>5</v>
      </c>
      <c r="S295" s="18" t="s">
        <v>6</v>
      </c>
      <c r="T295" s="19" t="s">
        <v>7</v>
      </c>
      <c r="U295" s="20" t="s">
        <v>8</v>
      </c>
      <c r="V295" s="141" t="s">
        <v>9</v>
      </c>
      <c r="W295" s="94">
        <f>IF(SUM(E296:E315)&gt;0,LARGE(E296:E315,1),0)</f>
        <v>167</v>
      </c>
      <c r="X295" s="94">
        <f>IF(SUM(I296:I315)&gt;0,LARGE(I296:I315,1),0)</f>
        <v>252</v>
      </c>
      <c r="Y295" s="94">
        <f>IF(SUM(M296:M315)&gt;0,LARGE(M296:M315,1),0)</f>
        <v>256</v>
      </c>
      <c r="Z295" s="94">
        <f>IF(SUM(Q296:Q315)&gt;0,LARGE(Q296:Q315,1),0)</f>
        <v>186</v>
      </c>
      <c r="AA295" s="95">
        <f>IF(SUM(U296:U315)&gt;0,LARGE(U296:U315,1),0)</f>
        <v>214</v>
      </c>
    </row>
    <row r="296" spans="1:27" ht="15" thickTop="1">
      <c r="A296" s="23" t="s">
        <v>77</v>
      </c>
      <c r="B296" s="107">
        <v>32</v>
      </c>
      <c r="C296" s="108">
        <v>26</v>
      </c>
      <c r="D296" s="109">
        <v>47</v>
      </c>
      <c r="E296" s="110">
        <f>IF(SUM(B296:D296)&gt;0,SUM(B296:D296),"")</f>
        <v>105</v>
      </c>
      <c r="F296" s="107">
        <v>90</v>
      </c>
      <c r="G296" s="108">
        <v>65</v>
      </c>
      <c r="H296" s="109">
        <v>66</v>
      </c>
      <c r="I296" s="110">
        <f aca="true" t="shared" si="97" ref="I296:I301">IF(SUM(F296:H296)&gt;0,SUM(F296:H296),"")</f>
        <v>221</v>
      </c>
      <c r="J296" s="107">
        <v>87</v>
      </c>
      <c r="K296" s="108">
        <v>78</v>
      </c>
      <c r="L296" s="109">
        <v>91</v>
      </c>
      <c r="M296" s="110">
        <f>IF(SUM(J296:L296)&gt;0,SUM(J296:L296),"")</f>
        <v>256</v>
      </c>
      <c r="N296" s="107">
        <v>82</v>
      </c>
      <c r="O296" s="108">
        <v>33</v>
      </c>
      <c r="P296" s="109">
        <v>61</v>
      </c>
      <c r="Q296" s="110">
        <f>IF(SUM(N296:P296)&gt;0,SUM(N296:P296),"")</f>
        <v>176</v>
      </c>
      <c r="R296" s="107">
        <v>83</v>
      </c>
      <c r="S296" s="108">
        <v>50</v>
      </c>
      <c r="T296" s="109">
        <v>66</v>
      </c>
      <c r="U296" s="110">
        <f>IF(SUM(R296:T296)&gt;0,SUM(R296:T296),"")</f>
        <v>199</v>
      </c>
      <c r="V296" s="142">
        <f>IF(SUM(E296,I296,M296,Q296,U296,U320,Q320,M320,I320,E320,E344,I344,M344,Q344,U344)&gt;0,(LARGE((E296,I296,M296,Q296,U296,U320,Q320,M320,I320,E320,E344,I344,M344,Q344,U344),1)+LARGE((E296,I296,M296,Q296,U296,U320,Q320,M320,I320,E320,E344,I344,M344,Q344,U344),2)+LARGE((E296,I296,M296,Q296,U296,U320,Q320,M320,I320,E320,E344,I344,M344,Q344,U344),3)+LARGE((E296,I296,M296,Q296,U296,U320,Q320,M320,I320,E320,E344,I344,M344,Q344,U344),4)),"")</f>
        <v>887</v>
      </c>
      <c r="W296" s="71"/>
      <c r="X296" s="71"/>
      <c r="Y296" s="71"/>
      <c r="Z296" s="71"/>
      <c r="AA296" s="72"/>
    </row>
    <row r="297" spans="1:27" ht="14.25">
      <c r="A297" s="23" t="s">
        <v>232</v>
      </c>
      <c r="B297" s="111"/>
      <c r="C297" s="112"/>
      <c r="D297" s="113"/>
      <c r="E297" s="110">
        <f aca="true" t="shared" si="98" ref="E297:E308">IF(SUM(B297:D297)&gt;0,SUM(B297:D297),"")</f>
      </c>
      <c r="F297" s="111"/>
      <c r="G297" s="112"/>
      <c r="H297" s="113"/>
      <c r="I297" s="110">
        <f t="shared" si="97"/>
      </c>
      <c r="J297" s="111"/>
      <c r="K297" s="112"/>
      <c r="L297" s="113"/>
      <c r="M297" s="110">
        <f aca="true" t="shared" si="99" ref="M297:M309">IF(SUM(J297:L297)&gt;0,SUM(J297:L297),"")</f>
      </c>
      <c r="N297" s="111"/>
      <c r="O297" s="112"/>
      <c r="P297" s="113"/>
      <c r="Q297" s="110">
        <f aca="true" t="shared" si="100" ref="Q297:Q309">IF(SUM(N297:P297)&gt;0,SUM(N297:P297),"")</f>
      </c>
      <c r="R297" s="111"/>
      <c r="S297" s="112"/>
      <c r="T297" s="113"/>
      <c r="U297" s="110">
        <f aca="true" t="shared" si="101" ref="U297:U310">IF(SUM(R297:T297)&gt;0,SUM(R297:T297),"")</f>
      </c>
      <c r="V297" s="142" t="s">
        <v>232</v>
      </c>
      <c r="W297" s="71"/>
      <c r="X297" s="71"/>
      <c r="Y297" s="71"/>
      <c r="Z297" s="71"/>
      <c r="AA297" s="72"/>
    </row>
    <row r="298" spans="1:27" ht="14.25">
      <c r="A298" s="23" t="s">
        <v>161</v>
      </c>
      <c r="B298" s="111"/>
      <c r="C298" s="112"/>
      <c r="D298" s="113"/>
      <c r="E298" s="110">
        <f t="shared" si="98"/>
      </c>
      <c r="F298" s="111">
        <v>90</v>
      </c>
      <c r="G298" s="112">
        <v>77</v>
      </c>
      <c r="H298" s="113">
        <v>78</v>
      </c>
      <c r="I298" s="110">
        <f t="shared" si="97"/>
        <v>245</v>
      </c>
      <c r="J298" s="111">
        <v>84</v>
      </c>
      <c r="K298" s="112">
        <v>71</v>
      </c>
      <c r="L298" s="113">
        <v>79</v>
      </c>
      <c r="M298" s="110">
        <f t="shared" si="99"/>
        <v>234</v>
      </c>
      <c r="N298" s="111"/>
      <c r="O298" s="112"/>
      <c r="P298" s="113"/>
      <c r="Q298" s="110">
        <f t="shared" si="100"/>
      </c>
      <c r="R298" s="111"/>
      <c r="S298" s="112"/>
      <c r="T298" s="113"/>
      <c r="U298" s="110">
        <f t="shared" si="101"/>
      </c>
      <c r="V298" s="142">
        <f>IF(SUM(E298,I298,M298,Q298,U298,U322,Q322,M322,I322,E322,E346,I346,M346,Q346,U346)&gt;0,(LARGE((E298,I298,M298,Q298,U298,U322,Q322,M322,I322,E322,E346,I346,M346,Q346,U346),1)+LARGE((E298,I298,M298,Q298,U298,U322,Q322,M322,I322,E322,E346,I346,M346,Q346,U346),2)+LARGE((E298,I298,M298,Q298,U298,U322,Q322,M322,I322,E322,E346,I346,M346,Q346,U346),3)+LARGE((E298,I298,M298,Q298,U298,U322,Q322,M322,I322,E322,E346,I346,M346,Q346,U346),4)),"")</f>
        <v>893</v>
      </c>
      <c r="W298" s="71"/>
      <c r="X298" s="71"/>
      <c r="Y298" s="71"/>
      <c r="Z298" s="71"/>
      <c r="AA298" s="72"/>
    </row>
    <row r="299" spans="1:27" ht="14.25">
      <c r="A299" s="23" t="s">
        <v>78</v>
      </c>
      <c r="B299" s="111"/>
      <c r="C299" s="112"/>
      <c r="D299" s="113"/>
      <c r="E299" s="110">
        <f t="shared" si="98"/>
      </c>
      <c r="F299" s="111">
        <v>95</v>
      </c>
      <c r="G299" s="112">
        <v>80</v>
      </c>
      <c r="H299" s="113">
        <v>76</v>
      </c>
      <c r="I299" s="110">
        <f t="shared" si="97"/>
        <v>251</v>
      </c>
      <c r="J299" s="111">
        <v>87</v>
      </c>
      <c r="K299" s="112">
        <v>65</v>
      </c>
      <c r="L299" s="113">
        <v>86</v>
      </c>
      <c r="M299" s="110">
        <f t="shared" si="99"/>
        <v>238</v>
      </c>
      <c r="N299" s="111"/>
      <c r="O299" s="112"/>
      <c r="P299" s="113"/>
      <c r="Q299" s="110">
        <f t="shared" si="100"/>
      </c>
      <c r="R299" s="111">
        <v>77</v>
      </c>
      <c r="S299" s="112">
        <v>62</v>
      </c>
      <c r="T299" s="113">
        <v>75</v>
      </c>
      <c r="U299" s="110">
        <f t="shared" si="101"/>
        <v>214</v>
      </c>
      <c r="V299" s="142">
        <f>IF(SUM(E299,I299,M299,Q299,U299,U323,Q323,M323,I323,E323,E347,I347,M347,Q347,U347)&gt;0,(LARGE((E299,I299,M299,Q299,U299,U323,Q323,M323,I323,E323,E347,I347,M347,Q347,U347),1)+LARGE((E299,I299,M299,Q299,U299,U323,Q323,M323,I323,E323,E347,I347,M347,Q347,U347),2)+LARGE((E299,I299,M299,Q299,U299,U323,Q323,M323,I323,E323,E347,I347,M347,Q347,U347),3)+LARGE((E299,I299,M299,Q299,U299,U323,Q323,M323,I323,E323,E347,I347,M347,Q347,U347),4)),"")</f>
        <v>923</v>
      </c>
      <c r="W299" s="71"/>
      <c r="X299" s="71"/>
      <c r="Y299" s="71"/>
      <c r="Z299" s="71"/>
      <c r="AA299" s="72"/>
    </row>
    <row r="300" spans="1:27" ht="14.25">
      <c r="A300" s="23" t="s">
        <v>65</v>
      </c>
      <c r="B300" s="111"/>
      <c r="C300" s="112"/>
      <c r="D300" s="113"/>
      <c r="E300" s="110">
        <f t="shared" si="98"/>
      </c>
      <c r="F300" s="111">
        <v>91</v>
      </c>
      <c r="G300" s="112">
        <v>75</v>
      </c>
      <c r="H300" s="113">
        <v>83</v>
      </c>
      <c r="I300" s="110">
        <f t="shared" si="97"/>
        <v>249</v>
      </c>
      <c r="J300" s="111">
        <v>84</v>
      </c>
      <c r="K300" s="112">
        <v>73</v>
      </c>
      <c r="L300" s="113">
        <v>78</v>
      </c>
      <c r="M300" s="110">
        <f t="shared" si="99"/>
        <v>235</v>
      </c>
      <c r="N300" s="111">
        <v>76</v>
      </c>
      <c r="O300" s="112">
        <v>31</v>
      </c>
      <c r="P300" s="113">
        <v>70</v>
      </c>
      <c r="Q300" s="110">
        <f t="shared" si="100"/>
        <v>177</v>
      </c>
      <c r="R300" s="111"/>
      <c r="S300" s="112"/>
      <c r="T300" s="113"/>
      <c r="U300" s="110">
        <f t="shared" si="101"/>
      </c>
      <c r="V300" s="142">
        <f>IF(SUM(E300,I300,M300,Q300,U300,U324,Q324,M324,I324,E324,E348,I348,M348,Q348,U348)&gt;0,(LARGE((E300,I300,M300,Q300,U300,U324,Q324,M324,I324,E324,E348,I348,M348,Q348,U348),1)+LARGE((E300,I300,M300,Q300,U300,U324,Q324,M324,I324,E324,E348,I348,M348,Q348,U348),2)+LARGE((E300,I300,M300,Q300,U300,U324,Q324,M324,I324,E324,E348,I348,M348,Q348,U348),3)+LARGE((E300,I300,M300,Q300,U300,U324,Q324,M324,I324,E324,E348,I348,M348,Q348,U348),4)),"")</f>
        <v>914</v>
      </c>
      <c r="W300" s="71"/>
      <c r="X300" s="71"/>
      <c r="Y300" s="71"/>
      <c r="Z300" s="71"/>
      <c r="AA300" s="72"/>
    </row>
    <row r="301" spans="1:27" ht="14.25">
      <c r="A301" s="23" t="s">
        <v>232</v>
      </c>
      <c r="B301" s="111"/>
      <c r="C301" s="112"/>
      <c r="D301" s="113"/>
      <c r="E301" s="110">
        <f t="shared" si="98"/>
      </c>
      <c r="F301" s="111"/>
      <c r="G301" s="112"/>
      <c r="H301" s="113"/>
      <c r="I301" s="110">
        <f t="shared" si="97"/>
      </c>
      <c r="J301" s="111"/>
      <c r="K301" s="112"/>
      <c r="L301" s="113"/>
      <c r="M301" s="110">
        <f t="shared" si="99"/>
      </c>
      <c r="N301" s="111"/>
      <c r="O301" s="112"/>
      <c r="P301" s="113"/>
      <c r="Q301" s="110">
        <f t="shared" si="100"/>
      </c>
      <c r="R301" s="111"/>
      <c r="S301" s="112"/>
      <c r="T301" s="113"/>
      <c r="U301" s="110">
        <f t="shared" si="101"/>
      </c>
      <c r="V301" s="142" t="s">
        <v>232</v>
      </c>
      <c r="W301" s="71"/>
      <c r="X301" s="71"/>
      <c r="Y301" s="71"/>
      <c r="Z301" s="71"/>
      <c r="AA301" s="72"/>
    </row>
    <row r="302" spans="1:27" ht="14.25">
      <c r="A302" s="23" t="s">
        <v>36</v>
      </c>
      <c r="B302" s="111"/>
      <c r="C302" s="112"/>
      <c r="D302" s="113"/>
      <c r="E302" s="110">
        <f t="shared" si="98"/>
      </c>
      <c r="F302" s="111"/>
      <c r="G302" s="112"/>
      <c r="H302" s="113"/>
      <c r="I302" s="110">
        <f aca="true" t="shared" si="102" ref="I302:I312">IF(SUM(F302:H302)&gt;0,SUM(F302:H302),"")</f>
      </c>
      <c r="J302" s="111">
        <v>89</v>
      </c>
      <c r="K302" s="112">
        <v>75</v>
      </c>
      <c r="L302" s="113">
        <v>78</v>
      </c>
      <c r="M302" s="110">
        <f t="shared" si="99"/>
        <v>242</v>
      </c>
      <c r="N302" s="111"/>
      <c r="O302" s="112"/>
      <c r="P302" s="113"/>
      <c r="Q302" s="110">
        <f t="shared" si="100"/>
      </c>
      <c r="R302" s="111"/>
      <c r="S302" s="112"/>
      <c r="T302" s="113"/>
      <c r="U302" s="110">
        <f t="shared" si="101"/>
      </c>
      <c r="V302" s="142">
        <f>IF(SUM(E302,I302,M302,Q302,U302,U326,Q326,M326,I326,E326,E350,I350,M350,Q350,U350)&gt;0,(LARGE((E302,I302,M302,Q302,U302,U326,Q326,M326,I326,E326,E350,I350,M350,Q350,U350),1)+LARGE((E302,I302,M302,Q302,U302,U326,Q326,M326,I326,E326,E350,I350,M350,Q350,U350),2)+LARGE((E302,I302,M302,Q302,U302,U326,Q326,M326,I326,E326,E350,I350,M350,Q350,U350),3)+LARGE((E302,I302,M302,Q302,U302,U326,Q326,M326,I326,E326,E350,I350,M350,Q350,U350),4)),"")</f>
        <v>803</v>
      </c>
      <c r="W302" s="71"/>
      <c r="X302" s="71"/>
      <c r="Y302" s="71"/>
      <c r="Z302" s="71"/>
      <c r="AA302" s="72"/>
    </row>
    <row r="303" spans="1:27" ht="14.25">
      <c r="A303" s="23" t="s">
        <v>42</v>
      </c>
      <c r="B303" s="111">
        <v>79</v>
      </c>
      <c r="C303" s="112">
        <v>42</v>
      </c>
      <c r="D303" s="113">
        <v>46</v>
      </c>
      <c r="E303" s="110">
        <f t="shared" si="98"/>
        <v>167</v>
      </c>
      <c r="F303" s="111">
        <v>97</v>
      </c>
      <c r="G303" s="112">
        <v>78</v>
      </c>
      <c r="H303" s="113">
        <v>77</v>
      </c>
      <c r="I303" s="110">
        <f t="shared" si="102"/>
        <v>252</v>
      </c>
      <c r="J303" s="111">
        <v>87</v>
      </c>
      <c r="K303" s="112">
        <v>81</v>
      </c>
      <c r="L303" s="113">
        <v>84</v>
      </c>
      <c r="M303" s="110">
        <f t="shared" si="99"/>
        <v>252</v>
      </c>
      <c r="N303" s="111">
        <v>73</v>
      </c>
      <c r="O303" s="112">
        <v>34</v>
      </c>
      <c r="P303" s="113">
        <v>68</v>
      </c>
      <c r="Q303" s="110">
        <f t="shared" si="100"/>
        <v>175</v>
      </c>
      <c r="R303" s="111">
        <v>74</v>
      </c>
      <c r="S303" s="112">
        <v>56</v>
      </c>
      <c r="T303" s="113">
        <v>61</v>
      </c>
      <c r="U303" s="110">
        <f t="shared" si="101"/>
        <v>191</v>
      </c>
      <c r="V303" s="142">
        <f>IF(SUM(E303,I303,M303,Q303,U303,U327,Q327,M327,I327,E327,E351,I351,M351,Q351,U351)&gt;0,(LARGE((E303,I303,M303,Q303,U303,U327,Q327,M327,I327,E327,E351,I351,M351,Q351,U351),1)+LARGE((E303,I303,M303,Q303,U303,U327,Q327,M327,I327,E327,E351,I351,M351,Q351,U351),2)+LARGE((E303,I303,M303,Q303,U303,U327,Q327,M327,I327,E327,E351,I351,M351,Q351,U351),3)+LARGE((E303,I303,M303,Q303,U303,U327,Q327,M327,I327,E327,E351,I351,M351,Q351,U351),4)),"")</f>
        <v>906</v>
      </c>
      <c r="W303" s="71"/>
      <c r="X303" s="71"/>
      <c r="Y303" s="71"/>
      <c r="Z303" s="71"/>
      <c r="AA303" s="72"/>
    </row>
    <row r="304" spans="1:27" ht="14.25">
      <c r="A304" s="23" t="s">
        <v>44</v>
      </c>
      <c r="B304" s="111"/>
      <c r="C304" s="112"/>
      <c r="D304" s="113"/>
      <c r="E304" s="110">
        <f t="shared" si="98"/>
      </c>
      <c r="F304" s="111"/>
      <c r="G304" s="112"/>
      <c r="H304" s="113"/>
      <c r="I304" s="110">
        <f t="shared" si="102"/>
      </c>
      <c r="J304" s="111">
        <v>86</v>
      </c>
      <c r="K304" s="112">
        <v>79</v>
      </c>
      <c r="L304" s="113">
        <v>82</v>
      </c>
      <c r="M304" s="110">
        <f t="shared" si="99"/>
        <v>247</v>
      </c>
      <c r="N304" s="111"/>
      <c r="O304" s="112"/>
      <c r="P304" s="113"/>
      <c r="Q304" s="110">
        <f t="shared" si="100"/>
      </c>
      <c r="R304" s="111"/>
      <c r="S304" s="112"/>
      <c r="T304" s="113"/>
      <c r="U304" s="110">
        <f t="shared" si="101"/>
      </c>
      <c r="V304" s="142">
        <f>IF(SUM(E304,I304,M304,Q304,U304,U328,Q328,M328,I328,E328,E352,I352,M352,Q352,U352)&gt;0,(LARGE((E304,I304,M304,Q304,U304,U328,Q328,M328,I328,E328,E352,I352,M352,Q352,U352),1)+LARGE((E304,I304,M304,Q304,U304,U328,Q328,M328,I328,E328,E352,I352,M352,Q352,U352),2)+LARGE((E304,I304,M304,Q304,U304,U328,Q328,M328,I328,E328,E352,I352,M352,Q352,U352),3)+LARGE((E304,I304,M304,Q304,U304,U328,Q328,M328,I328,E328,E352,I352,M352,Q352,U352),4)),"")</f>
        <v>768</v>
      </c>
      <c r="W304" s="71"/>
      <c r="X304" s="71"/>
      <c r="Y304" s="71"/>
      <c r="Z304" s="71"/>
      <c r="AA304" s="72"/>
    </row>
    <row r="305" spans="1:27" ht="14.25">
      <c r="A305" s="23" t="s">
        <v>232</v>
      </c>
      <c r="B305" s="111"/>
      <c r="C305" s="112"/>
      <c r="D305" s="113"/>
      <c r="E305" s="110">
        <f t="shared" si="98"/>
      </c>
      <c r="F305" s="111"/>
      <c r="G305" s="112"/>
      <c r="H305" s="113"/>
      <c r="I305" s="110">
        <f t="shared" si="102"/>
      </c>
      <c r="J305" s="111"/>
      <c r="K305" s="112"/>
      <c r="L305" s="113"/>
      <c r="M305" s="110">
        <f t="shared" si="99"/>
      </c>
      <c r="N305" s="111"/>
      <c r="O305" s="112"/>
      <c r="P305" s="113"/>
      <c r="Q305" s="110">
        <f t="shared" si="100"/>
      </c>
      <c r="R305" s="111"/>
      <c r="S305" s="112"/>
      <c r="T305" s="113"/>
      <c r="U305" s="110">
        <f t="shared" si="101"/>
      </c>
      <c r="V305" s="142" t="s">
        <v>232</v>
      </c>
      <c r="W305" s="71"/>
      <c r="X305" s="71"/>
      <c r="Y305" s="71"/>
      <c r="Z305" s="71"/>
      <c r="AA305" s="72"/>
    </row>
    <row r="306" spans="1:27" ht="14.25">
      <c r="A306" s="23" t="s">
        <v>50</v>
      </c>
      <c r="B306" s="111">
        <v>72</v>
      </c>
      <c r="C306" s="112">
        <v>31</v>
      </c>
      <c r="D306" s="113">
        <v>62</v>
      </c>
      <c r="E306" s="110">
        <f t="shared" si="98"/>
        <v>165</v>
      </c>
      <c r="F306" s="111"/>
      <c r="G306" s="112"/>
      <c r="H306" s="113"/>
      <c r="I306" s="110">
        <f t="shared" si="102"/>
      </c>
      <c r="J306" s="111">
        <v>93</v>
      </c>
      <c r="K306" s="112">
        <v>79</v>
      </c>
      <c r="L306" s="113">
        <v>84</v>
      </c>
      <c r="M306" s="110">
        <f t="shared" si="99"/>
        <v>256</v>
      </c>
      <c r="N306" s="111"/>
      <c r="O306" s="112"/>
      <c r="P306" s="113"/>
      <c r="Q306" s="110">
        <f t="shared" si="100"/>
      </c>
      <c r="R306" s="111">
        <v>78</v>
      </c>
      <c r="S306" s="112">
        <v>47</v>
      </c>
      <c r="T306" s="113">
        <v>62</v>
      </c>
      <c r="U306" s="110">
        <f t="shared" si="101"/>
        <v>187</v>
      </c>
      <c r="V306" s="142">
        <f>IF(SUM(E306,I306,M306,Q306,U306,U330,Q330,M330,I330,E330,E354,I354,M354,Q354,U354)&gt;0,(LARGE((E306,I306,M306,Q306,U306,U330,Q330,M330,I330,E330,E354,I354,M354,Q354,U354),1)+LARGE((E306,I306,M306,Q306,U306,U330,Q330,M330,I330,E330,E354,I354,M354,Q354,U354),2)+LARGE((E306,I306,M306,Q306,U306,U330,Q330,M330,I330,E330,E354,I354,M354,Q354,U354),3)+LARGE((E306,I306,M306,Q306,U306,U330,Q330,M330,I330,E330,E354,I354,M354,Q354,U354),4)),"")</f>
        <v>869</v>
      </c>
      <c r="W306" s="71"/>
      <c r="X306" s="71"/>
      <c r="Y306" s="71"/>
      <c r="Z306" s="71"/>
      <c r="AA306" s="72"/>
    </row>
    <row r="307" spans="1:27" ht="14.25">
      <c r="A307" s="23" t="s">
        <v>69</v>
      </c>
      <c r="B307" s="111"/>
      <c r="C307" s="112"/>
      <c r="D307" s="113"/>
      <c r="E307" s="110">
        <f t="shared" si="98"/>
      </c>
      <c r="F307" s="111"/>
      <c r="G307" s="112"/>
      <c r="H307" s="113"/>
      <c r="I307" s="110">
        <f t="shared" si="102"/>
      </c>
      <c r="J307" s="111">
        <v>88</v>
      </c>
      <c r="K307" s="112">
        <v>71</v>
      </c>
      <c r="L307" s="113">
        <v>84</v>
      </c>
      <c r="M307" s="110">
        <f t="shared" si="99"/>
        <v>243</v>
      </c>
      <c r="N307" s="111"/>
      <c r="O307" s="112"/>
      <c r="P307" s="113"/>
      <c r="Q307" s="110">
        <f t="shared" si="100"/>
      </c>
      <c r="R307" s="111"/>
      <c r="S307" s="112"/>
      <c r="T307" s="113"/>
      <c r="U307" s="110">
        <f t="shared" si="101"/>
      </c>
      <c r="V307" s="142">
        <f>IF(SUM(E307,I307,M307,Q307,U307,U331,Q331,M331,I331,E331,E355,I355,M355,Q355,U355)&gt;0,(LARGE((E307,I307,M307,Q307,U307,U331,Q331,M331,I331,E331,E355,I355,M355,Q355,U355),1)+LARGE((E307,I307,M307,Q307,U307,U331,Q331,M331,I331,E331,E355,I355,M355,Q355,U355),2)+LARGE((E307,I307,M307,Q307,U307,U331,Q331,M331,I331,E331,E355,I355,M355,Q355,U355),3)+LARGE((E307,I307,M307,Q307,U307,U331,Q331,M331,I331,E331,E355,I355,M355,Q355,U355),4)),"")</f>
        <v>790</v>
      </c>
      <c r="W307" s="71"/>
      <c r="X307" s="71"/>
      <c r="Y307" s="71"/>
      <c r="Z307" s="71"/>
      <c r="AA307" s="72"/>
    </row>
    <row r="308" spans="1:27" ht="14.25">
      <c r="A308" s="23" t="s">
        <v>62</v>
      </c>
      <c r="B308" s="111">
        <v>59</v>
      </c>
      <c r="C308" s="112">
        <v>52</v>
      </c>
      <c r="D308" s="113">
        <v>33</v>
      </c>
      <c r="E308" s="110">
        <f t="shared" si="98"/>
        <v>144</v>
      </c>
      <c r="F308" s="111">
        <v>87</v>
      </c>
      <c r="G308" s="112">
        <v>71</v>
      </c>
      <c r="H308" s="113">
        <v>63</v>
      </c>
      <c r="I308" s="110">
        <f t="shared" si="102"/>
        <v>221</v>
      </c>
      <c r="J308" s="111">
        <v>90</v>
      </c>
      <c r="K308" s="112">
        <v>80</v>
      </c>
      <c r="L308" s="113">
        <v>86</v>
      </c>
      <c r="M308" s="110">
        <f t="shared" si="99"/>
        <v>256</v>
      </c>
      <c r="N308" s="111">
        <v>85</v>
      </c>
      <c r="O308" s="112">
        <v>39</v>
      </c>
      <c r="P308" s="113">
        <v>62</v>
      </c>
      <c r="Q308" s="110">
        <f t="shared" si="100"/>
        <v>186</v>
      </c>
      <c r="R308" s="111">
        <v>73</v>
      </c>
      <c r="S308" s="112">
        <v>58</v>
      </c>
      <c r="T308" s="113">
        <v>56</v>
      </c>
      <c r="U308" s="110">
        <f t="shared" si="101"/>
        <v>187</v>
      </c>
      <c r="V308" s="142">
        <f>IF(SUM(E308,I308,M308,Q308,U308,U332,Q332,M332,I332,E332,E356,I356,M356,Q356,U356)&gt;0,(LARGE((E308,I308,M308,Q308,U308,U332,Q332,M332,I332,E332,E356,I356,M356,Q356,U356),1)+LARGE((E308,I308,M308,Q308,U308,U332,Q332,M332,I332,E332,E356,I356,M356,Q356,U356),2)+LARGE((E308,I308,M308,Q308,U308,U332,Q332,M332,I332,E332,E356,I356,M356,Q356,U356),3)+LARGE((E308,I308,M308,Q308,U308,U332,Q332,M332,I332,E332,E356,I356,M356,Q356,U356),4)),"")</f>
        <v>850</v>
      </c>
      <c r="W308" s="71"/>
      <c r="X308" s="71"/>
      <c r="Y308" s="71"/>
      <c r="Z308" s="71"/>
      <c r="AA308" s="72"/>
    </row>
    <row r="309" spans="1:27" ht="14.25">
      <c r="A309" s="39"/>
      <c r="B309" s="111"/>
      <c r="C309" s="112"/>
      <c r="D309" s="113"/>
      <c r="E309" s="110">
        <f aca="true" t="shared" si="103" ref="E309:E315">IF(SUM(B309:D309)&gt;0,SUM(B309:D309),"")</f>
      </c>
      <c r="F309" s="111"/>
      <c r="G309" s="112"/>
      <c r="H309" s="113"/>
      <c r="I309" s="110">
        <f t="shared" si="102"/>
      </c>
      <c r="J309" s="111"/>
      <c r="K309" s="112"/>
      <c r="L309" s="113"/>
      <c r="M309" s="110">
        <f t="shared" si="99"/>
      </c>
      <c r="N309" s="111"/>
      <c r="O309" s="112"/>
      <c r="P309" s="113"/>
      <c r="Q309" s="110">
        <f t="shared" si="100"/>
      </c>
      <c r="R309" s="111"/>
      <c r="S309" s="112"/>
      <c r="T309" s="113"/>
      <c r="U309" s="110">
        <f t="shared" si="101"/>
      </c>
      <c r="V309" s="142">
        <f>IF(SUM(E309,I309,M309,Q309,U309,U333,Q333,M333,I333,E333,E357,I357,M357,Q357,U357)&gt;0,(LARGE((E309,I309,M309,Q309,U309,U333,Q333,M333,I333,E333,E357,I357,M357,Q357,U357),1)+LARGE((E309,I309,M309,Q309,U309,U333,Q333,M333,I333,E333,E357,I357,M357,Q357,U357),2)+LARGE((E309,I309,M309,Q309,U309,U333,Q333,M333,I333,E333,E357,I357,M357,Q357,U357),3)+LARGE((E309,I309,M309,Q309,U309,U333,Q333,M333,I333,E333,E357,I357,M357,Q357,U357),4)),"")</f>
      </c>
      <c r="W309" s="71"/>
      <c r="X309" s="71"/>
      <c r="Y309" s="71"/>
      <c r="Z309" s="71"/>
      <c r="AA309" s="72"/>
    </row>
    <row r="310" spans="1:27" ht="14.25">
      <c r="A310" s="23"/>
      <c r="B310" s="111"/>
      <c r="C310" s="112"/>
      <c r="D310" s="113"/>
      <c r="E310" s="110">
        <f t="shared" si="103"/>
      </c>
      <c r="F310" s="111"/>
      <c r="G310" s="112"/>
      <c r="H310" s="113"/>
      <c r="I310" s="110">
        <f t="shared" si="102"/>
      </c>
      <c r="J310" s="111"/>
      <c r="K310" s="112"/>
      <c r="L310" s="113"/>
      <c r="M310" s="110">
        <f aca="true" t="shared" si="104" ref="M310:M315">IF(SUM(J310:L310)&gt;0,SUM(J310:L310),"")</f>
      </c>
      <c r="N310" s="111"/>
      <c r="O310" s="112"/>
      <c r="P310" s="113"/>
      <c r="Q310" s="110">
        <f aca="true" t="shared" si="105" ref="Q310:Q315">IF(SUM(N310:P310)&gt;0,SUM(N310:P310),"")</f>
      </c>
      <c r="R310" s="111"/>
      <c r="S310" s="112"/>
      <c r="T310" s="113"/>
      <c r="U310" s="110">
        <f t="shared" si="101"/>
      </c>
      <c r="V310" s="142">
        <f>IF(SUM(E310,I310,M310,Q310,U310,U334,Q334,M334,I334,E334,E358,I358,M358,Q358,U358)&gt;0,(LARGE((E310,I310,M310,Q310,U310,U334,Q334,M334,I334,E334,E358,I358,M358,Q358,U358),1)+LARGE((E310,I310,M310,Q310,U310,U334,Q334,M334,I334,E334,E358,I358,M358,Q358,U358),2)+LARGE((E310,I310,M310,Q310,U310,U334,Q334,M334,I334,E334,E358,I358,M358,Q358,U358),3)+LARGE((E310,I310,M310,Q310,U310,U334,Q334,M334,I334,E334,E358,I358,M358,Q358,U358),4)),"")</f>
      </c>
      <c r="W310" s="71"/>
      <c r="X310" s="71"/>
      <c r="Y310" s="71"/>
      <c r="Z310" s="71"/>
      <c r="AA310" s="72"/>
    </row>
    <row r="311" spans="1:27" ht="14.25">
      <c r="A311" s="23"/>
      <c r="B311" s="111"/>
      <c r="C311" s="112"/>
      <c r="D311" s="113"/>
      <c r="E311" s="110">
        <f t="shared" si="103"/>
      </c>
      <c r="F311" s="111"/>
      <c r="G311" s="112"/>
      <c r="H311" s="113"/>
      <c r="I311" s="110">
        <f t="shared" si="102"/>
      </c>
      <c r="J311" s="111"/>
      <c r="K311" s="112"/>
      <c r="L311" s="113"/>
      <c r="M311" s="110">
        <f t="shared" si="104"/>
      </c>
      <c r="N311" s="111"/>
      <c r="O311" s="112"/>
      <c r="P311" s="113"/>
      <c r="Q311" s="110">
        <f t="shared" si="105"/>
      </c>
      <c r="R311" s="111"/>
      <c r="S311" s="112"/>
      <c r="T311" s="113"/>
      <c r="U311" s="110">
        <f>IF(SUM(R311:T311)&gt;0,SUM(R311:T311),"")</f>
      </c>
      <c r="V311" s="142">
        <f>IF(SUM(E311,I311,M311,Q311,U311,U335,Q335,M335,I335,E335,E359,I359,M359,Q359,U359)&gt;0,(LARGE((E311,I311,M311,Q311,U311,U335,Q335,M335,I335,E335,E359,I359,M359,Q359,U359),1)+LARGE((E311,I311,M311,Q311,U311,U335,Q335,M335,I335,E335,E359,I359,M359,Q359,U359),2)+LARGE((E311,I311,M311,Q311,U311,U335,Q335,M335,I335,E335,E359,I359,M359,Q359,U359),3)+LARGE((E311,I311,M311,Q311,U311,U335,Q335,M335,I335,E335,E359,I359,M359,Q359,U359),4)),"")</f>
      </c>
      <c r="W311" s="71"/>
      <c r="X311" s="71"/>
      <c r="Y311" s="71"/>
      <c r="Z311" s="71"/>
      <c r="AA311" s="72"/>
    </row>
    <row r="312" spans="1:27" ht="14.25">
      <c r="A312" s="23" t="s">
        <v>147</v>
      </c>
      <c r="B312" s="111"/>
      <c r="C312" s="112"/>
      <c r="D312" s="113"/>
      <c r="E312" s="110">
        <f t="shared" si="103"/>
      </c>
      <c r="F312" s="111"/>
      <c r="G312" s="112"/>
      <c r="H312" s="113"/>
      <c r="I312" s="110">
        <f t="shared" si="102"/>
      </c>
      <c r="J312" s="111"/>
      <c r="K312" s="112"/>
      <c r="L312" s="113"/>
      <c r="M312" s="110">
        <f t="shared" si="104"/>
      </c>
      <c r="N312" s="111"/>
      <c r="O312" s="112"/>
      <c r="P312" s="113"/>
      <c r="Q312" s="110">
        <f t="shared" si="105"/>
      </c>
      <c r="R312" s="111"/>
      <c r="S312" s="112"/>
      <c r="T312" s="113"/>
      <c r="U312" s="110">
        <f>IF(SUM(R312:T312)&gt;0,SUM(R312:T312),"")</f>
      </c>
      <c r="V312" s="142">
        <f>IF(SUM(E312,I312,M312,Q312,U312,U336,Q336,M336,I336,E336,E360,I360,M360,Q360,U360)&gt;0,(LARGE((E312,I312,M312,Q312,U312,U336,Q336,M336,I336,E336,E360,I360,M360,Q360,U360),1)+LARGE((E312,I312,M312,Q312,U312,U336,Q336,M336,I336,E336,E360,I360,M360,Q360,U360),2)+LARGE((E312,I312,M312,Q312,U312,U336,Q336,M336,I336,E336,E360,I360,M360,Q360,U360),3)+LARGE((E312,I312,M312,Q312,U312,U336,Q336,M336,I336,E336,E360,I360,M360,Q360,U360),4)),"")</f>
      </c>
      <c r="W312" s="71"/>
      <c r="X312" s="71"/>
      <c r="Y312" s="71"/>
      <c r="Z312" s="71"/>
      <c r="AA312" s="72"/>
    </row>
    <row r="313" spans="1:27" ht="14.25">
      <c r="A313" s="23" t="s">
        <v>127</v>
      </c>
      <c r="B313" s="111"/>
      <c r="C313" s="112"/>
      <c r="D313" s="113"/>
      <c r="E313" s="110">
        <f t="shared" si="103"/>
      </c>
      <c r="F313" s="111"/>
      <c r="G313" s="112"/>
      <c r="H313" s="113"/>
      <c r="I313" s="110">
        <f>IF(SUM(F313:H313)&gt;0,SUM(F313:H313),"")</f>
      </c>
      <c r="J313" s="111"/>
      <c r="K313" s="112"/>
      <c r="L313" s="113"/>
      <c r="M313" s="110">
        <f t="shared" si="104"/>
      </c>
      <c r="N313" s="111"/>
      <c r="O313" s="112"/>
      <c r="P313" s="113"/>
      <c r="Q313" s="110">
        <f t="shared" si="105"/>
      </c>
      <c r="R313" s="111"/>
      <c r="S313" s="112"/>
      <c r="T313" s="113"/>
      <c r="U313" s="110">
        <f>IF(SUM(R313:T313)&gt;0,SUM(R313:T313),"")</f>
      </c>
      <c r="V313" s="142">
        <f>IF(SUM(E313,I313,M313,Q313,U313,U337,Q337,M337,I337,E337,E361,I361,M361,Q361,U361)&gt;0,(LARGE((E313,I313,M313,Q313,U313,U337,Q337,M337,I337,E337,E361,I361,M361,Q361,U361),1)+LARGE((E313,I313,M313,Q313,U313,U337,Q337,M337,I337,E337,E361,I361,M361,Q361,U361),2)+LARGE((E313,I313,M313,Q313,U313,U337,Q337,M337,I337,E337,E361,I361,M361,Q361,U361),3)+LARGE((E313,I313,M313,Q313,U313,U337,Q337,M337,I337,E337,E361,I361,M361,Q361,U361),4)),"")</f>
      </c>
      <c r="W313" s="71"/>
      <c r="X313" s="71"/>
      <c r="Y313" s="71"/>
      <c r="Z313" s="71"/>
      <c r="AA313" s="72"/>
    </row>
    <row r="314" spans="1:27" ht="14.25">
      <c r="A314" s="23" t="s">
        <v>143</v>
      </c>
      <c r="B314" s="111"/>
      <c r="C314" s="112"/>
      <c r="D314" s="113"/>
      <c r="E314" s="110">
        <f t="shared" si="103"/>
      </c>
      <c r="F314" s="111"/>
      <c r="G314" s="112"/>
      <c r="H314" s="113"/>
      <c r="I314" s="110">
        <f>IF(SUM(F314:H314)&gt;0,SUM(F314:H314),"")</f>
      </c>
      <c r="J314" s="111"/>
      <c r="K314" s="112"/>
      <c r="L314" s="113"/>
      <c r="M314" s="110">
        <f t="shared" si="104"/>
      </c>
      <c r="N314" s="111"/>
      <c r="O314" s="112"/>
      <c r="P314" s="113"/>
      <c r="Q314" s="110">
        <f t="shared" si="105"/>
      </c>
      <c r="R314" s="111"/>
      <c r="S314" s="112"/>
      <c r="T314" s="113"/>
      <c r="U314" s="110">
        <f>IF(SUM(R314:T314)&gt;0,SUM(R314:T314),"")</f>
      </c>
      <c r="V314" s="142">
        <f>IF(SUM(E314,I314,M314,Q314,U314,U338,Q338,M338,I338,E338,E362,I362,M362,Q362,U362)&gt;0,(LARGE((E314,I314,M314,Q314,U314,U338,Q338,M338,I338,E338,E362,I362,M362,Q362,U362),1)+LARGE((E314,I314,M314,Q314,U314,U338,Q338,M338,I338,E338,E362,I362,M362,Q362,U362),2)+LARGE((E314,I314,M314,Q314,U314,U338,Q338,M338,I338,E338,E362,I362,M362,Q362,U362),3)+LARGE((E314,I314,M314,Q314,U314,U338,Q338,M338,I338,E338,E362,I362,M362,Q362,U362),4)),"")</f>
      </c>
      <c r="W314" s="71"/>
      <c r="X314" s="71"/>
      <c r="Y314" s="71"/>
      <c r="Z314" s="71"/>
      <c r="AA314" s="72"/>
    </row>
    <row r="315" spans="1:27" ht="14.25">
      <c r="A315" s="23" t="s">
        <v>148</v>
      </c>
      <c r="B315" s="111"/>
      <c r="C315" s="112"/>
      <c r="D315" s="113"/>
      <c r="E315" s="110">
        <f t="shared" si="103"/>
      </c>
      <c r="F315" s="111"/>
      <c r="G315" s="112"/>
      <c r="H315" s="113"/>
      <c r="I315" s="110">
        <f>IF(SUM(F315:H315)&gt;0,SUM(F315:H315),"")</f>
      </c>
      <c r="J315" s="111"/>
      <c r="K315" s="112"/>
      <c r="L315" s="113"/>
      <c r="M315" s="110">
        <f t="shared" si="104"/>
      </c>
      <c r="N315" s="111"/>
      <c r="O315" s="112"/>
      <c r="P315" s="113"/>
      <c r="Q315" s="110">
        <f t="shared" si="105"/>
      </c>
      <c r="R315" s="111"/>
      <c r="S315" s="112"/>
      <c r="T315" s="113"/>
      <c r="U315" s="110">
        <f>IF(SUM(R315:T315)&gt;0,SUM(R315:T315),"")</f>
      </c>
      <c r="V315" s="142">
        <f>IF(SUM(E315,I315,M315,Q315,U315,U339,Q339,M339,I339,E339,E363,I363,M363,Q363,U363)&gt;0,(LARGE((E315,I315,M315,Q315,U315,U339,Q339,M339,I339,E339,E363,I363,M363,Q363,U363),1)+LARGE((E315,I315,M315,Q315,U315,U339,Q339,M339,I339,E339,E363,I363,M363,Q363,U363),2)+LARGE((E315,I315,M315,Q315,U315,U339,Q339,M339,I339,E339,E363,I363,M363,Q363,U363),3)+LARGE((E315,I315,M315,Q315,U315,U339,Q339,M339,I339,E339,E363,I363,M363,Q363,U363),4)),"")</f>
      </c>
      <c r="W315" s="71"/>
      <c r="X315" s="71"/>
      <c r="Y315" s="71"/>
      <c r="Z315" s="71"/>
      <c r="AA315" s="72"/>
    </row>
    <row r="316" spans="1:27" ht="15" thickBot="1">
      <c r="A316" s="140" t="s">
        <v>10</v>
      </c>
      <c r="B316" s="164">
        <f aca="true" t="shared" si="106" ref="B316:V316">IF(SUM(B296:B311)=0,0,AVERAGE(B296:B311))</f>
        <v>60.5</v>
      </c>
      <c r="C316" s="165">
        <f t="shared" si="106"/>
        <v>37.75</v>
      </c>
      <c r="D316" s="166">
        <f t="shared" si="106"/>
        <v>47</v>
      </c>
      <c r="E316" s="167">
        <f t="shared" si="106"/>
        <v>145.25</v>
      </c>
      <c r="F316" s="164">
        <f t="shared" si="106"/>
        <v>91.66666666666667</v>
      </c>
      <c r="G316" s="165">
        <f t="shared" si="106"/>
        <v>74.33333333333333</v>
      </c>
      <c r="H316" s="166">
        <f t="shared" si="106"/>
        <v>73.83333333333333</v>
      </c>
      <c r="I316" s="167">
        <f t="shared" si="106"/>
        <v>239.83333333333334</v>
      </c>
      <c r="J316" s="164">
        <f t="shared" si="106"/>
        <v>87.5</v>
      </c>
      <c r="K316" s="165">
        <f t="shared" si="106"/>
        <v>75.2</v>
      </c>
      <c r="L316" s="166">
        <f t="shared" si="106"/>
        <v>83.2</v>
      </c>
      <c r="M316" s="167">
        <f t="shared" si="106"/>
        <v>245.9</v>
      </c>
      <c r="N316" s="164">
        <f t="shared" si="106"/>
        <v>79</v>
      </c>
      <c r="O316" s="165">
        <f t="shared" si="106"/>
        <v>34.25</v>
      </c>
      <c r="P316" s="166">
        <f t="shared" si="106"/>
        <v>65.25</v>
      </c>
      <c r="Q316" s="167">
        <f t="shared" si="106"/>
        <v>178.5</v>
      </c>
      <c r="R316" s="164">
        <f t="shared" si="106"/>
        <v>77</v>
      </c>
      <c r="S316" s="165">
        <f t="shared" si="106"/>
        <v>54.6</v>
      </c>
      <c r="T316" s="166">
        <f t="shared" si="106"/>
        <v>64</v>
      </c>
      <c r="U316" s="167">
        <f t="shared" si="106"/>
        <v>195.6</v>
      </c>
      <c r="V316" s="168">
        <f t="shared" si="106"/>
        <v>860.3</v>
      </c>
      <c r="W316" s="94"/>
      <c r="X316" s="94"/>
      <c r="Y316" s="94"/>
      <c r="Z316" s="94"/>
      <c r="AA316" s="95"/>
    </row>
    <row r="317" spans="1:27" ht="15" thickBot="1">
      <c r="A317" s="138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139"/>
      <c r="V317" s="138"/>
      <c r="W317" s="71" t="s">
        <v>56</v>
      </c>
      <c r="X317" s="85"/>
      <c r="Y317" s="85"/>
      <c r="Z317" s="85"/>
      <c r="AA317" s="86"/>
    </row>
    <row r="318" spans="1:27" ht="14.25">
      <c r="A318" s="14" t="s">
        <v>55</v>
      </c>
      <c r="B318" s="288" t="s">
        <v>253</v>
      </c>
      <c r="C318" s="289"/>
      <c r="D318" s="289"/>
      <c r="E318" s="290"/>
      <c r="F318" s="288" t="s">
        <v>323</v>
      </c>
      <c r="G318" s="289"/>
      <c r="H318" s="289"/>
      <c r="I318" s="290"/>
      <c r="J318" s="288" t="s">
        <v>282</v>
      </c>
      <c r="K318" s="289"/>
      <c r="L318" s="289"/>
      <c r="M318" s="290"/>
      <c r="N318" s="288" t="s">
        <v>283</v>
      </c>
      <c r="O318" s="289"/>
      <c r="P318" s="289"/>
      <c r="Q318" s="290"/>
      <c r="R318" s="288" t="s">
        <v>284</v>
      </c>
      <c r="S318" s="289"/>
      <c r="T318" s="289"/>
      <c r="U318" s="290"/>
      <c r="V318" s="129"/>
      <c r="W318" s="71" t="str">
        <f>B318</f>
        <v>Scott, Ben</v>
      </c>
      <c r="X318" s="71" t="str">
        <f>F318</f>
        <v>Bouton-Wyett, Christy</v>
      </c>
      <c r="Y318" s="71" t="str">
        <f>J318</f>
        <v>Chapman, Kyle</v>
      </c>
      <c r="Z318" s="71" t="str">
        <f>N318</f>
        <v>Duray, Kevin</v>
      </c>
      <c r="AA318" s="72" t="str">
        <f>R318</f>
        <v>Tingley, Christian</v>
      </c>
    </row>
    <row r="319" spans="1:27" ht="15" thickBot="1">
      <c r="A319" s="16" t="s">
        <v>4</v>
      </c>
      <c r="B319" s="17" t="s">
        <v>5</v>
      </c>
      <c r="C319" s="18" t="s">
        <v>6</v>
      </c>
      <c r="D319" s="19" t="s">
        <v>7</v>
      </c>
      <c r="E319" s="20" t="s">
        <v>8</v>
      </c>
      <c r="F319" s="17" t="s">
        <v>5</v>
      </c>
      <c r="G319" s="18" t="s">
        <v>6</v>
      </c>
      <c r="H319" s="19" t="s">
        <v>7</v>
      </c>
      <c r="I319" s="20" t="s">
        <v>8</v>
      </c>
      <c r="J319" s="17" t="s">
        <v>5</v>
      </c>
      <c r="K319" s="18" t="s">
        <v>6</v>
      </c>
      <c r="L319" s="19" t="s">
        <v>7</v>
      </c>
      <c r="M319" s="20" t="s">
        <v>8</v>
      </c>
      <c r="N319" s="17" t="s">
        <v>5</v>
      </c>
      <c r="O319" s="18" t="s">
        <v>6</v>
      </c>
      <c r="P319" s="19" t="s">
        <v>7</v>
      </c>
      <c r="Q319" s="20" t="s">
        <v>8</v>
      </c>
      <c r="R319" s="17" t="s">
        <v>5</v>
      </c>
      <c r="S319" s="18" t="s">
        <v>6</v>
      </c>
      <c r="T319" s="19" t="s">
        <v>7</v>
      </c>
      <c r="U319" s="20" t="s">
        <v>8</v>
      </c>
      <c r="V319" s="141"/>
      <c r="W319" s="71">
        <f>IF(SUM(E320:E339)&gt;0,LARGE(E320:E339,1),0)</f>
        <v>164</v>
      </c>
      <c r="X319" s="71">
        <f>IF(SUM(I320:I339)&gt;0,LARGE(I320:I339,1),0)</f>
        <v>234</v>
      </c>
      <c r="Y319" s="71">
        <f>IF(SUM(M320:M339)&gt;0,LARGE(M320:M339,1),0)</f>
        <v>196</v>
      </c>
      <c r="Z319" s="71">
        <f>IF(SUM(Q320:Q339)&gt;0,LARGE(Q320:Q339,1),0)</f>
        <v>181</v>
      </c>
      <c r="AA319" s="72">
        <f>IF(SUM(U320:U339)&gt;0,LARGE(U320:U339,1),0)</f>
        <v>176</v>
      </c>
    </row>
    <row r="320" spans="1:27" ht="15" thickTop="1">
      <c r="A320" s="23" t="s">
        <v>77</v>
      </c>
      <c r="B320" s="107">
        <v>68</v>
      </c>
      <c r="C320" s="108">
        <v>45</v>
      </c>
      <c r="D320" s="109">
        <v>51</v>
      </c>
      <c r="E320" s="110">
        <f>IF(SUM(B320:D320)&gt;0,SUM(B320:D320),"")</f>
        <v>164</v>
      </c>
      <c r="F320" s="107">
        <v>87</v>
      </c>
      <c r="G320" s="108">
        <v>50</v>
      </c>
      <c r="H320" s="109">
        <v>74</v>
      </c>
      <c r="I320" s="110">
        <f aca="true" t="shared" si="107" ref="I320:I325">IF(SUM(F320:H320)&gt;0,SUM(F320:H320),"")</f>
        <v>211</v>
      </c>
      <c r="J320" s="107"/>
      <c r="K320" s="108"/>
      <c r="L320" s="109"/>
      <c r="M320" s="110">
        <f>IF(SUM(J320:L320)&gt;0,SUM(J320:L320),"")</f>
      </c>
      <c r="N320" s="107"/>
      <c r="O320" s="108"/>
      <c r="P320" s="109"/>
      <c r="Q320" s="110">
        <f>IF(SUM(N320:P320)&gt;0,SUM(N320:P320),"")</f>
      </c>
      <c r="R320" s="107"/>
      <c r="S320" s="108"/>
      <c r="T320" s="109"/>
      <c r="U320" s="110">
        <f>IF(SUM(R320:T320)&gt;0,SUM(R320:T320),"")</f>
      </c>
      <c r="V320" s="143"/>
      <c r="W320" s="71"/>
      <c r="X320" s="71"/>
      <c r="Y320" s="71"/>
      <c r="Z320" s="71"/>
      <c r="AA320" s="72"/>
    </row>
    <row r="321" spans="1:27" ht="14.25">
      <c r="A321" s="23" t="s">
        <v>232</v>
      </c>
      <c r="B321" s="111"/>
      <c r="C321" s="112"/>
      <c r="D321" s="113"/>
      <c r="E321" s="110">
        <f aca="true" t="shared" si="108" ref="E321:E333">IF(SUM(B321:D321)&gt;0,SUM(B321:D321),"")</f>
      </c>
      <c r="F321" s="111"/>
      <c r="G321" s="112"/>
      <c r="H321" s="113"/>
      <c r="I321" s="110">
        <f t="shared" si="107"/>
      </c>
      <c r="J321" s="111"/>
      <c r="K321" s="112"/>
      <c r="L321" s="113"/>
      <c r="M321" s="110">
        <f aca="true" t="shared" si="109" ref="M321:M333">IF(SUM(J321:L321)&gt;0,SUM(J321:L321),"")</f>
      </c>
      <c r="N321" s="111"/>
      <c r="O321" s="112"/>
      <c r="P321" s="113"/>
      <c r="Q321" s="110">
        <f aca="true" t="shared" si="110" ref="Q321:Q333">IF(SUM(N321:P321)&gt;0,SUM(N321:P321),"")</f>
      </c>
      <c r="R321" s="111"/>
      <c r="S321" s="112"/>
      <c r="T321" s="113"/>
      <c r="U321" s="110">
        <f aca="true" t="shared" si="111" ref="U321:U335">IF(SUM(R321:T321)&gt;0,SUM(R321:T321),"")</f>
      </c>
      <c r="V321" s="144"/>
      <c r="W321" s="71"/>
      <c r="X321" s="71"/>
      <c r="Y321" s="71"/>
      <c r="Z321" s="71"/>
      <c r="AA321" s="72"/>
    </row>
    <row r="322" spans="1:27" ht="14.25">
      <c r="A322" s="23" t="s">
        <v>161</v>
      </c>
      <c r="B322" s="111"/>
      <c r="C322" s="112"/>
      <c r="D322" s="113"/>
      <c r="E322" s="110">
        <f t="shared" si="108"/>
      </c>
      <c r="F322" s="111">
        <v>88</v>
      </c>
      <c r="G322" s="112">
        <v>42</v>
      </c>
      <c r="H322" s="113">
        <v>74</v>
      </c>
      <c r="I322" s="110">
        <f t="shared" si="107"/>
        <v>204</v>
      </c>
      <c r="J322" s="111">
        <v>87</v>
      </c>
      <c r="K322" s="112">
        <v>29</v>
      </c>
      <c r="L322" s="113">
        <v>55</v>
      </c>
      <c r="M322" s="110">
        <f t="shared" si="109"/>
        <v>171</v>
      </c>
      <c r="N322" s="111">
        <v>84</v>
      </c>
      <c r="O322" s="112">
        <v>26</v>
      </c>
      <c r="P322" s="113">
        <v>49</v>
      </c>
      <c r="Q322" s="110">
        <f t="shared" si="110"/>
        <v>159</v>
      </c>
      <c r="R322" s="111">
        <v>86</v>
      </c>
      <c r="S322" s="112">
        <v>42</v>
      </c>
      <c r="T322" s="113">
        <v>48</v>
      </c>
      <c r="U322" s="110">
        <f t="shared" si="111"/>
        <v>176</v>
      </c>
      <c r="V322" s="145" t="s">
        <v>11</v>
      </c>
      <c r="W322" s="71"/>
      <c r="X322" s="71"/>
      <c r="Y322" s="71"/>
      <c r="Z322" s="71"/>
      <c r="AA322" s="72"/>
    </row>
    <row r="323" spans="1:27" ht="14.25">
      <c r="A323" s="23" t="s">
        <v>78</v>
      </c>
      <c r="B323" s="111"/>
      <c r="C323" s="112"/>
      <c r="D323" s="113"/>
      <c r="E323" s="110">
        <f t="shared" si="108"/>
      </c>
      <c r="F323" s="111">
        <v>92</v>
      </c>
      <c r="G323" s="112">
        <v>60</v>
      </c>
      <c r="H323" s="113">
        <v>68</v>
      </c>
      <c r="I323" s="110">
        <f t="shared" si="107"/>
        <v>220</v>
      </c>
      <c r="J323" s="111"/>
      <c r="K323" s="112"/>
      <c r="L323" s="113"/>
      <c r="M323" s="110">
        <f t="shared" si="109"/>
      </c>
      <c r="N323" s="111"/>
      <c r="O323" s="112"/>
      <c r="P323" s="113"/>
      <c r="Q323" s="110">
        <f t="shared" si="110"/>
      </c>
      <c r="R323" s="111"/>
      <c r="S323" s="112"/>
      <c r="T323" s="113"/>
      <c r="U323" s="110">
        <f t="shared" si="111"/>
      </c>
      <c r="V323" s="145" t="s">
        <v>12</v>
      </c>
      <c r="W323" s="71"/>
      <c r="X323" s="71"/>
      <c r="Y323" s="71"/>
      <c r="Z323" s="71"/>
      <c r="AA323" s="72"/>
    </row>
    <row r="324" spans="1:27" ht="14.25">
      <c r="A324" s="23" t="s">
        <v>65</v>
      </c>
      <c r="B324" s="111">
        <v>67</v>
      </c>
      <c r="C324" s="112">
        <v>28</v>
      </c>
      <c r="D324" s="113">
        <v>37</v>
      </c>
      <c r="E324" s="110">
        <f t="shared" si="108"/>
        <v>132</v>
      </c>
      <c r="F324" s="111">
        <v>89</v>
      </c>
      <c r="G324" s="112">
        <v>54</v>
      </c>
      <c r="H324" s="113">
        <v>91</v>
      </c>
      <c r="I324" s="110">
        <f t="shared" si="107"/>
        <v>234</v>
      </c>
      <c r="J324" s="111">
        <v>86</v>
      </c>
      <c r="K324" s="112">
        <v>47</v>
      </c>
      <c r="L324" s="113">
        <v>63</v>
      </c>
      <c r="M324" s="110">
        <f t="shared" si="109"/>
        <v>196</v>
      </c>
      <c r="N324" s="111">
        <v>81</v>
      </c>
      <c r="O324" s="112">
        <v>34</v>
      </c>
      <c r="P324" s="113">
        <v>29</v>
      </c>
      <c r="Q324" s="110">
        <f t="shared" si="110"/>
        <v>144</v>
      </c>
      <c r="R324" s="111"/>
      <c r="S324" s="112"/>
      <c r="T324" s="113"/>
      <c r="U324" s="110">
        <f t="shared" si="111"/>
      </c>
      <c r="V324" s="145" t="s">
        <v>12</v>
      </c>
      <c r="W324" s="71"/>
      <c r="X324" s="71"/>
      <c r="Y324" s="71"/>
      <c r="Z324" s="71"/>
      <c r="AA324" s="72"/>
    </row>
    <row r="325" spans="1:27" ht="14.25">
      <c r="A325" s="23" t="s">
        <v>232</v>
      </c>
      <c r="B325" s="111"/>
      <c r="C325" s="112"/>
      <c r="D325" s="113"/>
      <c r="E325" s="110">
        <f t="shared" si="108"/>
      </c>
      <c r="F325" s="111"/>
      <c r="G325" s="112"/>
      <c r="H325" s="113"/>
      <c r="I325" s="110">
        <f t="shared" si="107"/>
      </c>
      <c r="J325" s="111"/>
      <c r="K325" s="112"/>
      <c r="L325" s="113"/>
      <c r="M325" s="110">
        <f t="shared" si="109"/>
      </c>
      <c r="N325" s="111"/>
      <c r="O325" s="112"/>
      <c r="P325" s="113"/>
      <c r="Q325" s="110">
        <f t="shared" si="110"/>
      </c>
      <c r="R325" s="111"/>
      <c r="S325" s="112"/>
      <c r="T325" s="113"/>
      <c r="U325" s="110">
        <f t="shared" si="111"/>
      </c>
      <c r="V325" s="145"/>
      <c r="W325" s="71"/>
      <c r="X325" s="71"/>
      <c r="Y325" s="71"/>
      <c r="Z325" s="71"/>
      <c r="AA325" s="72"/>
    </row>
    <row r="326" spans="1:27" ht="14.25">
      <c r="A326" s="23" t="s">
        <v>36</v>
      </c>
      <c r="B326" s="111"/>
      <c r="C326" s="112"/>
      <c r="D326" s="113"/>
      <c r="E326" s="110">
        <f t="shared" si="108"/>
      </c>
      <c r="F326" s="111"/>
      <c r="G326" s="112"/>
      <c r="H326" s="113"/>
      <c r="I326" s="110">
        <f aca="true" t="shared" si="112" ref="I326:I336">IF(SUM(F326:H326)&gt;0,SUM(F326:H326),"")</f>
      </c>
      <c r="J326" s="111"/>
      <c r="K326" s="112"/>
      <c r="L326" s="113"/>
      <c r="M326" s="110">
        <f t="shared" si="109"/>
      </c>
      <c r="N326" s="111"/>
      <c r="O326" s="112"/>
      <c r="P326" s="113"/>
      <c r="Q326" s="110">
        <f t="shared" si="110"/>
      </c>
      <c r="R326" s="111">
        <v>55</v>
      </c>
      <c r="S326" s="112">
        <v>40</v>
      </c>
      <c r="T326" s="113">
        <v>44</v>
      </c>
      <c r="U326" s="110">
        <f t="shared" si="111"/>
        <v>139</v>
      </c>
      <c r="V326" s="145" t="s">
        <v>13</v>
      </c>
      <c r="W326" s="71"/>
      <c r="X326" s="71"/>
      <c r="Y326" s="71"/>
      <c r="Z326" s="71"/>
      <c r="AA326" s="72"/>
    </row>
    <row r="327" spans="1:27" ht="14.25">
      <c r="A327" s="23" t="s">
        <v>42</v>
      </c>
      <c r="B327" s="111"/>
      <c r="C327" s="112"/>
      <c r="D327" s="113"/>
      <c r="E327" s="110">
        <f t="shared" si="108"/>
      </c>
      <c r="F327" s="111">
        <v>89</v>
      </c>
      <c r="G327" s="112">
        <v>50</v>
      </c>
      <c r="H327" s="113">
        <v>72</v>
      </c>
      <c r="I327" s="110">
        <f t="shared" si="112"/>
        <v>211</v>
      </c>
      <c r="J327" s="111">
        <v>76</v>
      </c>
      <c r="K327" s="112">
        <v>39</v>
      </c>
      <c r="L327" s="113">
        <v>66</v>
      </c>
      <c r="M327" s="110">
        <f t="shared" si="109"/>
        <v>181</v>
      </c>
      <c r="N327" s="111">
        <v>85</v>
      </c>
      <c r="O327" s="112">
        <v>65</v>
      </c>
      <c r="P327" s="113">
        <v>31</v>
      </c>
      <c r="Q327" s="110">
        <f t="shared" si="110"/>
        <v>181</v>
      </c>
      <c r="R327" s="111"/>
      <c r="S327" s="112"/>
      <c r="T327" s="113"/>
      <c r="U327" s="110">
        <f t="shared" si="111"/>
      </c>
      <c r="V327" s="145" t="s">
        <v>14</v>
      </c>
      <c r="W327" s="71"/>
      <c r="X327" s="71"/>
      <c r="Y327" s="71"/>
      <c r="Z327" s="71"/>
      <c r="AA327" s="72"/>
    </row>
    <row r="328" spans="1:27" ht="14.25">
      <c r="A328" s="23" t="s">
        <v>44</v>
      </c>
      <c r="B328" s="111">
        <v>69</v>
      </c>
      <c r="C328" s="112">
        <v>28</v>
      </c>
      <c r="D328" s="113">
        <v>64</v>
      </c>
      <c r="E328" s="110">
        <f t="shared" si="108"/>
        <v>161</v>
      </c>
      <c r="F328" s="111"/>
      <c r="G328" s="112"/>
      <c r="H328" s="113"/>
      <c r="I328" s="110">
        <f t="shared" si="112"/>
      </c>
      <c r="J328" s="111"/>
      <c r="K328" s="112"/>
      <c r="L328" s="113"/>
      <c r="M328" s="110">
        <f t="shared" si="109"/>
      </c>
      <c r="N328" s="111"/>
      <c r="O328" s="112"/>
      <c r="P328" s="113"/>
      <c r="Q328" s="110">
        <f t="shared" si="110"/>
      </c>
      <c r="R328" s="111">
        <v>74</v>
      </c>
      <c r="S328" s="112">
        <v>49</v>
      </c>
      <c r="T328" s="113">
        <v>43</v>
      </c>
      <c r="U328" s="110">
        <f t="shared" si="111"/>
        <v>166</v>
      </c>
      <c r="V328" s="145" t="s">
        <v>15</v>
      </c>
      <c r="W328" s="71"/>
      <c r="X328" s="71"/>
      <c r="Y328" s="71"/>
      <c r="Z328" s="71"/>
      <c r="AA328" s="72"/>
    </row>
    <row r="329" spans="1:27" ht="14.25">
      <c r="A329" s="23" t="s">
        <v>232</v>
      </c>
      <c r="B329" s="111"/>
      <c r="C329" s="112"/>
      <c r="D329" s="113"/>
      <c r="E329" s="110">
        <f t="shared" si="108"/>
      </c>
      <c r="F329" s="111"/>
      <c r="G329" s="112"/>
      <c r="H329" s="113"/>
      <c r="I329" s="110">
        <f t="shared" si="112"/>
      </c>
      <c r="J329" s="111"/>
      <c r="K329" s="112"/>
      <c r="L329" s="113"/>
      <c r="M329" s="110">
        <f t="shared" si="109"/>
      </c>
      <c r="N329" s="111"/>
      <c r="O329" s="112"/>
      <c r="P329" s="113"/>
      <c r="Q329" s="110">
        <f t="shared" si="110"/>
      </c>
      <c r="R329" s="111"/>
      <c r="S329" s="112"/>
      <c r="T329" s="113"/>
      <c r="U329" s="110">
        <f t="shared" si="111"/>
      </c>
      <c r="V329" s="145" t="s">
        <v>16</v>
      </c>
      <c r="W329" s="71"/>
      <c r="X329" s="71"/>
      <c r="Y329" s="71"/>
      <c r="Z329" s="71"/>
      <c r="AA329" s="72"/>
    </row>
    <row r="330" spans="1:27" ht="14.25">
      <c r="A330" s="23" t="s">
        <v>50</v>
      </c>
      <c r="B330" s="111"/>
      <c r="C330" s="112"/>
      <c r="D330" s="113"/>
      <c r="E330" s="110">
        <f t="shared" si="108"/>
      </c>
      <c r="F330" s="111">
        <v>84</v>
      </c>
      <c r="G330" s="112">
        <v>70</v>
      </c>
      <c r="H330" s="113">
        <v>80</v>
      </c>
      <c r="I330" s="110">
        <f t="shared" si="112"/>
        <v>234</v>
      </c>
      <c r="J330" s="111"/>
      <c r="K330" s="112"/>
      <c r="L330" s="113"/>
      <c r="M330" s="110">
        <f t="shared" si="109"/>
      </c>
      <c r="N330" s="111">
        <v>78</v>
      </c>
      <c r="O330" s="112">
        <v>32</v>
      </c>
      <c r="P330" s="113">
        <v>23</v>
      </c>
      <c r="Q330" s="110">
        <f t="shared" si="110"/>
        <v>133</v>
      </c>
      <c r="R330" s="111">
        <v>49</v>
      </c>
      <c r="S330" s="112">
        <v>65</v>
      </c>
      <c r="T330" s="113">
        <v>60</v>
      </c>
      <c r="U330" s="110">
        <f t="shared" si="111"/>
        <v>174</v>
      </c>
      <c r="V330" s="145" t="s">
        <v>12</v>
      </c>
      <c r="W330" s="71"/>
      <c r="X330" s="71"/>
      <c r="Y330" s="71"/>
      <c r="Z330" s="71"/>
      <c r="AA330" s="72"/>
    </row>
    <row r="331" spans="1:27" ht="14.25">
      <c r="A331" s="23" t="s">
        <v>69</v>
      </c>
      <c r="B331" s="111"/>
      <c r="C331" s="112"/>
      <c r="D331" s="113"/>
      <c r="E331" s="110">
        <f t="shared" si="108"/>
      </c>
      <c r="F331" s="111"/>
      <c r="G331" s="112"/>
      <c r="H331" s="113"/>
      <c r="I331" s="110">
        <f t="shared" si="112"/>
      </c>
      <c r="J331" s="111">
        <v>71</v>
      </c>
      <c r="K331" s="112">
        <v>15</v>
      </c>
      <c r="L331" s="113">
        <v>58</v>
      </c>
      <c r="M331" s="110">
        <f t="shared" si="109"/>
        <v>144</v>
      </c>
      <c r="N331" s="111">
        <v>82</v>
      </c>
      <c r="O331" s="112">
        <v>13</v>
      </c>
      <c r="P331" s="113">
        <v>49</v>
      </c>
      <c r="Q331" s="110">
        <f t="shared" si="110"/>
        <v>144</v>
      </c>
      <c r="R331" s="111">
        <v>64</v>
      </c>
      <c r="S331" s="112">
        <v>52</v>
      </c>
      <c r="T331" s="113">
        <v>59</v>
      </c>
      <c r="U331" s="110">
        <f t="shared" si="111"/>
        <v>175</v>
      </c>
      <c r="V331" s="145"/>
      <c r="W331" s="71"/>
      <c r="X331" s="71"/>
      <c r="Y331" s="71"/>
      <c r="Z331" s="71"/>
      <c r="AA331" s="72"/>
    </row>
    <row r="332" spans="1:27" ht="14.25">
      <c r="A332" s="23" t="s">
        <v>62</v>
      </c>
      <c r="B332" s="111">
        <v>68</v>
      </c>
      <c r="C332" s="112">
        <v>19</v>
      </c>
      <c r="D332" s="113">
        <v>64</v>
      </c>
      <c r="E332" s="110">
        <f t="shared" si="108"/>
        <v>151</v>
      </c>
      <c r="F332" s="111"/>
      <c r="G332" s="112"/>
      <c r="H332" s="113"/>
      <c r="I332" s="110">
        <f t="shared" si="112"/>
      </c>
      <c r="J332" s="111"/>
      <c r="K332" s="112"/>
      <c r="L332" s="113"/>
      <c r="M332" s="110">
        <f t="shared" si="109"/>
      </c>
      <c r="N332" s="111"/>
      <c r="O332" s="112"/>
      <c r="P332" s="113"/>
      <c r="Q332" s="110">
        <f t="shared" si="110"/>
      </c>
      <c r="R332" s="111"/>
      <c r="S332" s="112"/>
      <c r="T332" s="113"/>
      <c r="U332" s="110">
        <f t="shared" si="111"/>
      </c>
      <c r="V332" s="145"/>
      <c r="W332" s="71"/>
      <c r="X332" s="71"/>
      <c r="Y332" s="71"/>
      <c r="Z332" s="71"/>
      <c r="AA332" s="72"/>
    </row>
    <row r="333" spans="1:27" ht="14.25">
      <c r="A333" s="39"/>
      <c r="B333" s="111"/>
      <c r="C333" s="112"/>
      <c r="D333" s="113"/>
      <c r="E333" s="110">
        <f t="shared" si="108"/>
      </c>
      <c r="F333" s="111"/>
      <c r="G333" s="112"/>
      <c r="H333" s="113"/>
      <c r="I333" s="110">
        <f t="shared" si="112"/>
      </c>
      <c r="J333" s="111"/>
      <c r="K333" s="112"/>
      <c r="L333" s="113"/>
      <c r="M333" s="110">
        <f t="shared" si="109"/>
      </c>
      <c r="N333" s="111"/>
      <c r="O333" s="112"/>
      <c r="P333" s="113"/>
      <c r="Q333" s="110">
        <f t="shared" si="110"/>
      </c>
      <c r="R333" s="111"/>
      <c r="S333" s="112"/>
      <c r="T333" s="113"/>
      <c r="U333" s="110">
        <f t="shared" si="111"/>
      </c>
      <c r="V333" s="145"/>
      <c r="W333" s="71"/>
      <c r="X333" s="71"/>
      <c r="Y333" s="71"/>
      <c r="Z333" s="71"/>
      <c r="AA333" s="72"/>
    </row>
    <row r="334" spans="1:27" ht="14.25">
      <c r="A334" s="23"/>
      <c r="B334" s="111"/>
      <c r="C334" s="112"/>
      <c r="D334" s="113"/>
      <c r="E334" s="110">
        <f aca="true" t="shared" si="113" ref="E334:E339">IF(SUM(B334:D334)&gt;0,SUM(B334:D334),"")</f>
      </c>
      <c r="F334" s="111"/>
      <c r="G334" s="112"/>
      <c r="H334" s="113"/>
      <c r="I334" s="110">
        <f t="shared" si="112"/>
      </c>
      <c r="J334" s="111"/>
      <c r="K334" s="112"/>
      <c r="L334" s="113"/>
      <c r="M334" s="110">
        <f aca="true" t="shared" si="114" ref="M334:M339">IF(SUM(J334:L334)&gt;0,SUM(J334:L334),"")</f>
      </c>
      <c r="N334" s="111"/>
      <c r="O334" s="112"/>
      <c r="P334" s="113"/>
      <c r="Q334" s="110">
        <f aca="true" t="shared" si="115" ref="Q334:Q339">IF(SUM(N334:P334)&gt;0,SUM(N334:P334),"")</f>
      </c>
      <c r="R334" s="111"/>
      <c r="S334" s="112"/>
      <c r="T334" s="113"/>
      <c r="U334" s="110">
        <f t="shared" si="111"/>
      </c>
      <c r="V334" s="145"/>
      <c r="W334" s="71"/>
      <c r="X334" s="71"/>
      <c r="Y334" s="71"/>
      <c r="Z334" s="71"/>
      <c r="AA334" s="72"/>
    </row>
    <row r="335" spans="1:27" ht="14.25">
      <c r="A335" s="23"/>
      <c r="B335" s="111"/>
      <c r="C335" s="112"/>
      <c r="D335" s="113"/>
      <c r="E335" s="110">
        <f t="shared" si="113"/>
      </c>
      <c r="F335" s="111"/>
      <c r="G335" s="112"/>
      <c r="H335" s="113"/>
      <c r="I335" s="110">
        <f t="shared" si="112"/>
      </c>
      <c r="J335" s="111"/>
      <c r="K335" s="112"/>
      <c r="L335" s="113"/>
      <c r="M335" s="110">
        <f t="shared" si="114"/>
      </c>
      <c r="N335" s="111"/>
      <c r="O335" s="112"/>
      <c r="P335" s="113"/>
      <c r="Q335" s="110">
        <f t="shared" si="115"/>
      </c>
      <c r="R335" s="111"/>
      <c r="S335" s="112"/>
      <c r="T335" s="113"/>
      <c r="U335" s="110">
        <f t="shared" si="111"/>
      </c>
      <c r="V335" s="145"/>
      <c r="W335" s="71"/>
      <c r="X335" s="71"/>
      <c r="Y335" s="71"/>
      <c r="Z335" s="71"/>
      <c r="AA335" s="72"/>
    </row>
    <row r="336" spans="1:27" ht="14.25">
      <c r="A336" s="23" t="s">
        <v>147</v>
      </c>
      <c r="B336" s="111"/>
      <c r="C336" s="112"/>
      <c r="D336" s="113"/>
      <c r="E336" s="110">
        <f t="shared" si="113"/>
      </c>
      <c r="F336" s="111"/>
      <c r="G336" s="112"/>
      <c r="H336" s="113"/>
      <c r="I336" s="110">
        <f t="shared" si="112"/>
      </c>
      <c r="J336" s="111"/>
      <c r="K336" s="112"/>
      <c r="L336" s="113"/>
      <c r="M336" s="110">
        <f t="shared" si="114"/>
      </c>
      <c r="N336" s="111"/>
      <c r="O336" s="112"/>
      <c r="P336" s="113"/>
      <c r="Q336" s="110">
        <f t="shared" si="115"/>
      </c>
      <c r="R336" s="111"/>
      <c r="S336" s="112"/>
      <c r="T336" s="113"/>
      <c r="U336" s="110">
        <f>IF(SUM(R336:T336)&gt;0,SUM(R336:T336),"")</f>
      </c>
      <c r="V336" s="145"/>
      <c r="W336" s="71"/>
      <c r="X336" s="71"/>
      <c r="Y336" s="71"/>
      <c r="Z336" s="71"/>
      <c r="AA336" s="72"/>
    </row>
    <row r="337" spans="1:27" ht="14.25">
      <c r="A337" s="23" t="s">
        <v>127</v>
      </c>
      <c r="B337" s="111"/>
      <c r="C337" s="112"/>
      <c r="D337" s="113"/>
      <c r="E337" s="110">
        <f t="shared" si="113"/>
      </c>
      <c r="F337" s="111"/>
      <c r="G337" s="112"/>
      <c r="H337" s="113"/>
      <c r="I337" s="110">
        <f>IF(SUM(F337:H337)&gt;0,SUM(F337:H337),"")</f>
      </c>
      <c r="J337" s="111"/>
      <c r="K337" s="112"/>
      <c r="L337" s="113"/>
      <c r="M337" s="110">
        <f t="shared" si="114"/>
      </c>
      <c r="N337" s="111"/>
      <c r="O337" s="112"/>
      <c r="P337" s="113"/>
      <c r="Q337" s="110">
        <f t="shared" si="115"/>
      </c>
      <c r="R337" s="111"/>
      <c r="S337" s="112"/>
      <c r="T337" s="113"/>
      <c r="U337" s="110">
        <f>IF(SUM(R337:T337)&gt;0,SUM(R337:T337),"")</f>
      </c>
      <c r="V337" s="144"/>
      <c r="W337" s="71"/>
      <c r="X337" s="71"/>
      <c r="Y337" s="71"/>
      <c r="Z337" s="71"/>
      <c r="AA337" s="72"/>
    </row>
    <row r="338" spans="1:27" ht="14.25">
      <c r="A338" s="23" t="s">
        <v>143</v>
      </c>
      <c r="B338" s="111"/>
      <c r="C338" s="112"/>
      <c r="D338" s="113"/>
      <c r="E338" s="110">
        <f t="shared" si="113"/>
      </c>
      <c r="F338" s="111"/>
      <c r="G338" s="112"/>
      <c r="H338" s="113"/>
      <c r="I338" s="110">
        <f>IF(SUM(F338:H338)&gt;0,SUM(F338:H338),"")</f>
      </c>
      <c r="J338" s="111"/>
      <c r="K338" s="112"/>
      <c r="L338" s="113"/>
      <c r="M338" s="110">
        <f t="shared" si="114"/>
      </c>
      <c r="N338" s="111"/>
      <c r="O338" s="112"/>
      <c r="P338" s="113"/>
      <c r="Q338" s="110">
        <f t="shared" si="115"/>
      </c>
      <c r="R338" s="111"/>
      <c r="S338" s="112"/>
      <c r="T338" s="113"/>
      <c r="U338" s="110">
        <f>IF(SUM(R338:T338)&gt;0,SUM(R338:T338),"")</f>
      </c>
      <c r="V338" s="144"/>
      <c r="W338" s="71"/>
      <c r="X338" s="71"/>
      <c r="Y338" s="71"/>
      <c r="Z338" s="71"/>
      <c r="AA338" s="72"/>
    </row>
    <row r="339" spans="1:27" ht="14.25">
      <c r="A339" s="23" t="s">
        <v>148</v>
      </c>
      <c r="B339" s="111"/>
      <c r="C339" s="112"/>
      <c r="D339" s="113"/>
      <c r="E339" s="110">
        <f t="shared" si="113"/>
      </c>
      <c r="F339" s="111"/>
      <c r="G339" s="112"/>
      <c r="H339" s="113"/>
      <c r="I339" s="110">
        <f>IF(SUM(F339:H339)&gt;0,SUM(F339:H339),"")</f>
      </c>
      <c r="J339" s="111"/>
      <c r="K339" s="112"/>
      <c r="L339" s="113"/>
      <c r="M339" s="110">
        <f t="shared" si="114"/>
      </c>
      <c r="N339" s="111"/>
      <c r="O339" s="112"/>
      <c r="P339" s="113"/>
      <c r="Q339" s="110">
        <f t="shared" si="115"/>
      </c>
      <c r="R339" s="111"/>
      <c r="S339" s="112"/>
      <c r="T339" s="113"/>
      <c r="U339" s="110">
        <f>IF(SUM(R339:T339)&gt;0,SUM(R339:T339),"")</f>
      </c>
      <c r="V339" s="144"/>
      <c r="W339" s="71"/>
      <c r="X339" s="71"/>
      <c r="Y339" s="71"/>
      <c r="Z339" s="71"/>
      <c r="AA339" s="72"/>
    </row>
    <row r="340" spans="1:27" ht="15" thickBot="1">
      <c r="A340" s="140" t="s">
        <v>10</v>
      </c>
      <c r="B340" s="164">
        <f aca="true" t="shared" si="116" ref="B340:U340">IF(SUM(B320:B335)=0,0,AVERAGE(B320:B335))</f>
        <v>68</v>
      </c>
      <c r="C340" s="165">
        <f t="shared" si="116"/>
        <v>30</v>
      </c>
      <c r="D340" s="166">
        <f t="shared" si="116"/>
        <v>54</v>
      </c>
      <c r="E340" s="167">
        <f t="shared" si="116"/>
        <v>152</v>
      </c>
      <c r="F340" s="164">
        <f t="shared" si="116"/>
        <v>88.16666666666667</v>
      </c>
      <c r="G340" s="165">
        <f t="shared" si="116"/>
        <v>54.333333333333336</v>
      </c>
      <c r="H340" s="166">
        <f t="shared" si="116"/>
        <v>76.5</v>
      </c>
      <c r="I340" s="167">
        <f t="shared" si="116"/>
        <v>219</v>
      </c>
      <c r="J340" s="164">
        <f t="shared" si="116"/>
        <v>80</v>
      </c>
      <c r="K340" s="165">
        <f t="shared" si="116"/>
        <v>32.5</v>
      </c>
      <c r="L340" s="166">
        <f t="shared" si="116"/>
        <v>60.5</v>
      </c>
      <c r="M340" s="167">
        <f t="shared" si="116"/>
        <v>173</v>
      </c>
      <c r="N340" s="164">
        <f t="shared" si="116"/>
        <v>82</v>
      </c>
      <c r="O340" s="165">
        <f t="shared" si="116"/>
        <v>34</v>
      </c>
      <c r="P340" s="166">
        <f t="shared" si="116"/>
        <v>36.2</v>
      </c>
      <c r="Q340" s="167">
        <f t="shared" si="116"/>
        <v>152.2</v>
      </c>
      <c r="R340" s="164">
        <f t="shared" si="116"/>
        <v>65.6</v>
      </c>
      <c r="S340" s="165">
        <f t="shared" si="116"/>
        <v>49.6</v>
      </c>
      <c r="T340" s="166">
        <f t="shared" si="116"/>
        <v>50.8</v>
      </c>
      <c r="U340" s="167">
        <f t="shared" si="116"/>
        <v>166</v>
      </c>
      <c r="V340" s="146"/>
      <c r="W340" s="71"/>
      <c r="X340" s="71"/>
      <c r="Y340" s="71"/>
      <c r="Z340" s="71"/>
      <c r="AA340" s="72"/>
    </row>
    <row r="341" spans="1:27" ht="15" thickBot="1">
      <c r="A341" s="138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139"/>
      <c r="V341" s="138"/>
      <c r="W341" s="71" t="s">
        <v>56</v>
      </c>
      <c r="X341" s="85"/>
      <c r="Y341" s="85"/>
      <c r="Z341" s="85"/>
      <c r="AA341" s="86"/>
    </row>
    <row r="342" spans="1:27" ht="14.25">
      <c r="A342" s="14" t="s">
        <v>55</v>
      </c>
      <c r="B342" s="288" t="s">
        <v>315</v>
      </c>
      <c r="C342" s="289"/>
      <c r="D342" s="289"/>
      <c r="E342" s="290"/>
      <c r="F342" s="288" t="s">
        <v>290</v>
      </c>
      <c r="G342" s="289"/>
      <c r="H342" s="289"/>
      <c r="I342" s="290"/>
      <c r="J342" s="288" t="s">
        <v>291</v>
      </c>
      <c r="K342" s="289"/>
      <c r="L342" s="289"/>
      <c r="M342" s="290"/>
      <c r="N342" s="288" t="s">
        <v>292</v>
      </c>
      <c r="O342" s="289"/>
      <c r="P342" s="289"/>
      <c r="Q342" s="290"/>
      <c r="R342" s="288" t="s">
        <v>99</v>
      </c>
      <c r="S342" s="289"/>
      <c r="T342" s="289"/>
      <c r="U342" s="290"/>
      <c r="V342" s="129"/>
      <c r="W342" s="71" t="str">
        <f>B342</f>
        <v>Wood, Alexandra</v>
      </c>
      <c r="X342" s="71" t="str">
        <f>F342</f>
        <v>Lloyd, Alfred</v>
      </c>
      <c r="Y342" s="71" t="str">
        <f>J342</f>
        <v>Jennings, Christian</v>
      </c>
      <c r="Z342" s="71" t="str">
        <f>N342</f>
        <v>Abreu, Luis</v>
      </c>
      <c r="AA342" s="72" t="str">
        <f>R342</f>
        <v>GS 15</v>
      </c>
    </row>
    <row r="343" spans="1:27" ht="15" thickBot="1">
      <c r="A343" s="16" t="s">
        <v>4</v>
      </c>
      <c r="B343" s="17" t="s">
        <v>5</v>
      </c>
      <c r="C343" s="18" t="s">
        <v>6</v>
      </c>
      <c r="D343" s="19" t="s">
        <v>7</v>
      </c>
      <c r="E343" s="20" t="s">
        <v>8</v>
      </c>
      <c r="F343" s="17" t="s">
        <v>5</v>
      </c>
      <c r="G343" s="18" t="s">
        <v>6</v>
      </c>
      <c r="H343" s="19" t="s">
        <v>7</v>
      </c>
      <c r="I343" s="20" t="s">
        <v>8</v>
      </c>
      <c r="J343" s="17" t="s">
        <v>5</v>
      </c>
      <c r="K343" s="18" t="s">
        <v>6</v>
      </c>
      <c r="L343" s="19" t="s">
        <v>7</v>
      </c>
      <c r="M343" s="20" t="s">
        <v>8</v>
      </c>
      <c r="N343" s="17" t="s">
        <v>5</v>
      </c>
      <c r="O343" s="18" t="s">
        <v>6</v>
      </c>
      <c r="P343" s="19" t="s">
        <v>7</v>
      </c>
      <c r="Q343" s="20" t="s">
        <v>8</v>
      </c>
      <c r="R343" s="17" t="s">
        <v>5</v>
      </c>
      <c r="S343" s="18" t="s">
        <v>6</v>
      </c>
      <c r="T343" s="19" t="s">
        <v>7</v>
      </c>
      <c r="U343" s="20" t="s">
        <v>8</v>
      </c>
      <c r="V343" s="141"/>
      <c r="W343" s="71">
        <f>IF(SUM(E344:E363)&gt;0,LARGE(E344:E363,1),0)</f>
        <v>185</v>
      </c>
      <c r="X343" s="71">
        <f>IF(SUM(I344:I363)&gt;0,LARGE(I344:I363,1),0)</f>
        <v>202</v>
      </c>
      <c r="Y343" s="71">
        <f>IF(SUM(M344:M363)&gt;0,LARGE(M344:M363,1),0)</f>
        <v>163</v>
      </c>
      <c r="Z343" s="71">
        <f>IF(SUM(Q344:Q363)&gt;0,LARGE(Q344:Q363,1),0)</f>
        <v>210</v>
      </c>
      <c r="AA343" s="72">
        <f>IF(SUM(U344:U363)&gt;0,LARGE(U344:U363,1),0)</f>
        <v>0</v>
      </c>
    </row>
    <row r="344" spans="1:27" ht="15" thickTop="1">
      <c r="A344" s="23" t="s">
        <v>77</v>
      </c>
      <c r="B344" s="107"/>
      <c r="C344" s="108"/>
      <c r="D344" s="109"/>
      <c r="E344" s="110">
        <f>IF(SUM(B344:D344)&gt;0,SUM(B344:D344),"")</f>
      </c>
      <c r="F344" s="107"/>
      <c r="G344" s="108"/>
      <c r="H344" s="109"/>
      <c r="I344" s="110">
        <f aca="true" t="shared" si="117" ref="I344:I349">IF(SUM(F344:H344)&gt;0,SUM(F344:H344),"")</f>
      </c>
      <c r="J344" s="107"/>
      <c r="K344" s="108"/>
      <c r="L344" s="109"/>
      <c r="M344" s="110">
        <f>IF(SUM(J344:L344)&gt;0,SUM(J344:L344),"")</f>
      </c>
      <c r="N344" s="107"/>
      <c r="O344" s="108"/>
      <c r="P344" s="109"/>
      <c r="Q344" s="110">
        <f>IF(SUM(N344:P344)&gt;0,SUM(N344:P344),"")</f>
      </c>
      <c r="R344" s="107"/>
      <c r="S344" s="108"/>
      <c r="T344" s="109"/>
      <c r="U344" s="110">
        <f>IF(SUM(R344:T344)&gt;0,SUM(R344:T344),"")</f>
      </c>
      <c r="V344" s="143"/>
      <c r="W344" s="71"/>
      <c r="X344" s="71"/>
      <c r="Y344" s="71"/>
      <c r="Z344" s="71"/>
      <c r="AA344" s="72"/>
    </row>
    <row r="345" spans="1:27" ht="14.25">
      <c r="A345" s="23" t="s">
        <v>232</v>
      </c>
      <c r="B345" s="111"/>
      <c r="C345" s="112"/>
      <c r="D345" s="113"/>
      <c r="E345" s="110">
        <f aca="true" t="shared" si="118" ref="E345:E358">IF(SUM(B345:D345)&gt;0,SUM(B345:D345),"")</f>
      </c>
      <c r="F345" s="111"/>
      <c r="G345" s="112"/>
      <c r="H345" s="113"/>
      <c r="I345" s="110">
        <f t="shared" si="117"/>
      </c>
      <c r="J345" s="111"/>
      <c r="K345" s="112"/>
      <c r="L345" s="113"/>
      <c r="M345" s="110">
        <f aca="true" t="shared" si="119" ref="M345:M358">IF(SUM(J345:L345)&gt;0,SUM(J345:L345),"")</f>
      </c>
      <c r="N345" s="111"/>
      <c r="O345" s="112"/>
      <c r="P345" s="113"/>
      <c r="Q345" s="110">
        <f aca="true" t="shared" si="120" ref="Q345:Q357">IF(SUM(N345:P345)&gt;0,SUM(N345:P345),"")</f>
      </c>
      <c r="R345" s="111"/>
      <c r="S345" s="112"/>
      <c r="T345" s="113"/>
      <c r="U345" s="110">
        <f aca="true" t="shared" si="121" ref="U345:U358">IF(SUM(R345:T345)&gt;0,SUM(R345:T345),"")</f>
      </c>
      <c r="V345" s="144"/>
      <c r="W345" s="71"/>
      <c r="X345" s="71"/>
      <c r="Y345" s="71"/>
      <c r="Z345" s="71"/>
      <c r="AA345" s="72"/>
    </row>
    <row r="346" spans="1:27" ht="14.25">
      <c r="A346" s="23" t="s">
        <v>161</v>
      </c>
      <c r="B346" s="111">
        <v>46</v>
      </c>
      <c r="C346" s="112">
        <v>46</v>
      </c>
      <c r="D346" s="113">
        <v>40</v>
      </c>
      <c r="E346" s="110">
        <f t="shared" si="118"/>
        <v>132</v>
      </c>
      <c r="F346" s="111">
        <v>90</v>
      </c>
      <c r="G346" s="112">
        <v>33</v>
      </c>
      <c r="H346" s="113">
        <v>71</v>
      </c>
      <c r="I346" s="110">
        <f t="shared" si="117"/>
        <v>194</v>
      </c>
      <c r="J346" s="111">
        <v>69</v>
      </c>
      <c r="K346" s="112">
        <v>43</v>
      </c>
      <c r="L346" s="113">
        <v>51</v>
      </c>
      <c r="M346" s="110">
        <f t="shared" si="119"/>
        <v>163</v>
      </c>
      <c r="N346" s="111">
        <v>86</v>
      </c>
      <c r="O346" s="112">
        <v>67</v>
      </c>
      <c r="P346" s="113">
        <v>57</v>
      </c>
      <c r="Q346" s="110">
        <f t="shared" si="120"/>
        <v>210</v>
      </c>
      <c r="R346" s="111"/>
      <c r="S346" s="112"/>
      <c r="T346" s="113"/>
      <c r="U346" s="110">
        <f t="shared" si="121"/>
      </c>
      <c r="V346" s="145" t="s">
        <v>11</v>
      </c>
      <c r="W346" s="71"/>
      <c r="X346" s="71"/>
      <c r="Y346" s="71"/>
      <c r="Z346" s="71"/>
      <c r="AA346" s="72"/>
    </row>
    <row r="347" spans="1:27" ht="14.25">
      <c r="A347" s="23" t="s">
        <v>78</v>
      </c>
      <c r="B347" s="111"/>
      <c r="C347" s="112"/>
      <c r="D347" s="113"/>
      <c r="E347" s="110">
        <f t="shared" si="118"/>
      </c>
      <c r="F347" s="111"/>
      <c r="G347" s="112"/>
      <c r="H347" s="113"/>
      <c r="I347" s="110">
        <f t="shared" si="117"/>
      </c>
      <c r="J347" s="111"/>
      <c r="K347" s="112"/>
      <c r="L347" s="113"/>
      <c r="M347" s="110">
        <f t="shared" si="119"/>
      </c>
      <c r="N347" s="111"/>
      <c r="O347" s="112"/>
      <c r="P347" s="113"/>
      <c r="Q347" s="110">
        <f t="shared" si="120"/>
      </c>
      <c r="R347" s="111"/>
      <c r="S347" s="112"/>
      <c r="T347" s="113"/>
      <c r="U347" s="110">
        <f t="shared" si="121"/>
      </c>
      <c r="V347" s="145" t="s">
        <v>12</v>
      </c>
      <c r="W347" s="71"/>
      <c r="X347" s="71"/>
      <c r="Y347" s="71"/>
      <c r="Z347" s="71"/>
      <c r="AA347" s="72"/>
    </row>
    <row r="348" spans="1:27" ht="14.25">
      <c r="A348" s="23" t="s">
        <v>65</v>
      </c>
      <c r="B348" s="111">
        <v>62</v>
      </c>
      <c r="C348" s="112">
        <v>49</v>
      </c>
      <c r="D348" s="113">
        <v>60</v>
      </c>
      <c r="E348" s="110">
        <f t="shared" si="118"/>
        <v>171</v>
      </c>
      <c r="F348" s="111"/>
      <c r="G348" s="112"/>
      <c r="H348" s="113"/>
      <c r="I348" s="110">
        <f t="shared" si="117"/>
      </c>
      <c r="J348" s="111">
        <v>64</v>
      </c>
      <c r="K348" s="112">
        <v>28</v>
      </c>
      <c r="L348" s="113">
        <v>51</v>
      </c>
      <c r="M348" s="110">
        <f t="shared" si="119"/>
        <v>143</v>
      </c>
      <c r="N348" s="111"/>
      <c r="O348" s="112"/>
      <c r="P348" s="113"/>
      <c r="Q348" s="110">
        <f t="shared" si="120"/>
      </c>
      <c r="R348" s="111"/>
      <c r="S348" s="112"/>
      <c r="T348" s="113"/>
      <c r="U348" s="110">
        <f t="shared" si="121"/>
      </c>
      <c r="V348" s="145" t="s">
        <v>12</v>
      </c>
      <c r="W348" s="71"/>
      <c r="X348" s="71"/>
      <c r="Y348" s="71"/>
      <c r="Z348" s="71"/>
      <c r="AA348" s="72"/>
    </row>
    <row r="349" spans="1:27" ht="14.25">
      <c r="A349" s="23" t="s">
        <v>232</v>
      </c>
      <c r="B349" s="111"/>
      <c r="C349" s="112"/>
      <c r="D349" s="113"/>
      <c r="E349" s="110">
        <f t="shared" si="118"/>
      </c>
      <c r="F349" s="111"/>
      <c r="G349" s="112"/>
      <c r="H349" s="113"/>
      <c r="I349" s="110">
        <f t="shared" si="117"/>
      </c>
      <c r="J349" s="111"/>
      <c r="K349" s="112"/>
      <c r="L349" s="113"/>
      <c r="M349" s="110">
        <f t="shared" si="119"/>
      </c>
      <c r="N349" s="111"/>
      <c r="O349" s="112"/>
      <c r="P349" s="113"/>
      <c r="Q349" s="110">
        <f t="shared" si="120"/>
      </c>
      <c r="R349" s="111"/>
      <c r="S349" s="112"/>
      <c r="T349" s="113"/>
      <c r="U349" s="110">
        <f t="shared" si="121"/>
      </c>
      <c r="V349" s="145"/>
      <c r="W349" s="71"/>
      <c r="X349" s="71"/>
      <c r="Y349" s="71"/>
      <c r="Z349" s="71"/>
      <c r="AA349" s="72"/>
    </row>
    <row r="350" spans="1:27" ht="14.25">
      <c r="A350" s="23" t="s">
        <v>36</v>
      </c>
      <c r="B350" s="111">
        <v>60</v>
      </c>
      <c r="C350" s="112">
        <v>44</v>
      </c>
      <c r="D350" s="113">
        <v>53</v>
      </c>
      <c r="E350" s="110">
        <f t="shared" si="118"/>
        <v>157</v>
      </c>
      <c r="F350" s="111">
        <v>82</v>
      </c>
      <c r="G350" s="112">
        <v>60</v>
      </c>
      <c r="H350" s="113">
        <v>60</v>
      </c>
      <c r="I350" s="110">
        <f aca="true" t="shared" si="122" ref="I350:I360">IF(SUM(F350:H350)&gt;0,SUM(F350:H350),"")</f>
        <v>202</v>
      </c>
      <c r="J350" s="111">
        <v>66</v>
      </c>
      <c r="K350" s="112">
        <v>28</v>
      </c>
      <c r="L350" s="113">
        <v>35</v>
      </c>
      <c r="M350" s="110">
        <f t="shared" si="119"/>
        <v>129</v>
      </c>
      <c r="N350" s="111">
        <v>88</v>
      </c>
      <c r="O350" s="112">
        <v>53</v>
      </c>
      <c r="P350" s="113">
        <v>61</v>
      </c>
      <c r="Q350" s="110">
        <f t="shared" si="120"/>
        <v>202</v>
      </c>
      <c r="R350" s="111"/>
      <c r="S350" s="112"/>
      <c r="T350" s="113"/>
      <c r="U350" s="110">
        <f t="shared" si="121"/>
      </c>
      <c r="V350" s="145" t="s">
        <v>13</v>
      </c>
      <c r="W350" s="71"/>
      <c r="X350" s="71"/>
      <c r="Y350" s="71"/>
      <c r="Z350" s="71"/>
      <c r="AA350" s="72"/>
    </row>
    <row r="351" spans="1:27" ht="14.25">
      <c r="A351" s="23" t="s">
        <v>42</v>
      </c>
      <c r="B351" s="111"/>
      <c r="C351" s="112"/>
      <c r="D351" s="113"/>
      <c r="E351" s="110">
        <f t="shared" si="118"/>
      </c>
      <c r="F351" s="111"/>
      <c r="G351" s="112"/>
      <c r="H351" s="113"/>
      <c r="I351" s="110">
        <f t="shared" si="122"/>
      </c>
      <c r="J351" s="111"/>
      <c r="K351" s="112"/>
      <c r="L351" s="113"/>
      <c r="M351" s="110">
        <f t="shared" si="119"/>
      </c>
      <c r="N351" s="111"/>
      <c r="O351" s="112"/>
      <c r="P351" s="113"/>
      <c r="Q351" s="110">
        <f t="shared" si="120"/>
      </c>
      <c r="R351" s="111"/>
      <c r="S351" s="112"/>
      <c r="T351" s="113"/>
      <c r="U351" s="110">
        <f t="shared" si="121"/>
      </c>
      <c r="V351" s="145" t="s">
        <v>14</v>
      </c>
      <c r="W351" s="71"/>
      <c r="X351" s="71"/>
      <c r="Y351" s="71"/>
      <c r="Z351" s="71"/>
      <c r="AA351" s="72"/>
    </row>
    <row r="352" spans="1:27" ht="14.25">
      <c r="A352" s="23" t="s">
        <v>44</v>
      </c>
      <c r="B352" s="111"/>
      <c r="C352" s="112"/>
      <c r="D352" s="113"/>
      <c r="E352" s="110">
        <f t="shared" si="118"/>
      </c>
      <c r="F352" s="111"/>
      <c r="G352" s="112"/>
      <c r="H352" s="113"/>
      <c r="I352" s="110">
        <f t="shared" si="122"/>
      </c>
      <c r="J352" s="111"/>
      <c r="K352" s="112"/>
      <c r="L352" s="113"/>
      <c r="M352" s="110">
        <f t="shared" si="119"/>
      </c>
      <c r="N352" s="111">
        <v>85</v>
      </c>
      <c r="O352" s="112">
        <v>60</v>
      </c>
      <c r="P352" s="113">
        <v>49</v>
      </c>
      <c r="Q352" s="110">
        <f t="shared" si="120"/>
        <v>194</v>
      </c>
      <c r="R352" s="111"/>
      <c r="S352" s="112"/>
      <c r="T352" s="113"/>
      <c r="U352" s="110">
        <f t="shared" si="121"/>
      </c>
      <c r="V352" s="145" t="s">
        <v>15</v>
      </c>
      <c r="W352" s="71"/>
      <c r="X352" s="71"/>
      <c r="Y352" s="71"/>
      <c r="Z352" s="71"/>
      <c r="AA352" s="72"/>
    </row>
    <row r="353" spans="1:27" ht="14.25">
      <c r="A353" s="23" t="s">
        <v>232</v>
      </c>
      <c r="B353" s="111"/>
      <c r="C353" s="112"/>
      <c r="D353" s="113"/>
      <c r="E353" s="110">
        <f t="shared" si="118"/>
      </c>
      <c r="F353" s="111"/>
      <c r="G353" s="112"/>
      <c r="H353" s="113"/>
      <c r="I353" s="110">
        <f t="shared" si="122"/>
      </c>
      <c r="J353" s="111"/>
      <c r="K353" s="112"/>
      <c r="L353" s="113"/>
      <c r="M353" s="110">
        <f t="shared" si="119"/>
      </c>
      <c r="N353" s="111"/>
      <c r="O353" s="112"/>
      <c r="P353" s="113"/>
      <c r="Q353" s="110">
        <f t="shared" si="120"/>
      </c>
      <c r="R353" s="111"/>
      <c r="S353" s="112"/>
      <c r="T353" s="113"/>
      <c r="U353" s="110">
        <f t="shared" si="121"/>
      </c>
      <c r="V353" s="145" t="s">
        <v>16</v>
      </c>
      <c r="W353" s="71"/>
      <c r="X353" s="71"/>
      <c r="Y353" s="71"/>
      <c r="Z353" s="71"/>
      <c r="AA353" s="72"/>
    </row>
    <row r="354" spans="1:27" ht="14.25">
      <c r="A354" s="23" t="s">
        <v>50</v>
      </c>
      <c r="B354" s="111"/>
      <c r="C354" s="112"/>
      <c r="D354" s="113"/>
      <c r="E354" s="110">
        <f t="shared" si="118"/>
      </c>
      <c r="F354" s="111">
        <v>83</v>
      </c>
      <c r="G354" s="112">
        <v>62</v>
      </c>
      <c r="H354" s="113">
        <v>47</v>
      </c>
      <c r="I354" s="110">
        <f t="shared" si="122"/>
        <v>192</v>
      </c>
      <c r="J354" s="111"/>
      <c r="K354" s="112"/>
      <c r="L354" s="113"/>
      <c r="M354" s="110">
        <f t="shared" si="119"/>
      </c>
      <c r="N354" s="111"/>
      <c r="O354" s="112"/>
      <c r="P354" s="113"/>
      <c r="Q354" s="110">
        <f t="shared" si="120"/>
      </c>
      <c r="R354" s="111"/>
      <c r="S354" s="112"/>
      <c r="T354" s="113"/>
      <c r="U354" s="110">
        <f t="shared" si="121"/>
      </c>
      <c r="V354" s="145" t="s">
        <v>12</v>
      </c>
      <c r="W354" s="71"/>
      <c r="X354" s="71"/>
      <c r="Y354" s="71"/>
      <c r="Z354" s="71"/>
      <c r="AA354" s="72"/>
    </row>
    <row r="355" spans="1:27" ht="14.25">
      <c r="A355" s="23" t="s">
        <v>69</v>
      </c>
      <c r="B355" s="111"/>
      <c r="C355" s="112"/>
      <c r="D355" s="113"/>
      <c r="E355" s="110">
        <f t="shared" si="118"/>
      </c>
      <c r="F355" s="111">
        <v>86</v>
      </c>
      <c r="G355" s="112">
        <v>52</v>
      </c>
      <c r="H355" s="113">
        <v>59</v>
      </c>
      <c r="I355" s="110">
        <f t="shared" si="122"/>
        <v>197</v>
      </c>
      <c r="J355" s="111">
        <v>78</v>
      </c>
      <c r="K355" s="112">
        <v>31</v>
      </c>
      <c r="L355" s="113">
        <v>36</v>
      </c>
      <c r="M355" s="110">
        <f t="shared" si="119"/>
        <v>145</v>
      </c>
      <c r="N355" s="111">
        <v>82</v>
      </c>
      <c r="O355" s="112">
        <v>45</v>
      </c>
      <c r="P355" s="113">
        <v>48</v>
      </c>
      <c r="Q355" s="110">
        <f t="shared" si="120"/>
        <v>175</v>
      </c>
      <c r="R355" s="111"/>
      <c r="S355" s="112"/>
      <c r="T355" s="113"/>
      <c r="U355" s="110">
        <f t="shared" si="121"/>
      </c>
      <c r="V355" s="145"/>
      <c r="W355" s="71"/>
      <c r="X355" s="71"/>
      <c r="Y355" s="71"/>
      <c r="Z355" s="71"/>
      <c r="AA355" s="72"/>
    </row>
    <row r="356" spans="1:27" ht="14.25">
      <c r="A356" s="23" t="s">
        <v>62</v>
      </c>
      <c r="B356" s="111">
        <v>70</v>
      </c>
      <c r="C356" s="112">
        <v>48</v>
      </c>
      <c r="D356" s="113">
        <v>67</v>
      </c>
      <c r="E356" s="110">
        <f t="shared" si="118"/>
        <v>185</v>
      </c>
      <c r="F356" s="111"/>
      <c r="G356" s="112"/>
      <c r="H356" s="113"/>
      <c r="I356" s="110">
        <f t="shared" si="122"/>
      </c>
      <c r="J356" s="111"/>
      <c r="K356" s="112"/>
      <c r="L356" s="113"/>
      <c r="M356" s="110">
        <f t="shared" si="119"/>
      </c>
      <c r="N356" s="111"/>
      <c r="O356" s="112"/>
      <c r="P356" s="113"/>
      <c r="Q356" s="110">
        <f t="shared" si="120"/>
      </c>
      <c r="R356" s="111"/>
      <c r="S356" s="112"/>
      <c r="T356" s="113"/>
      <c r="U356" s="110">
        <f t="shared" si="121"/>
      </c>
      <c r="V356" s="145"/>
      <c r="W356" s="71"/>
      <c r="X356" s="71"/>
      <c r="Y356" s="71"/>
      <c r="Z356" s="71"/>
      <c r="AA356" s="72"/>
    </row>
    <row r="357" spans="1:27" ht="14.25">
      <c r="A357" s="39"/>
      <c r="B357" s="111"/>
      <c r="C357" s="112"/>
      <c r="D357" s="113"/>
      <c r="E357" s="110">
        <f t="shared" si="118"/>
      </c>
      <c r="F357" s="111"/>
      <c r="G357" s="112"/>
      <c r="H357" s="113"/>
      <c r="I357" s="110">
        <f t="shared" si="122"/>
      </c>
      <c r="J357" s="111"/>
      <c r="K357" s="112"/>
      <c r="L357" s="113"/>
      <c r="M357" s="110">
        <f t="shared" si="119"/>
      </c>
      <c r="N357" s="111"/>
      <c r="O357" s="112"/>
      <c r="P357" s="113"/>
      <c r="Q357" s="110">
        <f t="shared" si="120"/>
      </c>
      <c r="R357" s="111"/>
      <c r="S357" s="112"/>
      <c r="T357" s="113"/>
      <c r="U357" s="110">
        <f t="shared" si="121"/>
      </c>
      <c r="V357" s="145"/>
      <c r="W357" s="71"/>
      <c r="X357" s="71"/>
      <c r="Y357" s="71"/>
      <c r="Z357" s="71"/>
      <c r="AA357" s="72"/>
    </row>
    <row r="358" spans="1:27" ht="14.25">
      <c r="A358" s="23"/>
      <c r="B358" s="111"/>
      <c r="C358" s="112"/>
      <c r="D358" s="113"/>
      <c r="E358" s="110">
        <f t="shared" si="118"/>
      </c>
      <c r="F358" s="111"/>
      <c r="G358" s="112"/>
      <c r="H358" s="113"/>
      <c r="I358" s="110">
        <f t="shared" si="122"/>
      </c>
      <c r="J358" s="111"/>
      <c r="K358" s="112"/>
      <c r="L358" s="113"/>
      <c r="M358" s="110">
        <f t="shared" si="119"/>
      </c>
      <c r="N358" s="111"/>
      <c r="O358" s="112"/>
      <c r="P358" s="113"/>
      <c r="Q358" s="110">
        <f aca="true" t="shared" si="123" ref="Q358:Q363">IF(SUM(N358:P358)&gt;0,SUM(N358:P358),"")</f>
      </c>
      <c r="R358" s="111"/>
      <c r="S358" s="112"/>
      <c r="T358" s="113"/>
      <c r="U358" s="110">
        <f t="shared" si="121"/>
      </c>
      <c r="V358" s="145"/>
      <c r="W358" s="71"/>
      <c r="X358" s="71"/>
      <c r="Y358" s="71"/>
      <c r="Z358" s="71"/>
      <c r="AA358" s="72"/>
    </row>
    <row r="359" spans="1:27" ht="14.25">
      <c r="A359" s="23"/>
      <c r="B359" s="111"/>
      <c r="C359" s="112"/>
      <c r="D359" s="113"/>
      <c r="E359" s="110">
        <f>IF(SUM(B359:D359)&gt;0,SUM(B359:D359),"")</f>
      </c>
      <c r="F359" s="111"/>
      <c r="G359" s="112"/>
      <c r="H359" s="113"/>
      <c r="I359" s="110">
        <f t="shared" si="122"/>
      </c>
      <c r="J359" s="111"/>
      <c r="K359" s="112"/>
      <c r="L359" s="113"/>
      <c r="M359" s="110">
        <f>IF(SUM(J359:L359)&gt;0,SUM(J359:L359),"")</f>
      </c>
      <c r="N359" s="111"/>
      <c r="O359" s="112"/>
      <c r="P359" s="113"/>
      <c r="Q359" s="110">
        <f t="shared" si="123"/>
      </c>
      <c r="R359" s="111"/>
      <c r="S359" s="112"/>
      <c r="T359" s="113"/>
      <c r="U359" s="110">
        <f>IF(SUM(R359:T359)&gt;0,SUM(R359:T359),"")</f>
      </c>
      <c r="V359" s="145"/>
      <c r="W359" s="71"/>
      <c r="X359" s="71"/>
      <c r="Y359" s="71"/>
      <c r="Z359" s="71"/>
      <c r="AA359" s="72"/>
    </row>
    <row r="360" spans="1:27" ht="14.25">
      <c r="A360" s="23" t="s">
        <v>147</v>
      </c>
      <c r="B360" s="111"/>
      <c r="C360" s="112"/>
      <c r="D360" s="113"/>
      <c r="E360" s="110">
        <f>IF(SUM(B360:D360)&gt;0,SUM(B360:D360),"")</f>
      </c>
      <c r="F360" s="111"/>
      <c r="G360" s="112"/>
      <c r="H360" s="113"/>
      <c r="I360" s="110">
        <f t="shared" si="122"/>
      </c>
      <c r="J360" s="111"/>
      <c r="K360" s="112"/>
      <c r="L360" s="113"/>
      <c r="M360" s="110">
        <f>IF(SUM(J360:L360)&gt;0,SUM(J360:L360),"")</f>
      </c>
      <c r="N360" s="111"/>
      <c r="O360" s="112"/>
      <c r="P360" s="113"/>
      <c r="Q360" s="110">
        <f t="shared" si="123"/>
      </c>
      <c r="R360" s="111"/>
      <c r="S360" s="112"/>
      <c r="T360" s="113"/>
      <c r="U360" s="110">
        <f>IF(SUM(R360:T360)&gt;0,SUM(R360:T360),"")</f>
      </c>
      <c r="V360" s="145"/>
      <c r="W360" s="71"/>
      <c r="X360" s="71"/>
      <c r="Y360" s="71"/>
      <c r="Z360" s="71"/>
      <c r="AA360" s="72"/>
    </row>
    <row r="361" spans="1:27" ht="14.25">
      <c r="A361" s="23" t="s">
        <v>127</v>
      </c>
      <c r="B361" s="111"/>
      <c r="C361" s="112"/>
      <c r="D361" s="113"/>
      <c r="E361" s="110">
        <f>IF(SUM(B361:D361)&gt;0,SUM(B361:D361),"")</f>
      </c>
      <c r="F361" s="111"/>
      <c r="G361" s="112"/>
      <c r="H361" s="113"/>
      <c r="I361" s="110">
        <f>IF(SUM(F361:H361)&gt;0,SUM(F361:H361),"")</f>
      </c>
      <c r="J361" s="111"/>
      <c r="K361" s="112"/>
      <c r="L361" s="113"/>
      <c r="M361" s="110">
        <f>IF(SUM(J361:L361)&gt;0,SUM(J361:L361),"")</f>
      </c>
      <c r="N361" s="111"/>
      <c r="O361" s="112"/>
      <c r="P361" s="113"/>
      <c r="Q361" s="110">
        <f t="shared" si="123"/>
      </c>
      <c r="R361" s="111"/>
      <c r="S361" s="112"/>
      <c r="T361" s="113"/>
      <c r="U361" s="110">
        <f>IF(SUM(R361:T361)&gt;0,SUM(R361:T361),"")</f>
      </c>
      <c r="V361" s="144"/>
      <c r="W361" s="71"/>
      <c r="X361" s="71"/>
      <c r="Y361" s="71"/>
      <c r="Z361" s="71"/>
      <c r="AA361" s="72"/>
    </row>
    <row r="362" spans="1:27" ht="14.25">
      <c r="A362" s="23" t="s">
        <v>143</v>
      </c>
      <c r="B362" s="111"/>
      <c r="C362" s="112"/>
      <c r="D362" s="113"/>
      <c r="E362" s="110">
        <f>IF(SUM(B362:D362)&gt;0,SUM(B362:D362),"")</f>
      </c>
      <c r="F362" s="111"/>
      <c r="G362" s="112"/>
      <c r="H362" s="113"/>
      <c r="I362" s="110">
        <f>IF(SUM(F362:H362)&gt;0,SUM(F362:H362),"")</f>
      </c>
      <c r="J362" s="111"/>
      <c r="K362" s="112"/>
      <c r="L362" s="113"/>
      <c r="M362" s="110">
        <f>IF(SUM(J362:L362)&gt;0,SUM(J362:L362),"")</f>
      </c>
      <c r="N362" s="111"/>
      <c r="O362" s="112"/>
      <c r="P362" s="113"/>
      <c r="Q362" s="110">
        <f t="shared" si="123"/>
      </c>
      <c r="R362" s="111"/>
      <c r="S362" s="112"/>
      <c r="T362" s="113"/>
      <c r="U362" s="110">
        <f>IF(SUM(R362:T362)&gt;0,SUM(R362:T362),"")</f>
      </c>
      <c r="V362" s="144"/>
      <c r="W362" s="71"/>
      <c r="X362" s="71"/>
      <c r="Y362" s="71"/>
      <c r="Z362" s="71"/>
      <c r="AA362" s="72"/>
    </row>
    <row r="363" spans="1:27" ht="14.25">
      <c r="A363" s="23" t="s">
        <v>148</v>
      </c>
      <c r="B363" s="111"/>
      <c r="C363" s="112"/>
      <c r="D363" s="113"/>
      <c r="E363" s="110">
        <f>IF(SUM(B363:D363)&gt;0,SUM(B363:D363),"")</f>
      </c>
      <c r="F363" s="111"/>
      <c r="G363" s="112"/>
      <c r="H363" s="113"/>
      <c r="I363" s="110">
        <f>IF(SUM(F363:H363)&gt;0,SUM(F363:H363),"")</f>
      </c>
      <c r="J363" s="111"/>
      <c r="K363" s="112"/>
      <c r="L363" s="113"/>
      <c r="M363" s="110">
        <f>IF(SUM(J363:L363)&gt;0,SUM(J363:L363),"")</f>
      </c>
      <c r="N363" s="111"/>
      <c r="O363" s="112"/>
      <c r="P363" s="113"/>
      <c r="Q363" s="110">
        <f t="shared" si="123"/>
      </c>
      <c r="R363" s="111"/>
      <c r="S363" s="112"/>
      <c r="T363" s="113"/>
      <c r="U363" s="110">
        <f>IF(SUM(R363:T363)&gt;0,SUM(R363:T363),"")</f>
      </c>
      <c r="V363" s="144"/>
      <c r="W363" s="71"/>
      <c r="X363" s="71"/>
      <c r="Y363" s="71"/>
      <c r="Z363" s="71"/>
      <c r="AA363" s="72"/>
    </row>
    <row r="364" spans="1:27" ht="15" thickBot="1">
      <c r="A364" s="140" t="s">
        <v>10</v>
      </c>
      <c r="B364" s="164">
        <f aca="true" t="shared" si="124" ref="B364:U364">IF(SUM(B344:B359)=0,0,AVERAGE(B344:B359))</f>
        <v>59.5</v>
      </c>
      <c r="C364" s="165">
        <f t="shared" si="124"/>
        <v>46.75</v>
      </c>
      <c r="D364" s="166">
        <f t="shared" si="124"/>
        <v>55</v>
      </c>
      <c r="E364" s="167">
        <f t="shared" si="124"/>
        <v>161.25</v>
      </c>
      <c r="F364" s="164">
        <f t="shared" si="124"/>
        <v>85.25</v>
      </c>
      <c r="G364" s="165">
        <f t="shared" si="124"/>
        <v>51.75</v>
      </c>
      <c r="H364" s="166">
        <f t="shared" si="124"/>
        <v>59.25</v>
      </c>
      <c r="I364" s="167">
        <f t="shared" si="124"/>
        <v>196.25</v>
      </c>
      <c r="J364" s="164">
        <f t="shared" si="124"/>
        <v>69.25</v>
      </c>
      <c r="K364" s="165">
        <f t="shared" si="124"/>
        <v>32.5</v>
      </c>
      <c r="L364" s="166">
        <f t="shared" si="124"/>
        <v>43.25</v>
      </c>
      <c r="M364" s="167">
        <f t="shared" si="124"/>
        <v>145</v>
      </c>
      <c r="N364" s="164">
        <f t="shared" si="124"/>
        <v>85.25</v>
      </c>
      <c r="O364" s="165">
        <f t="shared" si="124"/>
        <v>56.25</v>
      </c>
      <c r="P364" s="166">
        <f t="shared" si="124"/>
        <v>53.75</v>
      </c>
      <c r="Q364" s="167">
        <f t="shared" si="124"/>
        <v>195.25</v>
      </c>
      <c r="R364" s="164">
        <f t="shared" si="124"/>
        <v>0</v>
      </c>
      <c r="S364" s="165">
        <f t="shared" si="124"/>
        <v>0</v>
      </c>
      <c r="T364" s="166">
        <f t="shared" si="124"/>
        <v>0</v>
      </c>
      <c r="U364" s="167">
        <f t="shared" si="124"/>
        <v>0</v>
      </c>
      <c r="V364" s="146"/>
      <c r="W364" s="71"/>
      <c r="X364" s="71"/>
      <c r="Y364" s="71"/>
      <c r="Z364" s="71"/>
      <c r="AA364" s="72"/>
    </row>
    <row r="365" spans="23:27" ht="14.25">
      <c r="W365" s="71"/>
      <c r="X365" s="71"/>
      <c r="Y365" s="71"/>
      <c r="Z365" s="71"/>
      <c r="AA365" s="72"/>
    </row>
    <row r="366" spans="23:27" ht="15" thickBot="1">
      <c r="W366" s="71" t="s">
        <v>60</v>
      </c>
      <c r="X366" s="71"/>
      <c r="Y366" s="71"/>
      <c r="Z366" s="71"/>
      <c r="AA366" s="72"/>
    </row>
    <row r="367" spans="1:27" ht="14.25">
      <c r="A367" s="99" t="s">
        <v>77</v>
      </c>
      <c r="B367" s="288" t="s">
        <v>254</v>
      </c>
      <c r="C367" s="289"/>
      <c r="D367" s="289"/>
      <c r="E367" s="290"/>
      <c r="F367" s="288" t="s">
        <v>255</v>
      </c>
      <c r="G367" s="289"/>
      <c r="H367" s="289"/>
      <c r="I367" s="290"/>
      <c r="J367" s="288" t="s">
        <v>256</v>
      </c>
      <c r="K367" s="289"/>
      <c r="L367" s="289"/>
      <c r="M367" s="290"/>
      <c r="N367" s="288" t="s">
        <v>257</v>
      </c>
      <c r="O367" s="289"/>
      <c r="P367" s="289"/>
      <c r="Q367" s="290"/>
      <c r="R367" s="288" t="s">
        <v>258</v>
      </c>
      <c r="S367" s="289"/>
      <c r="T367" s="289"/>
      <c r="U367" s="290"/>
      <c r="V367" s="15" t="s">
        <v>3</v>
      </c>
      <c r="W367" s="71" t="str">
        <f>B367</f>
        <v>Black, Daryl</v>
      </c>
      <c r="X367" s="71" t="str">
        <f>F367</f>
        <v>Broadie, DeAndre</v>
      </c>
      <c r="Y367" s="71" t="str">
        <f>J367</f>
        <v>Brown, Dondell</v>
      </c>
      <c r="Z367" s="71" t="str">
        <f>N367</f>
        <v>Groover, LaDerick</v>
      </c>
      <c r="AA367" s="72" t="str">
        <f>R367</f>
        <v>Scott, Gregory</v>
      </c>
    </row>
    <row r="368" spans="1:27" ht="15" thickBot="1">
      <c r="A368" s="36" t="s">
        <v>4</v>
      </c>
      <c r="B368" s="17" t="s">
        <v>5</v>
      </c>
      <c r="C368" s="18" t="s">
        <v>6</v>
      </c>
      <c r="D368" s="19" t="s">
        <v>7</v>
      </c>
      <c r="E368" s="20" t="s">
        <v>8</v>
      </c>
      <c r="F368" s="17" t="s">
        <v>5</v>
      </c>
      <c r="G368" s="18" t="s">
        <v>6</v>
      </c>
      <c r="H368" s="18" t="s">
        <v>7</v>
      </c>
      <c r="I368" s="20" t="s">
        <v>8</v>
      </c>
      <c r="J368" s="17" t="s">
        <v>5</v>
      </c>
      <c r="K368" s="18" t="s">
        <v>6</v>
      </c>
      <c r="L368" s="18" t="s">
        <v>7</v>
      </c>
      <c r="M368" s="20" t="s">
        <v>8</v>
      </c>
      <c r="N368" s="17" t="s">
        <v>5</v>
      </c>
      <c r="O368" s="18" t="s">
        <v>6</v>
      </c>
      <c r="P368" s="18" t="s">
        <v>7</v>
      </c>
      <c r="Q368" s="20" t="s">
        <v>8</v>
      </c>
      <c r="R368" s="17" t="s">
        <v>5</v>
      </c>
      <c r="S368" s="18" t="s">
        <v>6</v>
      </c>
      <c r="T368" s="18" t="s">
        <v>7</v>
      </c>
      <c r="U368" s="20" t="s">
        <v>8</v>
      </c>
      <c r="V368" s="21" t="s">
        <v>9</v>
      </c>
      <c r="W368" s="87">
        <f>IF(SUM(E369:E388)&gt;0,LARGE(E369:E388,1),0)</f>
        <v>226</v>
      </c>
      <c r="X368" s="71">
        <f>IF(SUM(I369:I388)&gt;0,LARGE(I369:I388,1),0)</f>
        <v>218</v>
      </c>
      <c r="Y368" s="71">
        <f>IF(SUM(M369:M388)&gt;0,LARGE(M369:M388,1),0)</f>
        <v>249</v>
      </c>
      <c r="Z368" s="71">
        <f>IF(SUM(Q369:Q388)&gt;0,LARGE(Q369:Q388,1),0)</f>
        <v>232</v>
      </c>
      <c r="AA368" s="72">
        <f>IF(SUM(U369:U388)&gt;0,LARGE(U369:U388,1),0)</f>
        <v>183</v>
      </c>
    </row>
    <row r="369" spans="1:27" ht="15" thickTop="1">
      <c r="A369" s="101" t="s">
        <v>55</v>
      </c>
      <c r="B369" s="107">
        <v>79</v>
      </c>
      <c r="C369" s="108">
        <v>33</v>
      </c>
      <c r="D369" s="109">
        <v>59</v>
      </c>
      <c r="E369" s="110">
        <f>IF(SUM(B369:D369)&gt;0,SUM(B369:D369),"")</f>
        <v>171</v>
      </c>
      <c r="F369" s="107">
        <v>86</v>
      </c>
      <c r="G369" s="108">
        <v>27</v>
      </c>
      <c r="H369" s="109">
        <v>60</v>
      </c>
      <c r="I369" s="110">
        <f aca="true" t="shared" si="125" ref="I369:I374">IF(SUM(F369:H369)&gt;0,SUM(F369:H369),"")</f>
        <v>173</v>
      </c>
      <c r="J369" s="107">
        <v>85</v>
      </c>
      <c r="K369" s="108">
        <v>73</v>
      </c>
      <c r="L369" s="109">
        <v>62</v>
      </c>
      <c r="M369" s="110">
        <f>IF(SUM(J369:L369)&gt;0,SUM(J369:L369),"")</f>
        <v>220</v>
      </c>
      <c r="N369" s="107">
        <v>52</v>
      </c>
      <c r="O369" s="108">
        <v>41</v>
      </c>
      <c r="P369" s="109">
        <v>52</v>
      </c>
      <c r="Q369" s="110">
        <f>IF(SUM(N369:P369)&gt;0,SUM(N369:P369),"")</f>
        <v>145</v>
      </c>
      <c r="R369" s="107">
        <v>58</v>
      </c>
      <c r="S369" s="108">
        <v>38</v>
      </c>
      <c r="T369" s="109">
        <v>38</v>
      </c>
      <c r="U369" s="110">
        <f>IF(SUM(R369:T369)&gt;0,SUM(R369:T369),"")</f>
        <v>134</v>
      </c>
      <c r="V369" s="142">
        <f>IF(SUM(E369,I369,M369,Q369,U369,U393,Q393,M393,I393,E393,E417,I417,M417,Q417,U417)&gt;0,(LARGE((E369,I369,M369,Q369,U369,U393,Q393,M393,I393,E393,E417,I417,M417,Q417,U417),1)+LARGE((E369,I369,M369,Q369,U369,U393,Q393,M393,I393,E393,E417,I417,M417,Q417,U417),2)+LARGE((E369,I369,M369,Q369,U369,U393,Q393,M393,I393,E393,E417,I417,M417,Q417,U417),3)+LARGE((E369,I369,M369,Q369,U369,U393,Q393,M393,I393,E393,E417,I417,M417,Q417,U417),4)),"")</f>
        <v>709</v>
      </c>
      <c r="W369" s="96"/>
      <c r="X369" s="97"/>
      <c r="Y369" s="97"/>
      <c r="Z369" s="97"/>
      <c r="AA369" s="98"/>
    </row>
    <row r="370" spans="1:27" ht="14.25">
      <c r="A370" s="39" t="s">
        <v>62</v>
      </c>
      <c r="B370" s="111">
        <v>80</v>
      </c>
      <c r="C370" s="112">
        <v>64</v>
      </c>
      <c r="D370" s="113">
        <v>58</v>
      </c>
      <c r="E370" s="110">
        <f aca="true" t="shared" si="126" ref="E370:E381">IF(SUM(B370:D370)&gt;0,SUM(B370:D370),"")</f>
        <v>202</v>
      </c>
      <c r="F370" s="111">
        <v>77</v>
      </c>
      <c r="G370" s="112">
        <v>46</v>
      </c>
      <c r="H370" s="113">
        <v>65</v>
      </c>
      <c r="I370" s="110">
        <f t="shared" si="125"/>
        <v>188</v>
      </c>
      <c r="J370" s="111">
        <v>89</v>
      </c>
      <c r="K370" s="112">
        <v>65</v>
      </c>
      <c r="L370" s="113">
        <v>78</v>
      </c>
      <c r="M370" s="110">
        <f aca="true" t="shared" si="127" ref="M370:M383">IF(SUM(J370:L370)&gt;0,SUM(J370:L370),"")</f>
        <v>232</v>
      </c>
      <c r="N370" s="111">
        <v>77</v>
      </c>
      <c r="O370" s="112">
        <v>45</v>
      </c>
      <c r="P370" s="113">
        <v>63</v>
      </c>
      <c r="Q370" s="110">
        <f aca="true" t="shared" si="128" ref="Q370:Q383">IF(SUM(N370:P370)&gt;0,SUM(N370:P370),"")</f>
        <v>185</v>
      </c>
      <c r="R370" s="111"/>
      <c r="S370" s="112"/>
      <c r="T370" s="113"/>
      <c r="U370" s="110">
        <f aca="true" t="shared" si="129" ref="U370:U384">IF(SUM(R370:T370)&gt;0,SUM(R370:T370),"")</f>
      </c>
      <c r="V370" s="142">
        <f>IF(SUM(E370,I370,M370,Q370,U370,U394,Q394,M394,I394,E394,E418,I418,M418,Q418,U418)&gt;0,(LARGE((E370,I370,M370,Q370,U370,U394,Q394,M394,I394,E394,E418,I418,M418,Q418,U418),1)+LARGE((E370,I370,M370,Q370,U370,U394,Q394,M394,I394,E394,E418,I418,M418,Q418,U418),2)+LARGE((E370,I370,M370,Q370,U370,U394,Q394,M394,I394,E394,E418,I418,M418,Q418,U418),3)+LARGE((E370,I370,M370,Q370,U370,U394,Q394,M394,I394,E394,E418,I418,M418,Q418,U418),4)),"")</f>
        <v>864</v>
      </c>
      <c r="W370" s="87"/>
      <c r="X370" s="71"/>
      <c r="Y370" s="71"/>
      <c r="Z370" s="71"/>
      <c r="AA370" s="72"/>
    </row>
    <row r="371" spans="1:27" ht="14.25">
      <c r="A371" s="39" t="s">
        <v>69</v>
      </c>
      <c r="B371" s="111">
        <v>87</v>
      </c>
      <c r="C371" s="112">
        <v>41</v>
      </c>
      <c r="D371" s="113">
        <v>56</v>
      </c>
      <c r="E371" s="110">
        <f t="shared" si="126"/>
        <v>184</v>
      </c>
      <c r="F371" s="111">
        <v>82</v>
      </c>
      <c r="G371" s="112">
        <v>55</v>
      </c>
      <c r="H371" s="113">
        <v>69</v>
      </c>
      <c r="I371" s="110">
        <f t="shared" si="125"/>
        <v>206</v>
      </c>
      <c r="J371" s="111">
        <v>89</v>
      </c>
      <c r="K371" s="112">
        <v>75</v>
      </c>
      <c r="L371" s="113">
        <v>75</v>
      </c>
      <c r="M371" s="110">
        <f t="shared" si="127"/>
        <v>239</v>
      </c>
      <c r="N371" s="111">
        <v>69</v>
      </c>
      <c r="O371" s="112">
        <v>23</v>
      </c>
      <c r="P371" s="113">
        <v>59</v>
      </c>
      <c r="Q371" s="110">
        <f t="shared" si="128"/>
        <v>151</v>
      </c>
      <c r="R371" s="111">
        <v>59</v>
      </c>
      <c r="S371" s="112">
        <v>29</v>
      </c>
      <c r="T371" s="113">
        <v>50</v>
      </c>
      <c r="U371" s="110">
        <f t="shared" si="129"/>
        <v>138</v>
      </c>
      <c r="V371" s="142">
        <f>IF(SUM(E371,I371,M371,Q371,U371,U395,Q395,M395,I395,E395,E419,I419,M419,Q419,U419)&gt;0,(LARGE((E371,I371,M371,Q371,U371,U395,Q395,M395,I395,E395,E419,I419,M419,Q419,U419),1)+LARGE((E371,I371,M371,Q371,U371,U395,Q395,M395,I395,E395,E419,I419,M419,Q419,U419),2)+LARGE((E371,I371,M371,Q371,U371,U395,Q395,M395,I395,E395,E419,I419,M419,Q419,U419),3)+LARGE((E371,I371,M371,Q371,U371,U395,Q395,M395,I395,E395,E419,I419,M419,Q419,U419),4)),"")</f>
        <v>829</v>
      </c>
      <c r="W371" s="87"/>
      <c r="X371" s="71"/>
      <c r="Y371" s="71"/>
      <c r="Z371" s="71"/>
      <c r="AA371" s="72"/>
    </row>
    <row r="372" spans="1:27" ht="14.25">
      <c r="A372" s="39" t="s">
        <v>232</v>
      </c>
      <c r="B372" s="111"/>
      <c r="C372" s="112"/>
      <c r="D372" s="113"/>
      <c r="E372" s="110">
        <f t="shared" si="126"/>
      </c>
      <c r="F372" s="111"/>
      <c r="G372" s="112"/>
      <c r="H372" s="113"/>
      <c r="I372" s="110">
        <f t="shared" si="125"/>
      </c>
      <c r="J372" s="111"/>
      <c r="K372" s="112"/>
      <c r="L372" s="113"/>
      <c r="M372" s="110">
        <f t="shared" si="127"/>
      </c>
      <c r="N372" s="111"/>
      <c r="O372" s="112"/>
      <c r="P372" s="113"/>
      <c r="Q372" s="110">
        <f t="shared" si="128"/>
      </c>
      <c r="R372" s="111"/>
      <c r="S372" s="112"/>
      <c r="T372" s="113"/>
      <c r="U372" s="110">
        <f t="shared" si="129"/>
      </c>
      <c r="V372" s="142" t="s">
        <v>232</v>
      </c>
      <c r="W372" s="87"/>
      <c r="X372" s="71"/>
      <c r="Y372" s="71"/>
      <c r="Z372" s="71"/>
      <c r="AA372" s="72"/>
    </row>
    <row r="373" spans="1:27" ht="14.25">
      <c r="A373" s="39" t="s">
        <v>161</v>
      </c>
      <c r="B373" s="111">
        <v>91</v>
      </c>
      <c r="C373" s="112">
        <v>44</v>
      </c>
      <c r="D373" s="113">
        <v>80</v>
      </c>
      <c r="E373" s="110">
        <f t="shared" si="126"/>
        <v>215</v>
      </c>
      <c r="F373" s="111">
        <v>87</v>
      </c>
      <c r="G373" s="112">
        <v>37</v>
      </c>
      <c r="H373" s="113">
        <v>67</v>
      </c>
      <c r="I373" s="110">
        <f t="shared" si="125"/>
        <v>191</v>
      </c>
      <c r="J373" s="111">
        <v>92</v>
      </c>
      <c r="K373" s="112">
        <v>70</v>
      </c>
      <c r="L373" s="113">
        <v>87</v>
      </c>
      <c r="M373" s="110">
        <f t="shared" si="127"/>
        <v>249</v>
      </c>
      <c r="N373" s="111">
        <v>65</v>
      </c>
      <c r="O373" s="112">
        <v>35</v>
      </c>
      <c r="P373" s="113">
        <v>50</v>
      </c>
      <c r="Q373" s="110">
        <f t="shared" si="128"/>
        <v>150</v>
      </c>
      <c r="R373" s="111">
        <v>67</v>
      </c>
      <c r="S373" s="112">
        <v>43</v>
      </c>
      <c r="T373" s="113">
        <v>57</v>
      </c>
      <c r="U373" s="110">
        <f t="shared" si="129"/>
        <v>167</v>
      </c>
      <c r="V373" s="142">
        <f>IF(SUM(E373,I373,M373,Q373,U373,U397,Q397,M397,I397,E397,E421,I421,M421,Q421,U421)&gt;0,(LARGE((E373,I373,M373,Q373,U373,U397,Q397,M397,I397,E397,E421,I421,M421,Q421,U421),1)+LARGE((E373,I373,M373,Q373,U373,U397,Q397,M397,I397,E397,E421,I421,M421,Q421,U421),2)+LARGE((E373,I373,M373,Q373,U373,U397,Q397,M397,I397,E397,E421,I421,M421,Q421,U421),3)+LARGE((E373,I373,M373,Q373,U373,U397,Q397,M397,I397,E397,E421,I421,M421,Q421,U421),4)),"")</f>
        <v>822</v>
      </c>
      <c r="W373" s="87"/>
      <c r="X373" s="71"/>
      <c r="Y373" s="71"/>
      <c r="Z373" s="71"/>
      <c r="AA373" s="72"/>
    </row>
    <row r="374" spans="1:27" ht="14.25">
      <c r="A374" s="39" t="s">
        <v>78</v>
      </c>
      <c r="B374" s="111">
        <v>89</v>
      </c>
      <c r="C374" s="112">
        <v>58</v>
      </c>
      <c r="D374" s="113">
        <v>74</v>
      </c>
      <c r="E374" s="110">
        <f t="shared" si="126"/>
        <v>221</v>
      </c>
      <c r="F374" s="111">
        <v>80</v>
      </c>
      <c r="G374" s="112">
        <v>59</v>
      </c>
      <c r="H374" s="113">
        <v>57</v>
      </c>
      <c r="I374" s="110">
        <f t="shared" si="125"/>
        <v>196</v>
      </c>
      <c r="J374" s="111">
        <v>94</v>
      </c>
      <c r="K374" s="112">
        <v>65</v>
      </c>
      <c r="L374" s="113">
        <v>76</v>
      </c>
      <c r="M374" s="110">
        <f t="shared" si="127"/>
        <v>235</v>
      </c>
      <c r="N374" s="111">
        <v>79</v>
      </c>
      <c r="O374" s="112">
        <v>53</v>
      </c>
      <c r="P374" s="113">
        <v>75</v>
      </c>
      <c r="Q374" s="110">
        <f t="shared" si="128"/>
        <v>207</v>
      </c>
      <c r="R374" s="111">
        <v>83</v>
      </c>
      <c r="S374" s="112">
        <v>35</v>
      </c>
      <c r="T374" s="113">
        <v>65</v>
      </c>
      <c r="U374" s="110">
        <f t="shared" si="129"/>
        <v>183</v>
      </c>
      <c r="V374" s="142">
        <f>IF(SUM(E374,I374,M374,Q374,U374,U398,Q398,M398,I398,E398,E422,I422,M422,Q422,U422)&gt;0,(LARGE((E374,I374,M374,Q374,U374,U398,Q398,M398,I398,E398,E422,I422,M422,Q422,U422),1)+LARGE((E374,I374,M374,Q374,U374,U398,Q398,M398,I398,E398,E422,I422,M422,Q422,U422),2)+LARGE((E374,I374,M374,Q374,U374,U398,Q398,M398,I398,E398,E422,I422,M422,Q422,U422),3)+LARGE((E374,I374,M374,Q374,U374,U398,Q398,M398,I398,E398,E422,I422,M422,Q422,U422),4)),"")</f>
        <v>879</v>
      </c>
      <c r="W374" s="87"/>
      <c r="X374" s="71"/>
      <c r="Y374" s="71"/>
      <c r="Z374" s="71"/>
      <c r="AA374" s="72"/>
    </row>
    <row r="375" spans="1:27" ht="14.25">
      <c r="A375" s="39" t="s">
        <v>232</v>
      </c>
      <c r="B375" s="111"/>
      <c r="C375" s="112"/>
      <c r="D375" s="113"/>
      <c r="E375" s="110">
        <f t="shared" si="126"/>
      </c>
      <c r="F375" s="111"/>
      <c r="G375" s="112"/>
      <c r="H375" s="113"/>
      <c r="I375" s="110">
        <f aca="true" t="shared" si="130" ref="I375:I385">IF(SUM(F375:H375)&gt;0,SUM(F375:H375),"")</f>
      </c>
      <c r="J375" s="111"/>
      <c r="K375" s="112"/>
      <c r="L375" s="113"/>
      <c r="M375" s="110">
        <f t="shared" si="127"/>
      </c>
      <c r="N375" s="111"/>
      <c r="O375" s="112"/>
      <c r="P375" s="113"/>
      <c r="Q375" s="110">
        <f t="shared" si="128"/>
      </c>
      <c r="R375" s="111"/>
      <c r="S375" s="112"/>
      <c r="T375" s="113"/>
      <c r="U375" s="110">
        <f t="shared" si="129"/>
      </c>
      <c r="V375" s="142" t="s">
        <v>232</v>
      </c>
      <c r="W375" s="87"/>
      <c r="X375" s="71"/>
      <c r="Y375" s="71"/>
      <c r="Z375" s="71"/>
      <c r="AA375" s="72"/>
    </row>
    <row r="376" spans="1:27" ht="14.25">
      <c r="A376" s="39" t="s">
        <v>65</v>
      </c>
      <c r="B376" s="111">
        <v>85</v>
      </c>
      <c r="C376" s="112">
        <v>67</v>
      </c>
      <c r="D376" s="113">
        <v>74</v>
      </c>
      <c r="E376" s="110">
        <f t="shared" si="126"/>
        <v>226</v>
      </c>
      <c r="F376" s="111">
        <v>85</v>
      </c>
      <c r="G376" s="112">
        <v>59</v>
      </c>
      <c r="H376" s="113">
        <v>74</v>
      </c>
      <c r="I376" s="110">
        <f t="shared" si="130"/>
        <v>218</v>
      </c>
      <c r="J376" s="111">
        <v>88</v>
      </c>
      <c r="K376" s="112">
        <v>73</v>
      </c>
      <c r="L376" s="113">
        <v>85</v>
      </c>
      <c r="M376" s="110">
        <f t="shared" si="127"/>
        <v>246</v>
      </c>
      <c r="N376" s="111">
        <v>76</v>
      </c>
      <c r="O376" s="112">
        <v>41</v>
      </c>
      <c r="P376" s="113">
        <v>64</v>
      </c>
      <c r="Q376" s="110">
        <f t="shared" si="128"/>
        <v>181</v>
      </c>
      <c r="R376" s="111"/>
      <c r="S376" s="112"/>
      <c r="T376" s="113"/>
      <c r="U376" s="110">
        <f t="shared" si="129"/>
      </c>
      <c r="V376" s="142">
        <f>IF(SUM(E376,I376,M376,Q376,U376,U400,Q400,M400,I400,E400,E424,I424,M424,Q424,U424)&gt;0,(LARGE((E376,I376,M376,Q376,U376,U400,Q400,M400,I400,E400,E424,I424,M424,Q424,U424),1)+LARGE((E376,I376,M376,Q376,U376,U400,Q400,M400,I400,E400,E424,I424,M424,Q424,U424),2)+LARGE((E376,I376,M376,Q376,U376,U400,Q400,M400,I400,E400,E424,I424,M424,Q424,U424),3)+LARGE((E376,I376,M376,Q376,U376,U400,Q400,M400,I400,E400,E424,I424,M424,Q424,U424),4)),"")</f>
        <v>926</v>
      </c>
      <c r="W376" s="87"/>
      <c r="X376" s="71"/>
      <c r="Y376" s="71"/>
      <c r="Z376" s="71"/>
      <c r="AA376" s="72"/>
    </row>
    <row r="377" spans="1:27" ht="14.25">
      <c r="A377" s="39" t="s">
        <v>36</v>
      </c>
      <c r="B377" s="111">
        <v>79</v>
      </c>
      <c r="C377" s="112">
        <v>55</v>
      </c>
      <c r="D377" s="113">
        <v>74</v>
      </c>
      <c r="E377" s="110">
        <f t="shared" si="126"/>
        <v>208</v>
      </c>
      <c r="F377" s="111">
        <v>82</v>
      </c>
      <c r="G377" s="112">
        <v>32</v>
      </c>
      <c r="H377" s="113">
        <v>69</v>
      </c>
      <c r="I377" s="110">
        <f t="shared" si="130"/>
        <v>183</v>
      </c>
      <c r="J377" s="111">
        <v>89</v>
      </c>
      <c r="K377" s="112">
        <v>69</v>
      </c>
      <c r="L377" s="113">
        <v>76</v>
      </c>
      <c r="M377" s="110">
        <f t="shared" si="127"/>
        <v>234</v>
      </c>
      <c r="N377" s="111">
        <v>87</v>
      </c>
      <c r="O377" s="112">
        <v>68</v>
      </c>
      <c r="P377" s="113">
        <v>77</v>
      </c>
      <c r="Q377" s="110">
        <f t="shared" si="128"/>
        <v>232</v>
      </c>
      <c r="R377" s="111"/>
      <c r="S377" s="112"/>
      <c r="T377" s="113"/>
      <c r="U377" s="110">
        <f t="shared" si="129"/>
      </c>
      <c r="V377" s="142">
        <f>IF(SUM(E377,I377,M377,Q377,U377,U401,Q401,M401,I401,E401,E425,I425,M425,Q425,U425)&gt;0,(LARGE((E377,I377,M377,Q377,U377,U401,Q401,M401,I401,E401,E425,I425,M425,Q425,U425),1)+LARGE((E377,I377,M377,Q377,U377,U401,Q401,M401,I401,E401,E425,I425,M425,Q425,U425),2)+LARGE((E377,I377,M377,Q377,U377,U401,Q401,M401,I401,E401,E425,I425,M425,Q425,U425),3)+LARGE((E377,I377,M377,Q377,U377,U401,Q401,M401,I401,E401,E425,I425,M425,Q425,U425),4)),"")</f>
        <v>921</v>
      </c>
      <c r="W377" s="87"/>
      <c r="X377" s="71"/>
      <c r="Y377" s="71"/>
      <c r="Z377" s="71"/>
      <c r="AA377" s="72"/>
    </row>
    <row r="378" spans="1:27" ht="14.25">
      <c r="A378" s="39" t="s">
        <v>42</v>
      </c>
      <c r="B378" s="111">
        <v>77</v>
      </c>
      <c r="C378" s="112">
        <v>76</v>
      </c>
      <c r="D378" s="113">
        <v>50</v>
      </c>
      <c r="E378" s="110">
        <f t="shared" si="126"/>
        <v>203</v>
      </c>
      <c r="F378" s="111">
        <v>83</v>
      </c>
      <c r="G378" s="112">
        <v>44</v>
      </c>
      <c r="H378" s="113">
        <v>51</v>
      </c>
      <c r="I378" s="110">
        <f t="shared" si="130"/>
        <v>178</v>
      </c>
      <c r="J378" s="111">
        <v>74</v>
      </c>
      <c r="K378" s="112">
        <v>61</v>
      </c>
      <c r="L378" s="113">
        <v>78</v>
      </c>
      <c r="M378" s="110">
        <f t="shared" si="127"/>
        <v>213</v>
      </c>
      <c r="N378" s="111">
        <v>76</v>
      </c>
      <c r="O378" s="112">
        <v>77</v>
      </c>
      <c r="P378" s="113">
        <v>68</v>
      </c>
      <c r="Q378" s="110">
        <f t="shared" si="128"/>
        <v>221</v>
      </c>
      <c r="R378" s="111"/>
      <c r="S378" s="112"/>
      <c r="T378" s="113"/>
      <c r="U378" s="110">
        <f t="shared" si="129"/>
      </c>
      <c r="V378" s="142">
        <f>IF(SUM(E378,I378,M378,Q378,U378,U402,Q402,M402,I402,E402,E426,I426,M426,Q426,U426)&gt;0,(LARGE((E378,I378,M378,Q378,U378,U402,Q402,M402,I402,E402,E426,I426,M426,Q426,U426),1)+LARGE((E378,I378,M378,Q378,U378,U402,Q402,M402,I402,E402,E426,I426,M426,Q426,U426),2)+LARGE((E378,I378,M378,Q378,U378,U402,Q402,M402,I402,E402,E426,I426,M426,Q426,U426),3)+LARGE((E378,I378,M378,Q378,U378,U402,Q402,M402,I402,E402,E426,I426,M426,Q426,U426),4)),"")</f>
        <v>895</v>
      </c>
      <c r="W378" s="87"/>
      <c r="X378" s="71"/>
      <c r="Y378" s="71"/>
      <c r="Z378" s="71"/>
      <c r="AA378" s="72"/>
    </row>
    <row r="379" spans="1:27" ht="14.25">
      <c r="A379" s="39" t="s">
        <v>44</v>
      </c>
      <c r="B379" s="111">
        <v>83</v>
      </c>
      <c r="C379" s="112">
        <v>45</v>
      </c>
      <c r="D379" s="113">
        <v>74</v>
      </c>
      <c r="E379" s="110">
        <f t="shared" si="126"/>
        <v>202</v>
      </c>
      <c r="F379" s="111">
        <v>84</v>
      </c>
      <c r="G379" s="112">
        <v>53</v>
      </c>
      <c r="H379" s="113">
        <v>77</v>
      </c>
      <c r="I379" s="110">
        <f t="shared" si="130"/>
        <v>214</v>
      </c>
      <c r="J379" s="111">
        <v>95</v>
      </c>
      <c r="K379" s="112">
        <v>71</v>
      </c>
      <c r="L379" s="113">
        <v>83</v>
      </c>
      <c r="M379" s="110">
        <f t="shared" si="127"/>
        <v>249</v>
      </c>
      <c r="N379" s="111">
        <v>82</v>
      </c>
      <c r="O379" s="112">
        <v>54</v>
      </c>
      <c r="P379" s="113">
        <v>60</v>
      </c>
      <c r="Q379" s="110">
        <f t="shared" si="128"/>
        <v>196</v>
      </c>
      <c r="R379" s="111"/>
      <c r="S379" s="112"/>
      <c r="T379" s="113"/>
      <c r="U379" s="110">
        <f t="shared" si="129"/>
      </c>
      <c r="V379" s="142">
        <f>IF(SUM(E379,I379,M379,Q379,U379,U403,Q403,M403,I403,E403,E427,I427,M427,Q427,U427)&gt;0,(LARGE((E379,I379,M379,Q379,U379,U403,Q403,M403,I403,E403,E427,I427,M427,Q427,U427),1)+LARGE((E379,I379,M379,Q379,U379,U403,Q403,M403,I403,E403,E427,I427,M427,Q427,U427),2)+LARGE((E379,I379,M379,Q379,U379,U403,Q403,M403,I403,E403,E427,I427,M427,Q427,U427),3)+LARGE((E379,I379,M379,Q379,U379,U403,Q403,M403,I403,E403,E427,I427,M427,Q427,U427),4)),"")</f>
        <v>925</v>
      </c>
      <c r="W379" s="87"/>
      <c r="X379" s="71"/>
      <c r="Y379" s="71"/>
      <c r="Z379" s="71"/>
      <c r="AA379" s="72"/>
    </row>
    <row r="380" spans="1:27" ht="14.25">
      <c r="A380" s="39" t="s">
        <v>232</v>
      </c>
      <c r="B380" s="111"/>
      <c r="C380" s="112"/>
      <c r="D380" s="113"/>
      <c r="E380" s="110">
        <f t="shared" si="126"/>
      </c>
      <c r="F380" s="111"/>
      <c r="G380" s="112"/>
      <c r="H380" s="113"/>
      <c r="I380" s="110">
        <f t="shared" si="130"/>
      </c>
      <c r="J380" s="111"/>
      <c r="K380" s="112"/>
      <c r="L380" s="113"/>
      <c r="M380" s="110">
        <f t="shared" si="127"/>
      </c>
      <c r="N380" s="111"/>
      <c r="O380" s="112"/>
      <c r="P380" s="113"/>
      <c r="Q380" s="110">
        <f t="shared" si="128"/>
      </c>
      <c r="R380" s="111"/>
      <c r="S380" s="112"/>
      <c r="T380" s="113"/>
      <c r="U380" s="110">
        <f t="shared" si="129"/>
      </c>
      <c r="V380" s="142" t="s">
        <v>232</v>
      </c>
      <c r="W380" s="87"/>
      <c r="X380" s="71"/>
      <c r="Y380" s="71"/>
      <c r="Z380" s="71"/>
      <c r="AA380" s="72"/>
    </row>
    <row r="381" spans="1:27" ht="14.25">
      <c r="A381" s="39" t="s">
        <v>50</v>
      </c>
      <c r="B381" s="111"/>
      <c r="C381" s="112"/>
      <c r="D381" s="113"/>
      <c r="E381" s="110">
        <f t="shared" si="126"/>
      </c>
      <c r="F381" s="111"/>
      <c r="G381" s="112"/>
      <c r="H381" s="113"/>
      <c r="I381" s="110">
        <f t="shared" si="130"/>
      </c>
      <c r="J381" s="111"/>
      <c r="K381" s="112"/>
      <c r="L381" s="113"/>
      <c r="M381" s="110">
        <f t="shared" si="127"/>
      </c>
      <c r="N381" s="111"/>
      <c r="O381" s="112"/>
      <c r="P381" s="113"/>
      <c r="Q381" s="110">
        <f t="shared" si="128"/>
      </c>
      <c r="R381" s="111"/>
      <c r="S381" s="112"/>
      <c r="T381" s="113"/>
      <c r="U381" s="110">
        <f t="shared" si="129"/>
      </c>
      <c r="V381" s="142" t="s">
        <v>324</v>
      </c>
      <c r="W381" s="87"/>
      <c r="X381" s="71"/>
      <c r="Y381" s="71"/>
      <c r="Z381" s="71"/>
      <c r="AA381" s="72"/>
    </row>
    <row r="382" spans="1:27" ht="14.25">
      <c r="A382" s="39"/>
      <c r="B382" s="111"/>
      <c r="C382" s="112"/>
      <c r="D382" s="113"/>
      <c r="E382" s="110">
        <f aca="true" t="shared" si="131" ref="E382:E388">IF(SUM(B382:D382)&gt;0,SUM(B382:D382),"")</f>
      </c>
      <c r="F382" s="111"/>
      <c r="G382" s="112"/>
      <c r="H382" s="113"/>
      <c r="I382" s="110">
        <f t="shared" si="130"/>
      </c>
      <c r="J382" s="111"/>
      <c r="K382" s="112"/>
      <c r="L382" s="113"/>
      <c r="M382" s="110">
        <f t="shared" si="127"/>
      </c>
      <c r="N382" s="111"/>
      <c r="O382" s="112"/>
      <c r="P382" s="113"/>
      <c r="Q382" s="110">
        <f t="shared" si="128"/>
      </c>
      <c r="R382" s="111"/>
      <c r="S382" s="112"/>
      <c r="T382" s="113"/>
      <c r="U382" s="110">
        <f t="shared" si="129"/>
      </c>
      <c r="V382" s="142">
        <f>IF(SUM(E382,I382,M382,Q382,U382,U406,Q406,M406,I406,E406,E430,I430,M430,Q430,U430)&gt;0,(LARGE((E382,I382,M382,Q382,U382,U406,Q406,M406,I406,E406,E430,I430,M430,Q430,U430),1)+LARGE((E382,I382,M382,Q382,U382,U406,Q406,M406,I406,E406,E430,I430,M430,Q430,U430),2)+LARGE((E382,I382,M382,Q382,U382,U406,Q406,M406,I406,E406,E430,I430,M430,Q430,U430),3)+LARGE((E382,I382,M382,Q382,U382,U406,Q406,M406,I406,E406,E430,I430,M430,Q430,U430),4)),"")</f>
      </c>
      <c r="W382" s="87"/>
      <c r="X382" s="71"/>
      <c r="Y382" s="71"/>
      <c r="Z382" s="71"/>
      <c r="AA382" s="72"/>
    </row>
    <row r="383" spans="1:27" ht="14.25">
      <c r="A383" s="39"/>
      <c r="B383" s="111"/>
      <c r="C383" s="112"/>
      <c r="D383" s="113"/>
      <c r="E383" s="110">
        <f t="shared" si="131"/>
      </c>
      <c r="F383" s="111"/>
      <c r="G383" s="112"/>
      <c r="H383" s="113"/>
      <c r="I383" s="110">
        <f t="shared" si="130"/>
      </c>
      <c r="J383" s="111"/>
      <c r="K383" s="112"/>
      <c r="L383" s="113"/>
      <c r="M383" s="110">
        <f t="shared" si="127"/>
      </c>
      <c r="N383" s="111"/>
      <c r="O383" s="112"/>
      <c r="P383" s="113"/>
      <c r="Q383" s="110">
        <f t="shared" si="128"/>
      </c>
      <c r="R383" s="111"/>
      <c r="S383" s="112"/>
      <c r="T383" s="113"/>
      <c r="U383" s="110">
        <f t="shared" si="129"/>
      </c>
      <c r="V383" s="142">
        <f>IF(SUM(E383,I383,M383,Q383,U383,U407,Q407,M407,I407,E407,E431,I431,M431,Q431,U431)&gt;0,(LARGE((E383,I383,M383,Q383,U383,U407,Q407,M407,I407,E407,E431,I431,M431,Q431,U431),1)+LARGE((E383,I383,M383,Q383,U383,U407,Q407,M407,I407,E407,E431,I431,M431,Q431,U431),2)+LARGE((E383,I383,M383,Q383,U383,U407,Q407,M407,I407,E407,E431,I431,M431,Q431,U431),3)+LARGE((E383,I383,M383,Q383,U383,U407,Q407,M407,I407,E407,E431,I431,M431,Q431,U431),4)),"")</f>
      </c>
      <c r="W383" s="87"/>
      <c r="X383" s="71"/>
      <c r="Y383" s="71"/>
      <c r="Z383" s="71"/>
      <c r="AA383" s="72"/>
    </row>
    <row r="384" spans="1:27" ht="14.25">
      <c r="A384" s="39"/>
      <c r="B384" s="111"/>
      <c r="C384" s="112"/>
      <c r="D384" s="113"/>
      <c r="E384" s="110">
        <f t="shared" si="131"/>
      </c>
      <c r="F384" s="111"/>
      <c r="G384" s="112"/>
      <c r="H384" s="113"/>
      <c r="I384" s="110">
        <f t="shared" si="130"/>
      </c>
      <c r="J384" s="111"/>
      <c r="K384" s="112"/>
      <c r="L384" s="113"/>
      <c r="M384" s="110">
        <f>IF(SUM(J384:L384)&gt;0,SUM(J384:L384),"")</f>
      </c>
      <c r="N384" s="111"/>
      <c r="O384" s="112"/>
      <c r="P384" s="113"/>
      <c r="Q384" s="110">
        <f>IF(SUM(N384:P384)&gt;0,SUM(N384:P384),"")</f>
      </c>
      <c r="R384" s="111"/>
      <c r="S384" s="112"/>
      <c r="T384" s="113"/>
      <c r="U384" s="110">
        <f t="shared" si="129"/>
      </c>
      <c r="V384" s="142">
        <f>IF(SUM(E384,I384,M384,Q384,U384,U408,Q408,M408,I408,E408,E432,I432,M432,Q432,U432)&gt;0,(LARGE((E384,I384,M384,Q384,U384,U408,Q408,M408,I408,E408,E432,I432,M432,Q432,U432),1)+LARGE((E384,I384,M384,Q384,U384,U408,Q408,M408,I408,E408,E432,I432,M432,Q432,U432),2)+LARGE((E384,I384,M384,Q384,U384,U408,Q408,M408,I408,E408,E432,I432,M432,Q432,U432),3)+LARGE((E384,I384,M384,Q384,U384,U408,Q408,M408,I408,E408,E432,I432,M432,Q432,U432),4)),"")</f>
      </c>
      <c r="W384" s="87"/>
      <c r="X384" s="71"/>
      <c r="Y384" s="71"/>
      <c r="Z384" s="71"/>
      <c r="AA384" s="72"/>
    </row>
    <row r="385" spans="1:27" ht="14.25">
      <c r="A385" s="23" t="s">
        <v>147</v>
      </c>
      <c r="B385" s="111"/>
      <c r="C385" s="112"/>
      <c r="D385" s="113"/>
      <c r="E385" s="110">
        <f t="shared" si="131"/>
      </c>
      <c r="F385" s="111"/>
      <c r="G385" s="112"/>
      <c r="H385" s="113"/>
      <c r="I385" s="110">
        <f t="shared" si="130"/>
      </c>
      <c r="J385" s="111"/>
      <c r="K385" s="112"/>
      <c r="L385" s="113"/>
      <c r="M385" s="110">
        <f>IF(SUM(J385:L385)&gt;0,SUM(J385:L385),"")</f>
      </c>
      <c r="N385" s="111"/>
      <c r="O385" s="112"/>
      <c r="P385" s="113"/>
      <c r="Q385" s="110">
        <f>IF(SUM(N385:P385)&gt;0,SUM(N385:P385),"")</f>
      </c>
      <c r="R385" s="111"/>
      <c r="S385" s="112"/>
      <c r="T385" s="113"/>
      <c r="U385" s="110">
        <f>IF(SUM(R385:T385)&gt;0,SUM(R385:T385),"")</f>
      </c>
      <c r="V385" s="142">
        <f>IF(SUM(E385,I385,M385,Q385,U385,U409,Q409,M409,I409,E409,E433,I433,M433,Q433,U433)&gt;0,(LARGE((E385,I385,M385,Q385,U385,U409,Q409,M409,I409,E409,E433,I433,M433,Q433,U433),1)+LARGE((E385,I385,M385,Q385,U385,U409,Q409,M409,I409,E409,E433,I433,M433,Q433,U433),2)+LARGE((E385,I385,M385,Q385,U385,U409,Q409,M409,I409,E409,E433,I433,M433,Q433,U433),3)+LARGE((E385,I385,M385,Q385,U385,U409,Q409,M409,I409,E409,E433,I433,M433,Q433,U433),4)),"")</f>
      </c>
      <c r="W385" s="87"/>
      <c r="X385" s="71"/>
      <c r="Y385" s="71"/>
      <c r="Z385" s="71"/>
      <c r="AA385" s="72"/>
    </row>
    <row r="386" spans="1:27" ht="14.25">
      <c r="A386" s="23" t="s">
        <v>127</v>
      </c>
      <c r="B386" s="111"/>
      <c r="C386" s="112"/>
      <c r="D386" s="113"/>
      <c r="E386" s="110">
        <f t="shared" si="131"/>
      </c>
      <c r="F386" s="111"/>
      <c r="G386" s="112"/>
      <c r="H386" s="113"/>
      <c r="I386" s="110">
        <f>IF(SUM(F386:H386)&gt;0,SUM(F386:H386),"")</f>
      </c>
      <c r="J386" s="111"/>
      <c r="K386" s="112"/>
      <c r="L386" s="113"/>
      <c r="M386" s="110">
        <f>IF(SUM(J386:L386)&gt;0,SUM(J386:L386),"")</f>
      </c>
      <c r="N386" s="111"/>
      <c r="O386" s="112"/>
      <c r="P386" s="113"/>
      <c r="Q386" s="110">
        <f>IF(SUM(N386:P386)&gt;0,SUM(N386:P386),"")</f>
      </c>
      <c r="R386" s="111"/>
      <c r="S386" s="112"/>
      <c r="T386" s="113"/>
      <c r="U386" s="110">
        <f>IF(SUM(R386:T386)&gt;0,SUM(R386:T386),"")</f>
      </c>
      <c r="V386" s="142">
        <f>IF(SUM(E386,I386,M386,Q386,U386,U410,Q410,M410,I410,E410,E434,I434,M434,Q434,U434)&gt;0,(LARGE((E386,I386,M386,Q386,U386,U410,Q410,M410,I410,E410,E434,I434,M434,Q434,U434),1)+LARGE((E386,I386,M386,Q386,U386,U410,Q410,M410,I410,E410,E434,I434,M434,Q434,U434),2)+LARGE((E386,I386,M386,Q386,U386,U410,Q410,M410,I410,E410,E434,I434,M434,Q434,U434),3)+LARGE((E386,I386,M386,Q386,U386,U410,Q410,M410,I410,E410,E434,I434,M434,Q434,U434),4)),"")</f>
      </c>
      <c r="W386" s="87"/>
      <c r="X386" s="71"/>
      <c r="Y386" s="71"/>
      <c r="Z386" s="71"/>
      <c r="AA386" s="72"/>
    </row>
    <row r="387" spans="1:27" ht="14.25">
      <c r="A387" s="23" t="s">
        <v>143</v>
      </c>
      <c r="B387" s="111"/>
      <c r="C387" s="112"/>
      <c r="D387" s="113"/>
      <c r="E387" s="110">
        <f t="shared" si="131"/>
      </c>
      <c r="F387" s="111"/>
      <c r="G387" s="112"/>
      <c r="H387" s="113"/>
      <c r="I387" s="110">
        <f>IF(SUM(F387:H387)&gt;0,SUM(F387:H387),"")</f>
      </c>
      <c r="J387" s="111"/>
      <c r="K387" s="112"/>
      <c r="L387" s="113"/>
      <c r="M387" s="110">
        <f>IF(SUM(J387:L387)&gt;0,SUM(J387:L387),"")</f>
      </c>
      <c r="N387" s="111"/>
      <c r="O387" s="112"/>
      <c r="P387" s="113"/>
      <c r="Q387" s="110">
        <f>IF(SUM(N387:P387)&gt;0,SUM(N387:P387),"")</f>
      </c>
      <c r="R387" s="111"/>
      <c r="S387" s="112"/>
      <c r="T387" s="113"/>
      <c r="U387" s="110">
        <f>IF(SUM(R387:T387)&gt;0,SUM(R387:T387),"")</f>
      </c>
      <c r="V387" s="142">
        <f>IF(SUM(E387,I387,M387,Q387,U387,U411,Q411,M411,I411,E411,E435,I435,M435,Q435,U435)&gt;0,(LARGE((E387,I387,M387,Q387,U387,U411,Q411,M411,I411,E411,E435,I435,M435,Q435,U435),1)+LARGE((E387,I387,M387,Q387,U387,U411,Q411,M411,I411,E411,E435,I435,M435,Q435,U435),2)+LARGE((E387,I387,M387,Q387,U387,U411,Q411,M411,I411,E411,E435,I435,M435,Q435,U435),3)+LARGE((E387,I387,M387,Q387,U387,U411,Q411,M411,I411,E411,E435,I435,M435,Q435,U435),4)),"")</f>
      </c>
      <c r="W387" s="87"/>
      <c r="X387" s="71"/>
      <c r="Y387" s="71"/>
      <c r="Z387" s="71"/>
      <c r="AA387" s="72"/>
    </row>
    <row r="388" spans="1:27" ht="14.25">
      <c r="A388" s="23" t="s">
        <v>148</v>
      </c>
      <c r="B388" s="111"/>
      <c r="C388" s="112"/>
      <c r="D388" s="113"/>
      <c r="E388" s="110">
        <f t="shared" si="131"/>
      </c>
      <c r="F388" s="111"/>
      <c r="G388" s="112"/>
      <c r="H388" s="113"/>
      <c r="I388" s="110">
        <f>IF(SUM(F388:H388)&gt;0,SUM(F388:H388),"")</f>
      </c>
      <c r="J388" s="111"/>
      <c r="K388" s="112"/>
      <c r="L388" s="113"/>
      <c r="M388" s="110">
        <f>IF(SUM(J388:L388)&gt;0,SUM(J388:L388),"")</f>
      </c>
      <c r="N388" s="111"/>
      <c r="O388" s="112"/>
      <c r="P388" s="113"/>
      <c r="Q388" s="110">
        <f>IF(SUM(N388:P388)&gt;0,SUM(N388:P388),"")</f>
      </c>
      <c r="R388" s="111"/>
      <c r="S388" s="112"/>
      <c r="T388" s="113"/>
      <c r="U388" s="110">
        <f>IF(SUM(R388:T388)&gt;0,SUM(R388:T388),"")</f>
      </c>
      <c r="V388" s="142">
        <f>IF(SUM(E388,I388,M388,Q388,U388,U412,Q412,M412,I412,E412,E436,I436,M436,Q436,U436)&gt;0,(LARGE((E388,I388,M388,Q388,U388,U412,Q412,M412,I412,E412,E436,I436,M436,Q436,U436),1)+LARGE((E388,I388,M388,Q388,U388,U412,Q412,M412,I412,E412,E436,I436,M436,Q436,U436),2)+LARGE((E388,I388,M388,Q388,U388,U412,Q412,M412,I412,E412,E436,I436,M436,Q436,U436),3)+LARGE((E388,I388,M388,Q388,U388,U412,Q412,M412,I412,E412,E436,I436,M436,Q436,U436),4)),"")</f>
      </c>
      <c r="W388" s="87"/>
      <c r="X388" s="71"/>
      <c r="Y388" s="71"/>
      <c r="Z388" s="71"/>
      <c r="AA388" s="72"/>
    </row>
    <row r="389" spans="1:27" ht="15" thickBot="1">
      <c r="A389" s="140" t="s">
        <v>10</v>
      </c>
      <c r="B389" s="164">
        <f aca="true" t="shared" si="132" ref="B389:V389">IF(SUM(B369:B384)=0,0,AVERAGE(B369:B384))</f>
        <v>83.33333333333333</v>
      </c>
      <c r="C389" s="165">
        <f t="shared" si="132"/>
        <v>53.666666666666664</v>
      </c>
      <c r="D389" s="166">
        <f t="shared" si="132"/>
        <v>66.55555555555556</v>
      </c>
      <c r="E389" s="167">
        <f t="shared" si="132"/>
        <v>203.55555555555554</v>
      </c>
      <c r="F389" s="164">
        <f t="shared" si="132"/>
        <v>82.88888888888889</v>
      </c>
      <c r="G389" s="165">
        <f t="shared" si="132"/>
        <v>45.77777777777778</v>
      </c>
      <c r="H389" s="166">
        <f t="shared" si="132"/>
        <v>65.44444444444444</v>
      </c>
      <c r="I389" s="167">
        <f t="shared" si="132"/>
        <v>194.11111111111111</v>
      </c>
      <c r="J389" s="164">
        <f t="shared" si="132"/>
        <v>88.33333333333333</v>
      </c>
      <c r="K389" s="165">
        <f t="shared" si="132"/>
        <v>69.11111111111111</v>
      </c>
      <c r="L389" s="166">
        <f t="shared" si="132"/>
        <v>77.77777777777777</v>
      </c>
      <c r="M389" s="167">
        <f t="shared" si="132"/>
        <v>235.22222222222223</v>
      </c>
      <c r="N389" s="164">
        <f t="shared" si="132"/>
        <v>73.66666666666667</v>
      </c>
      <c r="O389" s="165">
        <f t="shared" si="132"/>
        <v>48.55555555555556</v>
      </c>
      <c r="P389" s="166">
        <f t="shared" si="132"/>
        <v>63.111111111111114</v>
      </c>
      <c r="Q389" s="167">
        <f t="shared" si="132"/>
        <v>185.33333333333334</v>
      </c>
      <c r="R389" s="164">
        <f t="shared" si="132"/>
        <v>66.75</v>
      </c>
      <c r="S389" s="165">
        <f t="shared" si="132"/>
        <v>36.25</v>
      </c>
      <c r="T389" s="166">
        <f t="shared" si="132"/>
        <v>52.5</v>
      </c>
      <c r="U389" s="167">
        <f t="shared" si="132"/>
        <v>155.5</v>
      </c>
      <c r="V389" s="168">
        <f t="shared" si="132"/>
        <v>863.3333333333334</v>
      </c>
      <c r="W389" s="93"/>
      <c r="X389" s="94"/>
      <c r="Y389" s="94"/>
      <c r="Z389" s="94"/>
      <c r="AA389" s="95"/>
    </row>
    <row r="390" spans="1:27" ht="15" thickBot="1">
      <c r="A390" s="2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26"/>
      <c r="V390" s="25"/>
      <c r="W390" s="71" t="s">
        <v>60</v>
      </c>
      <c r="X390" s="85"/>
      <c r="Y390" s="85"/>
      <c r="Z390" s="85"/>
      <c r="AA390" s="86"/>
    </row>
    <row r="391" spans="1:27" ht="14.25">
      <c r="A391" s="28" t="s">
        <v>77</v>
      </c>
      <c r="B391" s="285" t="s">
        <v>281</v>
      </c>
      <c r="C391" s="286"/>
      <c r="D391" s="286"/>
      <c r="E391" s="287"/>
      <c r="F391" s="285" t="s">
        <v>305</v>
      </c>
      <c r="G391" s="286"/>
      <c r="H391" s="286"/>
      <c r="I391" s="287"/>
      <c r="J391" s="285" t="s">
        <v>57</v>
      </c>
      <c r="K391" s="286"/>
      <c r="L391" s="286"/>
      <c r="M391" s="287"/>
      <c r="N391" s="285" t="s">
        <v>58</v>
      </c>
      <c r="O391" s="286"/>
      <c r="P391" s="286"/>
      <c r="Q391" s="287"/>
      <c r="R391" s="285" t="s">
        <v>59</v>
      </c>
      <c r="S391" s="286"/>
      <c r="T391" s="286"/>
      <c r="U391" s="287"/>
      <c r="V391" s="29"/>
      <c r="W391" s="71" t="str">
        <f>B391</f>
        <v>Miller, Joseph</v>
      </c>
      <c r="X391" s="71" t="str">
        <f>F391</f>
        <v>Clanuch, Thomas</v>
      </c>
      <c r="Y391" s="71" t="str">
        <f>J391</f>
        <v>SA 8</v>
      </c>
      <c r="Z391" s="71" t="str">
        <f>N391</f>
        <v>SA 9</v>
      </c>
      <c r="AA391" s="72" t="str">
        <f>R391</f>
        <v>SA 10</v>
      </c>
    </row>
    <row r="392" spans="1:27" ht="15" thickBot="1">
      <c r="A392" s="16" t="s">
        <v>4</v>
      </c>
      <c r="B392" s="17" t="s">
        <v>5</v>
      </c>
      <c r="C392" s="18" t="s">
        <v>6</v>
      </c>
      <c r="D392" s="18" t="s">
        <v>7</v>
      </c>
      <c r="E392" s="20" t="s">
        <v>8</v>
      </c>
      <c r="F392" s="17" t="s">
        <v>5</v>
      </c>
      <c r="G392" s="18" t="s">
        <v>6</v>
      </c>
      <c r="H392" s="18" t="s">
        <v>7</v>
      </c>
      <c r="I392" s="20" t="s">
        <v>8</v>
      </c>
      <c r="J392" s="17" t="s">
        <v>5</v>
      </c>
      <c r="K392" s="18" t="s">
        <v>6</v>
      </c>
      <c r="L392" s="18" t="s">
        <v>7</v>
      </c>
      <c r="M392" s="20" t="s">
        <v>8</v>
      </c>
      <c r="N392" s="17" t="s">
        <v>5</v>
      </c>
      <c r="O392" s="18" t="s">
        <v>6</v>
      </c>
      <c r="P392" s="18" t="s">
        <v>7</v>
      </c>
      <c r="Q392" s="20" t="s">
        <v>8</v>
      </c>
      <c r="R392" s="17" t="s">
        <v>5</v>
      </c>
      <c r="S392" s="18" t="s">
        <v>6</v>
      </c>
      <c r="T392" s="18" t="s">
        <v>7</v>
      </c>
      <c r="U392" s="20" t="s">
        <v>8</v>
      </c>
      <c r="V392" s="21"/>
      <c r="W392" s="87">
        <f>IF(SUM(E393:E412)&gt;0,LARGE(E393:E412,1),0)</f>
        <v>200</v>
      </c>
      <c r="X392" s="71">
        <f>IF(SUM(I393:I412)&gt;0,LARGE(I393:I412,1),0)</f>
        <v>260</v>
      </c>
      <c r="Y392" s="71">
        <f>IF(SUM(M393:M412)&gt;0,LARGE(M393:M412,1),0)</f>
        <v>0</v>
      </c>
      <c r="Z392" s="71">
        <f>IF(SUM(Q393:Q412)&gt;0,LARGE(Q393:Q412,1),0)</f>
        <v>0</v>
      </c>
      <c r="AA392" s="72">
        <f>IF(SUM(U393:U412)&gt;0,LARGE(U393:U412,1),0)</f>
        <v>0</v>
      </c>
    </row>
    <row r="393" spans="1:27" ht="15" thickTop="1">
      <c r="A393" s="101" t="s">
        <v>55</v>
      </c>
      <c r="B393" s="107"/>
      <c r="C393" s="108"/>
      <c r="D393" s="109"/>
      <c r="E393" s="110">
        <f>IF(SUM(B393:D393)&gt;0,SUM(B393:D393),"")</f>
      </c>
      <c r="F393" s="107"/>
      <c r="G393" s="108"/>
      <c r="H393" s="109"/>
      <c r="I393" s="110">
        <f aca="true" t="shared" si="133" ref="I393:I398">IF(SUM(F393:H393)&gt;0,SUM(F393:H393),"")</f>
      </c>
      <c r="J393" s="107"/>
      <c r="K393" s="108"/>
      <c r="L393" s="109"/>
      <c r="M393" s="110">
        <f>IF(SUM(J393:L393)&gt;0,SUM(J393:L393),"")</f>
      </c>
      <c r="N393" s="107"/>
      <c r="O393" s="108"/>
      <c r="P393" s="109"/>
      <c r="Q393" s="110">
        <f>IF(SUM(N393:P393)&gt;0,SUM(N393:P393),"")</f>
      </c>
      <c r="R393" s="107"/>
      <c r="S393" s="108"/>
      <c r="T393" s="109"/>
      <c r="U393" s="110">
        <f>IF(SUM(R393:T393)&gt;0,SUM(R393:T393),"")</f>
      </c>
      <c r="V393" s="30"/>
      <c r="W393" s="71"/>
      <c r="X393" s="71"/>
      <c r="Y393" s="71"/>
      <c r="Z393" s="71"/>
      <c r="AA393" s="72"/>
    </row>
    <row r="394" spans="1:27" ht="14.25">
      <c r="A394" s="39" t="s">
        <v>62</v>
      </c>
      <c r="B394" s="111"/>
      <c r="C394" s="112"/>
      <c r="D394" s="113"/>
      <c r="E394" s="110">
        <f aca="true" t="shared" si="134" ref="E394:E406">IF(SUM(B394:D394)&gt;0,SUM(B394:D394),"")</f>
      </c>
      <c r="F394" s="111">
        <v>88</v>
      </c>
      <c r="G394" s="112">
        <v>70</v>
      </c>
      <c r="H394" s="113">
        <v>84</v>
      </c>
      <c r="I394" s="110">
        <f t="shared" si="133"/>
        <v>242</v>
      </c>
      <c r="J394" s="111"/>
      <c r="K394" s="112"/>
      <c r="L394" s="113"/>
      <c r="M394" s="110">
        <f aca="true" t="shared" si="135" ref="M394:M408">IF(SUM(J394:L394)&gt;0,SUM(J394:L394),"")</f>
      </c>
      <c r="N394" s="111"/>
      <c r="O394" s="112"/>
      <c r="P394" s="113"/>
      <c r="Q394" s="110">
        <f aca="true" t="shared" si="136" ref="Q394:Q407">IF(SUM(N394:P394)&gt;0,SUM(N394:P394),"")</f>
      </c>
      <c r="R394" s="111"/>
      <c r="S394" s="112"/>
      <c r="T394" s="113"/>
      <c r="U394" s="110">
        <f aca="true" t="shared" si="137" ref="U394:U408">IF(SUM(R394:T394)&gt;0,SUM(R394:T394),"")</f>
      </c>
      <c r="V394" s="31"/>
      <c r="W394" s="71"/>
      <c r="X394" s="71"/>
      <c r="Y394" s="71"/>
      <c r="Z394" s="71"/>
      <c r="AA394" s="72"/>
    </row>
    <row r="395" spans="1:27" ht="14.25">
      <c r="A395" s="39" t="s">
        <v>69</v>
      </c>
      <c r="B395" s="111">
        <v>82</v>
      </c>
      <c r="C395" s="112">
        <v>59</v>
      </c>
      <c r="D395" s="113">
        <v>59</v>
      </c>
      <c r="E395" s="110">
        <f t="shared" si="134"/>
        <v>200</v>
      </c>
      <c r="F395" s="111"/>
      <c r="G395" s="112"/>
      <c r="H395" s="113"/>
      <c r="I395" s="110">
        <f t="shared" si="133"/>
      </c>
      <c r="J395" s="111"/>
      <c r="K395" s="112"/>
      <c r="L395" s="113"/>
      <c r="M395" s="110">
        <f t="shared" si="135"/>
      </c>
      <c r="N395" s="111"/>
      <c r="O395" s="112"/>
      <c r="P395" s="113"/>
      <c r="Q395" s="110">
        <f t="shared" si="136"/>
      </c>
      <c r="R395" s="111"/>
      <c r="S395" s="112"/>
      <c r="T395" s="113"/>
      <c r="U395" s="110">
        <f t="shared" si="137"/>
      </c>
      <c r="V395" s="32" t="s">
        <v>11</v>
      </c>
      <c r="W395" s="71"/>
      <c r="X395" s="71"/>
      <c r="Y395" s="71"/>
      <c r="Z395" s="71"/>
      <c r="AA395" s="72"/>
    </row>
    <row r="396" spans="1:27" ht="14.25">
      <c r="A396" s="39" t="s">
        <v>232</v>
      </c>
      <c r="B396" s="111"/>
      <c r="C396" s="112"/>
      <c r="D396" s="113"/>
      <c r="E396" s="110">
        <f t="shared" si="134"/>
      </c>
      <c r="F396" s="111"/>
      <c r="G396" s="112"/>
      <c r="H396" s="113"/>
      <c r="I396" s="110">
        <f t="shared" si="133"/>
      </c>
      <c r="J396" s="111"/>
      <c r="K396" s="112"/>
      <c r="L396" s="113"/>
      <c r="M396" s="110">
        <f t="shared" si="135"/>
      </c>
      <c r="N396" s="111"/>
      <c r="O396" s="112"/>
      <c r="P396" s="113"/>
      <c r="Q396" s="110">
        <f t="shared" si="136"/>
      </c>
      <c r="R396" s="111"/>
      <c r="S396" s="112"/>
      <c r="T396" s="113"/>
      <c r="U396" s="110">
        <f t="shared" si="137"/>
      </c>
      <c r="V396" s="32" t="s">
        <v>12</v>
      </c>
      <c r="W396" s="71"/>
      <c r="X396" s="71"/>
      <c r="Y396" s="71"/>
      <c r="Z396" s="71"/>
      <c r="AA396" s="72"/>
    </row>
    <row r="397" spans="1:27" ht="14.25">
      <c r="A397" s="39" t="s">
        <v>161</v>
      </c>
      <c r="B397" s="111"/>
      <c r="C397" s="112"/>
      <c r="D397" s="113"/>
      <c r="E397" s="110">
        <f t="shared" si="134"/>
      </c>
      <c r="F397" s="111">
        <v>64</v>
      </c>
      <c r="G397" s="112">
        <v>42</v>
      </c>
      <c r="H397" s="113">
        <v>53</v>
      </c>
      <c r="I397" s="110">
        <f t="shared" si="133"/>
        <v>159</v>
      </c>
      <c r="J397" s="111"/>
      <c r="K397" s="112"/>
      <c r="L397" s="113"/>
      <c r="M397" s="110">
        <f t="shared" si="135"/>
      </c>
      <c r="N397" s="111"/>
      <c r="O397" s="112"/>
      <c r="P397" s="113"/>
      <c r="Q397" s="110">
        <f t="shared" si="136"/>
      </c>
      <c r="R397" s="111"/>
      <c r="S397" s="112"/>
      <c r="T397" s="113"/>
      <c r="U397" s="110">
        <f t="shared" si="137"/>
      </c>
      <c r="V397" s="32" t="s">
        <v>12</v>
      </c>
      <c r="W397" s="71"/>
      <c r="X397" s="71"/>
      <c r="Y397" s="71"/>
      <c r="Z397" s="71"/>
      <c r="AA397" s="72"/>
    </row>
    <row r="398" spans="1:27" ht="14.25">
      <c r="A398" s="39" t="s">
        <v>78</v>
      </c>
      <c r="B398" s="111"/>
      <c r="C398" s="112"/>
      <c r="D398" s="113"/>
      <c r="E398" s="110">
        <f t="shared" si="134"/>
      </c>
      <c r="F398" s="111">
        <v>85</v>
      </c>
      <c r="G398" s="112">
        <v>53</v>
      </c>
      <c r="H398" s="113">
        <v>78</v>
      </c>
      <c r="I398" s="110">
        <f t="shared" si="133"/>
        <v>216</v>
      </c>
      <c r="J398" s="111"/>
      <c r="K398" s="112"/>
      <c r="L398" s="113"/>
      <c r="M398" s="110">
        <f t="shared" si="135"/>
      </c>
      <c r="N398" s="111"/>
      <c r="O398" s="112"/>
      <c r="P398" s="113"/>
      <c r="Q398" s="110">
        <f t="shared" si="136"/>
      </c>
      <c r="R398" s="111"/>
      <c r="S398" s="112"/>
      <c r="T398" s="113"/>
      <c r="U398" s="110">
        <f t="shared" si="137"/>
      </c>
      <c r="V398" s="32"/>
      <c r="W398" s="71"/>
      <c r="X398" s="71"/>
      <c r="Y398" s="71"/>
      <c r="Z398" s="71"/>
      <c r="AA398" s="72"/>
    </row>
    <row r="399" spans="1:27" ht="14.25">
      <c r="A399" s="39" t="s">
        <v>232</v>
      </c>
      <c r="B399" s="111"/>
      <c r="C399" s="112"/>
      <c r="D399" s="113"/>
      <c r="E399" s="110">
        <f t="shared" si="134"/>
      </c>
      <c r="F399" s="111"/>
      <c r="G399" s="112"/>
      <c r="H399" s="113"/>
      <c r="I399" s="110">
        <f aca="true" t="shared" si="138" ref="I399:I409">IF(SUM(F399:H399)&gt;0,SUM(F399:H399),"")</f>
      </c>
      <c r="J399" s="111"/>
      <c r="K399" s="112"/>
      <c r="L399" s="113"/>
      <c r="M399" s="110">
        <f t="shared" si="135"/>
      </c>
      <c r="N399" s="111"/>
      <c r="O399" s="112"/>
      <c r="P399" s="113"/>
      <c r="Q399" s="110">
        <f t="shared" si="136"/>
      </c>
      <c r="R399" s="111"/>
      <c r="S399" s="112"/>
      <c r="T399" s="113"/>
      <c r="U399" s="110">
        <f t="shared" si="137"/>
      </c>
      <c r="V399" s="32" t="s">
        <v>13</v>
      </c>
      <c r="W399" s="71"/>
      <c r="X399" s="71"/>
      <c r="Y399" s="71"/>
      <c r="Z399" s="71"/>
      <c r="AA399" s="72"/>
    </row>
    <row r="400" spans="1:27" ht="14.25">
      <c r="A400" s="39" t="s">
        <v>65</v>
      </c>
      <c r="B400" s="111"/>
      <c r="C400" s="112"/>
      <c r="D400" s="113"/>
      <c r="E400" s="110">
        <f t="shared" si="134"/>
      </c>
      <c r="F400" s="111">
        <v>89</v>
      </c>
      <c r="G400" s="112">
        <v>69</v>
      </c>
      <c r="H400" s="113">
        <v>78</v>
      </c>
      <c r="I400" s="110">
        <f t="shared" si="138"/>
        <v>236</v>
      </c>
      <c r="J400" s="111"/>
      <c r="K400" s="112"/>
      <c r="L400" s="113"/>
      <c r="M400" s="110">
        <f t="shared" si="135"/>
      </c>
      <c r="N400" s="111"/>
      <c r="O400" s="112"/>
      <c r="P400" s="113"/>
      <c r="Q400" s="110">
        <f t="shared" si="136"/>
      </c>
      <c r="R400" s="111"/>
      <c r="S400" s="112"/>
      <c r="T400" s="113"/>
      <c r="U400" s="110">
        <f t="shared" si="137"/>
      </c>
      <c r="V400" s="32" t="s">
        <v>14</v>
      </c>
      <c r="W400" s="71"/>
      <c r="X400" s="71"/>
      <c r="Y400" s="71"/>
      <c r="Z400" s="71"/>
      <c r="AA400" s="72"/>
    </row>
    <row r="401" spans="1:27" ht="14.25">
      <c r="A401" s="39" t="s">
        <v>36</v>
      </c>
      <c r="B401" s="111">
        <v>68</v>
      </c>
      <c r="C401" s="112">
        <v>22</v>
      </c>
      <c r="D401" s="113">
        <v>40</v>
      </c>
      <c r="E401" s="110">
        <f t="shared" si="134"/>
        <v>130</v>
      </c>
      <c r="F401" s="111">
        <v>91</v>
      </c>
      <c r="G401" s="112">
        <v>73</v>
      </c>
      <c r="H401" s="113">
        <v>83</v>
      </c>
      <c r="I401" s="110">
        <f t="shared" si="138"/>
        <v>247</v>
      </c>
      <c r="J401" s="111"/>
      <c r="K401" s="112"/>
      <c r="L401" s="113"/>
      <c r="M401" s="110">
        <f t="shared" si="135"/>
      </c>
      <c r="N401" s="111"/>
      <c r="O401" s="112"/>
      <c r="P401" s="113"/>
      <c r="Q401" s="110">
        <f t="shared" si="136"/>
      </c>
      <c r="R401" s="111"/>
      <c r="S401" s="112"/>
      <c r="T401" s="113"/>
      <c r="U401" s="110">
        <f t="shared" si="137"/>
      </c>
      <c r="V401" s="32" t="s">
        <v>15</v>
      </c>
      <c r="W401" s="71"/>
      <c r="X401" s="71"/>
      <c r="Y401" s="71"/>
      <c r="Z401" s="71"/>
      <c r="AA401" s="72"/>
    </row>
    <row r="402" spans="1:27" ht="14.25">
      <c r="A402" s="39" t="s">
        <v>42</v>
      </c>
      <c r="B402" s="111"/>
      <c r="C402" s="112"/>
      <c r="D402" s="113"/>
      <c r="E402" s="110">
        <f t="shared" si="134"/>
      </c>
      <c r="F402" s="111">
        <v>93</v>
      </c>
      <c r="G402" s="112">
        <v>80</v>
      </c>
      <c r="H402" s="113">
        <v>85</v>
      </c>
      <c r="I402" s="110">
        <f t="shared" si="138"/>
        <v>258</v>
      </c>
      <c r="J402" s="111"/>
      <c r="K402" s="112"/>
      <c r="L402" s="113"/>
      <c r="M402" s="110">
        <f t="shared" si="135"/>
      </c>
      <c r="N402" s="111"/>
      <c r="O402" s="112"/>
      <c r="P402" s="113"/>
      <c r="Q402" s="110">
        <f t="shared" si="136"/>
      </c>
      <c r="R402" s="111"/>
      <c r="S402" s="112"/>
      <c r="T402" s="113"/>
      <c r="U402" s="110">
        <f t="shared" si="137"/>
      </c>
      <c r="V402" s="32" t="s">
        <v>16</v>
      </c>
      <c r="W402" s="71"/>
      <c r="X402" s="71"/>
      <c r="Y402" s="71"/>
      <c r="Z402" s="71"/>
      <c r="AA402" s="72"/>
    </row>
    <row r="403" spans="1:27" ht="14.25">
      <c r="A403" s="39" t="s">
        <v>44</v>
      </c>
      <c r="B403" s="111"/>
      <c r="C403" s="112"/>
      <c r="D403" s="113"/>
      <c r="E403" s="110">
        <f t="shared" si="134"/>
      </c>
      <c r="F403" s="111">
        <v>94</v>
      </c>
      <c r="G403" s="112">
        <v>77</v>
      </c>
      <c r="H403" s="113">
        <v>89</v>
      </c>
      <c r="I403" s="110">
        <f t="shared" si="138"/>
        <v>260</v>
      </c>
      <c r="J403" s="111"/>
      <c r="K403" s="112"/>
      <c r="L403" s="113"/>
      <c r="M403" s="110">
        <f t="shared" si="135"/>
      </c>
      <c r="N403" s="111"/>
      <c r="O403" s="112"/>
      <c r="P403" s="113"/>
      <c r="Q403" s="110">
        <f t="shared" si="136"/>
      </c>
      <c r="R403" s="111"/>
      <c r="S403" s="112"/>
      <c r="T403" s="113"/>
      <c r="U403" s="110">
        <f t="shared" si="137"/>
      </c>
      <c r="V403" s="32" t="s">
        <v>12</v>
      </c>
      <c r="W403" s="71"/>
      <c r="X403" s="71"/>
      <c r="Y403" s="71"/>
      <c r="Z403" s="71"/>
      <c r="AA403" s="72"/>
    </row>
    <row r="404" spans="1:27" ht="14.25">
      <c r="A404" s="39" t="s">
        <v>232</v>
      </c>
      <c r="B404" s="111"/>
      <c r="C404" s="112"/>
      <c r="D404" s="113"/>
      <c r="E404" s="110">
        <f t="shared" si="134"/>
      </c>
      <c r="F404" s="111"/>
      <c r="G404" s="112"/>
      <c r="H404" s="113"/>
      <c r="I404" s="110">
        <f t="shared" si="138"/>
      </c>
      <c r="J404" s="111"/>
      <c r="K404" s="112"/>
      <c r="L404" s="113"/>
      <c r="M404" s="110">
        <f t="shared" si="135"/>
      </c>
      <c r="N404" s="111"/>
      <c r="O404" s="112"/>
      <c r="P404" s="113"/>
      <c r="Q404" s="110">
        <f t="shared" si="136"/>
      </c>
      <c r="R404" s="111"/>
      <c r="S404" s="112"/>
      <c r="T404" s="113"/>
      <c r="U404" s="110">
        <f t="shared" si="137"/>
      </c>
      <c r="V404" s="32"/>
      <c r="W404" s="71"/>
      <c r="X404" s="71"/>
      <c r="Y404" s="71"/>
      <c r="Z404" s="71"/>
      <c r="AA404" s="72"/>
    </row>
    <row r="405" spans="1:27" ht="14.25">
      <c r="A405" s="39" t="s">
        <v>50</v>
      </c>
      <c r="B405" s="111"/>
      <c r="C405" s="112"/>
      <c r="D405" s="113"/>
      <c r="E405" s="110">
        <f t="shared" si="134"/>
      </c>
      <c r="F405" s="111"/>
      <c r="G405" s="112"/>
      <c r="H405" s="113"/>
      <c r="I405" s="110">
        <f t="shared" si="138"/>
      </c>
      <c r="J405" s="111"/>
      <c r="K405" s="112"/>
      <c r="L405" s="113"/>
      <c r="M405" s="110">
        <f t="shared" si="135"/>
      </c>
      <c r="N405" s="111"/>
      <c r="O405" s="112"/>
      <c r="P405" s="113"/>
      <c r="Q405" s="110">
        <f t="shared" si="136"/>
      </c>
      <c r="R405" s="111"/>
      <c r="S405" s="112"/>
      <c r="T405" s="113"/>
      <c r="U405" s="110">
        <f t="shared" si="137"/>
      </c>
      <c r="V405" s="32"/>
      <c r="W405" s="71"/>
      <c r="X405" s="71"/>
      <c r="Y405" s="71"/>
      <c r="Z405" s="71"/>
      <c r="AA405" s="72"/>
    </row>
    <row r="406" spans="1:27" ht="14.25">
      <c r="A406" s="39"/>
      <c r="B406" s="111"/>
      <c r="C406" s="112"/>
      <c r="D406" s="113"/>
      <c r="E406" s="110">
        <f t="shared" si="134"/>
      </c>
      <c r="F406" s="111"/>
      <c r="G406" s="112"/>
      <c r="H406" s="113"/>
      <c r="I406" s="110">
        <f t="shared" si="138"/>
      </c>
      <c r="J406" s="111"/>
      <c r="K406" s="112"/>
      <c r="L406" s="113"/>
      <c r="M406" s="110">
        <f t="shared" si="135"/>
      </c>
      <c r="N406" s="111"/>
      <c r="O406" s="112"/>
      <c r="P406" s="113"/>
      <c r="Q406" s="110">
        <f t="shared" si="136"/>
      </c>
      <c r="R406" s="111"/>
      <c r="S406" s="112"/>
      <c r="T406" s="113"/>
      <c r="U406" s="110">
        <f t="shared" si="137"/>
      </c>
      <c r="V406" s="32"/>
      <c r="W406" s="71"/>
      <c r="X406" s="71"/>
      <c r="Y406" s="71"/>
      <c r="Z406" s="71"/>
      <c r="AA406" s="72"/>
    </row>
    <row r="407" spans="1:27" ht="14.25">
      <c r="A407" s="23"/>
      <c r="B407" s="111"/>
      <c r="C407" s="112"/>
      <c r="D407" s="113"/>
      <c r="E407" s="110">
        <f aca="true" t="shared" si="139" ref="E407:E412">IF(SUM(B407:D407)&gt;0,SUM(B407:D407),"")</f>
      </c>
      <c r="F407" s="111"/>
      <c r="G407" s="112"/>
      <c r="H407" s="113"/>
      <c r="I407" s="110">
        <f t="shared" si="138"/>
      </c>
      <c r="J407" s="111"/>
      <c r="K407" s="112"/>
      <c r="L407" s="113"/>
      <c r="M407" s="110">
        <f t="shared" si="135"/>
      </c>
      <c r="N407" s="111"/>
      <c r="O407" s="112"/>
      <c r="P407" s="113"/>
      <c r="Q407" s="110">
        <f t="shared" si="136"/>
      </c>
      <c r="R407" s="111"/>
      <c r="S407" s="112"/>
      <c r="T407" s="113"/>
      <c r="U407" s="110">
        <f t="shared" si="137"/>
      </c>
      <c r="V407" s="32"/>
      <c r="W407" s="71"/>
      <c r="X407" s="71"/>
      <c r="Y407" s="71"/>
      <c r="Z407" s="71"/>
      <c r="AA407" s="72"/>
    </row>
    <row r="408" spans="1:27" ht="14.25">
      <c r="A408" s="23"/>
      <c r="B408" s="111"/>
      <c r="C408" s="112"/>
      <c r="D408" s="113"/>
      <c r="E408" s="110">
        <f t="shared" si="139"/>
      </c>
      <c r="F408" s="111"/>
      <c r="G408" s="112"/>
      <c r="H408" s="113"/>
      <c r="I408" s="110">
        <f t="shared" si="138"/>
      </c>
      <c r="J408" s="111"/>
      <c r="K408" s="112"/>
      <c r="L408" s="113"/>
      <c r="M408" s="110">
        <f t="shared" si="135"/>
      </c>
      <c r="N408" s="111"/>
      <c r="O408" s="112"/>
      <c r="P408" s="113"/>
      <c r="Q408" s="110">
        <f>IF(SUM(N408:P408)&gt;0,SUM(N408:P408),"")</f>
      </c>
      <c r="R408" s="111"/>
      <c r="S408" s="112"/>
      <c r="T408" s="113"/>
      <c r="U408" s="110">
        <f t="shared" si="137"/>
      </c>
      <c r="V408" s="32"/>
      <c r="W408" s="71"/>
      <c r="X408" s="71"/>
      <c r="Y408" s="71"/>
      <c r="Z408" s="71"/>
      <c r="AA408" s="72"/>
    </row>
    <row r="409" spans="1:27" ht="14.25">
      <c r="A409" s="23" t="s">
        <v>147</v>
      </c>
      <c r="B409" s="111"/>
      <c r="C409" s="112"/>
      <c r="D409" s="113"/>
      <c r="E409" s="110">
        <f t="shared" si="139"/>
      </c>
      <c r="F409" s="111"/>
      <c r="G409" s="112"/>
      <c r="H409" s="113"/>
      <c r="I409" s="110">
        <f t="shared" si="138"/>
      </c>
      <c r="J409" s="111"/>
      <c r="K409" s="112"/>
      <c r="L409" s="113"/>
      <c r="M409" s="110">
        <f>IF(SUM(J409:L409)&gt;0,SUM(J409:L409),"")</f>
      </c>
      <c r="N409" s="111"/>
      <c r="O409" s="112"/>
      <c r="P409" s="113"/>
      <c r="Q409" s="110">
        <f>IF(SUM(N409:P409)&gt;0,SUM(N409:P409),"")</f>
      </c>
      <c r="R409" s="111"/>
      <c r="S409" s="112"/>
      <c r="T409" s="113"/>
      <c r="U409" s="110">
        <f>IF(SUM(R409:T409)&gt;0,SUM(R409:T409),"")</f>
      </c>
      <c r="V409" s="32"/>
      <c r="W409" s="71"/>
      <c r="X409" s="71"/>
      <c r="Y409" s="71"/>
      <c r="Z409" s="71"/>
      <c r="AA409" s="72"/>
    </row>
    <row r="410" spans="1:27" ht="14.25">
      <c r="A410" s="23" t="s">
        <v>127</v>
      </c>
      <c r="B410" s="111"/>
      <c r="C410" s="112"/>
      <c r="D410" s="113"/>
      <c r="E410" s="110">
        <f t="shared" si="139"/>
      </c>
      <c r="F410" s="111"/>
      <c r="G410" s="112"/>
      <c r="H410" s="113"/>
      <c r="I410" s="110">
        <f>IF(SUM(F410:H410)&gt;0,SUM(F410:H410),"")</f>
      </c>
      <c r="J410" s="111"/>
      <c r="K410" s="112"/>
      <c r="L410" s="113"/>
      <c r="M410" s="110">
        <f>IF(SUM(J410:L410)&gt;0,SUM(J410:L410),"")</f>
      </c>
      <c r="N410" s="111"/>
      <c r="O410" s="112"/>
      <c r="P410" s="113"/>
      <c r="Q410" s="110">
        <f>IF(SUM(N410:P410)&gt;0,SUM(N410:P410),"")</f>
      </c>
      <c r="R410" s="111"/>
      <c r="S410" s="112"/>
      <c r="T410" s="113"/>
      <c r="U410" s="110">
        <f>IF(SUM(R410:T410)&gt;0,SUM(R410:T410),"")</f>
      </c>
      <c r="V410" s="31"/>
      <c r="W410" s="71"/>
      <c r="X410" s="71"/>
      <c r="Y410" s="71"/>
      <c r="Z410" s="71"/>
      <c r="AA410" s="72"/>
    </row>
    <row r="411" spans="1:27" ht="14.25">
      <c r="A411" s="23" t="s">
        <v>143</v>
      </c>
      <c r="B411" s="111"/>
      <c r="C411" s="112"/>
      <c r="D411" s="113"/>
      <c r="E411" s="110">
        <f t="shared" si="139"/>
      </c>
      <c r="F411" s="111"/>
      <c r="G411" s="112"/>
      <c r="H411" s="113"/>
      <c r="I411" s="110">
        <f>IF(SUM(F411:H411)&gt;0,SUM(F411:H411),"")</f>
      </c>
      <c r="J411" s="111"/>
      <c r="K411" s="112"/>
      <c r="L411" s="113"/>
      <c r="M411" s="110">
        <f>IF(SUM(J411:L411)&gt;0,SUM(J411:L411),"")</f>
      </c>
      <c r="N411" s="111"/>
      <c r="O411" s="112"/>
      <c r="P411" s="113"/>
      <c r="Q411" s="110">
        <f>IF(SUM(N411:P411)&gt;0,SUM(N411:P411),"")</f>
      </c>
      <c r="R411" s="111"/>
      <c r="S411" s="112"/>
      <c r="T411" s="113"/>
      <c r="U411" s="110">
        <f>IF(SUM(R411:T411)&gt;0,SUM(R411:T411),"")</f>
      </c>
      <c r="V411" s="31"/>
      <c r="W411" s="71"/>
      <c r="X411" s="71"/>
      <c r="Y411" s="71"/>
      <c r="Z411" s="71"/>
      <c r="AA411" s="72"/>
    </row>
    <row r="412" spans="1:27" ht="14.25">
      <c r="A412" s="23" t="s">
        <v>148</v>
      </c>
      <c r="B412" s="111"/>
      <c r="C412" s="112"/>
      <c r="D412" s="113"/>
      <c r="E412" s="110">
        <f t="shared" si="139"/>
      </c>
      <c r="F412" s="111"/>
      <c r="G412" s="112"/>
      <c r="H412" s="113"/>
      <c r="I412" s="110">
        <f>IF(SUM(F412:H412)&gt;0,SUM(F412:H412),"")</f>
      </c>
      <c r="J412" s="111"/>
      <c r="K412" s="112"/>
      <c r="L412" s="113"/>
      <c r="M412" s="110">
        <f>IF(SUM(J412:L412)&gt;0,SUM(J412:L412),"")</f>
      </c>
      <c r="N412" s="111"/>
      <c r="O412" s="112"/>
      <c r="P412" s="113"/>
      <c r="Q412" s="110">
        <f>IF(SUM(N412:P412)&gt;0,SUM(N412:P412),"")</f>
      </c>
      <c r="R412" s="111"/>
      <c r="S412" s="112"/>
      <c r="T412" s="113"/>
      <c r="U412" s="110">
        <f>IF(SUM(R412:T412)&gt;0,SUM(R412:T412),"")</f>
      </c>
      <c r="V412" s="31"/>
      <c r="W412" s="71"/>
      <c r="X412" s="71"/>
      <c r="Y412" s="71"/>
      <c r="Z412" s="71"/>
      <c r="AA412" s="72"/>
    </row>
    <row r="413" spans="1:27" ht="15" thickBot="1">
      <c r="A413" s="140" t="s">
        <v>10</v>
      </c>
      <c r="B413" s="164">
        <f aca="true" t="shared" si="140" ref="B413:U413">IF(SUM(B393:B408)=0,0,AVERAGE(B393:B408))</f>
        <v>75</v>
      </c>
      <c r="C413" s="165">
        <f t="shared" si="140"/>
        <v>40.5</v>
      </c>
      <c r="D413" s="166">
        <f t="shared" si="140"/>
        <v>49.5</v>
      </c>
      <c r="E413" s="167">
        <f t="shared" si="140"/>
        <v>165</v>
      </c>
      <c r="F413" s="164">
        <f t="shared" si="140"/>
        <v>86.28571428571429</v>
      </c>
      <c r="G413" s="165">
        <f t="shared" si="140"/>
        <v>66.28571428571429</v>
      </c>
      <c r="H413" s="166">
        <f t="shared" si="140"/>
        <v>78.57142857142857</v>
      </c>
      <c r="I413" s="167">
        <f t="shared" si="140"/>
        <v>231.14285714285714</v>
      </c>
      <c r="J413" s="164">
        <f t="shared" si="140"/>
        <v>0</v>
      </c>
      <c r="K413" s="165">
        <f t="shared" si="140"/>
        <v>0</v>
      </c>
      <c r="L413" s="166">
        <f t="shared" si="140"/>
        <v>0</v>
      </c>
      <c r="M413" s="167">
        <f t="shared" si="140"/>
        <v>0</v>
      </c>
      <c r="N413" s="164">
        <f t="shared" si="140"/>
        <v>0</v>
      </c>
      <c r="O413" s="165">
        <f t="shared" si="140"/>
        <v>0</v>
      </c>
      <c r="P413" s="166">
        <f t="shared" si="140"/>
        <v>0</v>
      </c>
      <c r="Q413" s="167">
        <f t="shared" si="140"/>
        <v>0</v>
      </c>
      <c r="R413" s="164">
        <f t="shared" si="140"/>
        <v>0</v>
      </c>
      <c r="S413" s="165">
        <f t="shared" si="140"/>
        <v>0</v>
      </c>
      <c r="T413" s="166">
        <f t="shared" si="140"/>
        <v>0</v>
      </c>
      <c r="U413" s="167">
        <f t="shared" si="140"/>
        <v>0</v>
      </c>
      <c r="V413" s="37"/>
      <c r="W413" s="71"/>
      <c r="X413" s="71"/>
      <c r="Y413" s="71"/>
      <c r="Z413" s="71"/>
      <c r="AA413" s="72"/>
    </row>
    <row r="414" spans="1:27" ht="15" thickBot="1">
      <c r="A414" s="2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26"/>
      <c r="V414" s="25"/>
      <c r="W414" s="71" t="s">
        <v>60</v>
      </c>
      <c r="X414" s="85"/>
      <c r="Y414" s="85"/>
      <c r="Z414" s="85"/>
      <c r="AA414" s="86"/>
    </row>
    <row r="415" spans="1:27" ht="14.25">
      <c r="A415" s="28" t="s">
        <v>77</v>
      </c>
      <c r="B415" s="285" t="s">
        <v>100</v>
      </c>
      <c r="C415" s="286"/>
      <c r="D415" s="286"/>
      <c r="E415" s="287"/>
      <c r="F415" s="285" t="s">
        <v>101</v>
      </c>
      <c r="G415" s="286"/>
      <c r="H415" s="286"/>
      <c r="I415" s="287"/>
      <c r="J415" s="285" t="s">
        <v>102</v>
      </c>
      <c r="K415" s="286"/>
      <c r="L415" s="286"/>
      <c r="M415" s="287"/>
      <c r="N415" s="285" t="s">
        <v>103</v>
      </c>
      <c r="O415" s="286"/>
      <c r="P415" s="286"/>
      <c r="Q415" s="287"/>
      <c r="R415" s="285" t="s">
        <v>104</v>
      </c>
      <c r="S415" s="286"/>
      <c r="T415" s="286"/>
      <c r="U415" s="287"/>
      <c r="V415" s="29"/>
      <c r="W415" s="71" t="str">
        <f>B415</f>
        <v>SA 11</v>
      </c>
      <c r="X415" s="71" t="str">
        <f>F415</f>
        <v>SA 12</v>
      </c>
      <c r="Y415" s="71" t="str">
        <f>J415</f>
        <v>SA 13</v>
      </c>
      <c r="Z415" s="71" t="str">
        <f>N415</f>
        <v>SA 14</v>
      </c>
      <c r="AA415" s="72" t="str">
        <f>R415</f>
        <v>SA 15</v>
      </c>
    </row>
    <row r="416" spans="1:27" ht="15" thickBot="1">
      <c r="A416" s="16" t="s">
        <v>4</v>
      </c>
      <c r="B416" s="17" t="s">
        <v>5</v>
      </c>
      <c r="C416" s="18" t="s">
        <v>6</v>
      </c>
      <c r="D416" s="18" t="s">
        <v>7</v>
      </c>
      <c r="E416" s="20" t="s">
        <v>8</v>
      </c>
      <c r="F416" s="17" t="s">
        <v>5</v>
      </c>
      <c r="G416" s="18" t="s">
        <v>6</v>
      </c>
      <c r="H416" s="18" t="s">
        <v>7</v>
      </c>
      <c r="I416" s="20" t="s">
        <v>8</v>
      </c>
      <c r="J416" s="17" t="s">
        <v>5</v>
      </c>
      <c r="K416" s="18" t="s">
        <v>6</v>
      </c>
      <c r="L416" s="18" t="s">
        <v>7</v>
      </c>
      <c r="M416" s="20" t="s">
        <v>8</v>
      </c>
      <c r="N416" s="17" t="s">
        <v>5</v>
      </c>
      <c r="O416" s="18" t="s">
        <v>6</v>
      </c>
      <c r="P416" s="18" t="s">
        <v>7</v>
      </c>
      <c r="Q416" s="20" t="s">
        <v>8</v>
      </c>
      <c r="R416" s="17" t="s">
        <v>5</v>
      </c>
      <c r="S416" s="18" t="s">
        <v>6</v>
      </c>
      <c r="T416" s="18" t="s">
        <v>7</v>
      </c>
      <c r="U416" s="20" t="s">
        <v>8</v>
      </c>
      <c r="V416" s="21"/>
      <c r="W416" s="87">
        <f>IF(SUM(E417:E436)&gt;0,LARGE(E417:E436,1),0)</f>
        <v>0</v>
      </c>
      <c r="X416" s="71">
        <f>IF(SUM(I417:I436)&gt;0,LARGE(I417:I436,1),0)</f>
        <v>0</v>
      </c>
      <c r="Y416" s="71">
        <f>IF(SUM(M417:M436)&gt;0,LARGE(M417:M436,1),0)</f>
        <v>0</v>
      </c>
      <c r="Z416" s="71">
        <f>IF(SUM(Q417:Q436)&gt;0,LARGE(Q417:Q436,1),0)</f>
        <v>0</v>
      </c>
      <c r="AA416" s="72">
        <f>IF(SUM(U417:U436)&gt;0,LARGE(U417:U436,1),0)</f>
        <v>0</v>
      </c>
    </row>
    <row r="417" spans="1:27" ht="15" thickTop="1">
      <c r="A417" s="101" t="s">
        <v>55</v>
      </c>
      <c r="B417" s="107"/>
      <c r="C417" s="108"/>
      <c r="D417" s="109"/>
      <c r="E417" s="110">
        <f>IF(SUM(B417:D417)&gt;0,SUM(B417:D417),"")</f>
      </c>
      <c r="F417" s="107"/>
      <c r="G417" s="108"/>
      <c r="H417" s="109"/>
      <c r="I417" s="110">
        <f aca="true" t="shared" si="141" ref="I417:I422">IF(SUM(F417:H417)&gt;0,SUM(F417:H417),"")</f>
      </c>
      <c r="J417" s="107"/>
      <c r="K417" s="108"/>
      <c r="L417" s="109"/>
      <c r="M417" s="110">
        <f>IF(SUM(J417:L417)&gt;0,SUM(J417:L417),"")</f>
      </c>
      <c r="N417" s="107"/>
      <c r="O417" s="108"/>
      <c r="P417" s="109"/>
      <c r="Q417" s="110">
        <f>IF(SUM(N417:P417)&gt;0,SUM(N417:P417),"")</f>
      </c>
      <c r="R417" s="107"/>
      <c r="S417" s="108"/>
      <c r="T417" s="109"/>
      <c r="U417" s="110">
        <f>IF(SUM(R417:T417)&gt;0,SUM(R417:T417),"")</f>
      </c>
      <c r="V417" s="30"/>
      <c r="W417" s="71"/>
      <c r="X417" s="71"/>
      <c r="Y417" s="71"/>
      <c r="Z417" s="71"/>
      <c r="AA417" s="72"/>
    </row>
    <row r="418" spans="1:27" ht="14.25">
      <c r="A418" s="39" t="s">
        <v>62</v>
      </c>
      <c r="B418" s="111"/>
      <c r="C418" s="112"/>
      <c r="D418" s="113"/>
      <c r="E418" s="110">
        <f aca="true" t="shared" si="142" ref="E418:E430">IF(SUM(B418:D418)&gt;0,SUM(B418:D418),"")</f>
      </c>
      <c r="F418" s="111"/>
      <c r="G418" s="112"/>
      <c r="H418" s="113"/>
      <c r="I418" s="110">
        <f t="shared" si="141"/>
      </c>
      <c r="J418" s="111"/>
      <c r="K418" s="112"/>
      <c r="L418" s="113"/>
      <c r="M418" s="110">
        <f aca="true" t="shared" si="143" ref="M418:M430">IF(SUM(J418:L418)&gt;0,SUM(J418:L418),"")</f>
      </c>
      <c r="N418" s="111"/>
      <c r="O418" s="112"/>
      <c r="P418" s="113"/>
      <c r="Q418" s="110">
        <f aca="true" t="shared" si="144" ref="Q418:Q430">IF(SUM(N418:P418)&gt;0,SUM(N418:P418),"")</f>
      </c>
      <c r="R418" s="111"/>
      <c r="S418" s="112"/>
      <c r="T418" s="113"/>
      <c r="U418" s="110">
        <f aca="true" t="shared" si="145" ref="U418:U430">IF(SUM(R418:T418)&gt;0,SUM(R418:T418),"")</f>
      </c>
      <c r="V418" s="31"/>
      <c r="W418" s="71"/>
      <c r="X418" s="71"/>
      <c r="Y418" s="71"/>
      <c r="Z418" s="71"/>
      <c r="AA418" s="72"/>
    </row>
    <row r="419" spans="1:27" ht="14.25">
      <c r="A419" s="39" t="s">
        <v>69</v>
      </c>
      <c r="B419" s="111"/>
      <c r="C419" s="112"/>
      <c r="D419" s="113"/>
      <c r="E419" s="110">
        <f t="shared" si="142"/>
      </c>
      <c r="F419" s="111"/>
      <c r="G419" s="112"/>
      <c r="H419" s="113"/>
      <c r="I419" s="110">
        <f t="shared" si="141"/>
      </c>
      <c r="J419" s="111"/>
      <c r="K419" s="112"/>
      <c r="L419" s="113"/>
      <c r="M419" s="110">
        <f t="shared" si="143"/>
      </c>
      <c r="N419" s="111"/>
      <c r="O419" s="112"/>
      <c r="P419" s="113"/>
      <c r="Q419" s="110">
        <f t="shared" si="144"/>
      </c>
      <c r="R419" s="111"/>
      <c r="S419" s="112"/>
      <c r="T419" s="113"/>
      <c r="U419" s="110">
        <f t="shared" si="145"/>
      </c>
      <c r="V419" s="32" t="s">
        <v>11</v>
      </c>
      <c r="W419" s="71"/>
      <c r="X419" s="71"/>
      <c r="Y419" s="71"/>
      <c r="Z419" s="71"/>
      <c r="AA419" s="72"/>
    </row>
    <row r="420" spans="1:27" ht="14.25">
      <c r="A420" s="39" t="s">
        <v>232</v>
      </c>
      <c r="B420" s="111"/>
      <c r="C420" s="112"/>
      <c r="D420" s="113"/>
      <c r="E420" s="110">
        <f t="shared" si="142"/>
      </c>
      <c r="F420" s="111"/>
      <c r="G420" s="112"/>
      <c r="H420" s="113"/>
      <c r="I420" s="110">
        <f t="shared" si="141"/>
      </c>
      <c r="J420" s="111"/>
      <c r="K420" s="112"/>
      <c r="L420" s="113"/>
      <c r="M420" s="110">
        <f t="shared" si="143"/>
      </c>
      <c r="N420" s="111"/>
      <c r="O420" s="112"/>
      <c r="P420" s="113"/>
      <c r="Q420" s="110">
        <f t="shared" si="144"/>
      </c>
      <c r="R420" s="111"/>
      <c r="S420" s="112"/>
      <c r="T420" s="113"/>
      <c r="U420" s="110">
        <f t="shared" si="145"/>
      </c>
      <c r="V420" s="32" t="s">
        <v>12</v>
      </c>
      <c r="W420" s="71"/>
      <c r="X420" s="71"/>
      <c r="Y420" s="71"/>
      <c r="Z420" s="71"/>
      <c r="AA420" s="72"/>
    </row>
    <row r="421" spans="1:27" ht="14.25">
      <c r="A421" s="39" t="s">
        <v>161</v>
      </c>
      <c r="B421" s="111"/>
      <c r="C421" s="112"/>
      <c r="D421" s="113"/>
      <c r="E421" s="110">
        <f t="shared" si="142"/>
      </c>
      <c r="F421" s="111"/>
      <c r="G421" s="112"/>
      <c r="H421" s="113"/>
      <c r="I421" s="110">
        <f t="shared" si="141"/>
      </c>
      <c r="J421" s="111"/>
      <c r="K421" s="112"/>
      <c r="L421" s="113"/>
      <c r="M421" s="110">
        <f t="shared" si="143"/>
      </c>
      <c r="N421" s="111"/>
      <c r="O421" s="112"/>
      <c r="P421" s="113"/>
      <c r="Q421" s="110">
        <f t="shared" si="144"/>
      </c>
      <c r="R421" s="111"/>
      <c r="S421" s="112"/>
      <c r="T421" s="113"/>
      <c r="U421" s="110">
        <f t="shared" si="145"/>
      </c>
      <c r="V421" s="32" t="s">
        <v>12</v>
      </c>
      <c r="W421" s="71"/>
      <c r="X421" s="71"/>
      <c r="Y421" s="71"/>
      <c r="Z421" s="71"/>
      <c r="AA421" s="72"/>
    </row>
    <row r="422" spans="1:27" ht="14.25">
      <c r="A422" s="39" t="s">
        <v>78</v>
      </c>
      <c r="B422" s="111"/>
      <c r="C422" s="112"/>
      <c r="D422" s="113"/>
      <c r="E422" s="110">
        <f t="shared" si="142"/>
      </c>
      <c r="F422" s="111"/>
      <c r="G422" s="112"/>
      <c r="H422" s="113"/>
      <c r="I422" s="110">
        <f t="shared" si="141"/>
      </c>
      <c r="J422" s="111"/>
      <c r="K422" s="112"/>
      <c r="L422" s="113"/>
      <c r="M422" s="110">
        <f t="shared" si="143"/>
      </c>
      <c r="N422" s="111"/>
      <c r="O422" s="112"/>
      <c r="P422" s="113"/>
      <c r="Q422" s="110">
        <f t="shared" si="144"/>
      </c>
      <c r="R422" s="111"/>
      <c r="S422" s="112"/>
      <c r="T422" s="113"/>
      <c r="U422" s="110">
        <f t="shared" si="145"/>
      </c>
      <c r="V422" s="32"/>
      <c r="W422" s="71"/>
      <c r="X422" s="71"/>
      <c r="Y422" s="71"/>
      <c r="Z422" s="71"/>
      <c r="AA422" s="72"/>
    </row>
    <row r="423" spans="1:27" ht="14.25">
      <c r="A423" s="39" t="s">
        <v>232</v>
      </c>
      <c r="B423" s="111"/>
      <c r="C423" s="112"/>
      <c r="D423" s="113"/>
      <c r="E423" s="110">
        <f t="shared" si="142"/>
      </c>
      <c r="F423" s="111"/>
      <c r="G423" s="112"/>
      <c r="H423" s="113"/>
      <c r="I423" s="110">
        <f aca="true" t="shared" si="146" ref="I423:I433">IF(SUM(F423:H423)&gt;0,SUM(F423:H423),"")</f>
      </c>
      <c r="J423" s="111"/>
      <c r="K423" s="112"/>
      <c r="L423" s="113"/>
      <c r="M423" s="110">
        <f t="shared" si="143"/>
      </c>
      <c r="N423" s="111"/>
      <c r="O423" s="112"/>
      <c r="P423" s="113"/>
      <c r="Q423" s="110">
        <f t="shared" si="144"/>
      </c>
      <c r="R423" s="111"/>
      <c r="S423" s="112"/>
      <c r="T423" s="113"/>
      <c r="U423" s="110">
        <f t="shared" si="145"/>
      </c>
      <c r="V423" s="32" t="s">
        <v>13</v>
      </c>
      <c r="W423" s="71"/>
      <c r="X423" s="71"/>
      <c r="Y423" s="71"/>
      <c r="Z423" s="71"/>
      <c r="AA423" s="72"/>
    </row>
    <row r="424" spans="1:27" ht="14.25">
      <c r="A424" s="39" t="s">
        <v>65</v>
      </c>
      <c r="B424" s="111"/>
      <c r="C424" s="112"/>
      <c r="D424" s="113"/>
      <c r="E424" s="110">
        <f t="shared" si="142"/>
      </c>
      <c r="F424" s="111"/>
      <c r="G424" s="112"/>
      <c r="H424" s="113"/>
      <c r="I424" s="110">
        <f t="shared" si="146"/>
      </c>
      <c r="J424" s="111"/>
      <c r="K424" s="112"/>
      <c r="L424" s="113"/>
      <c r="M424" s="110">
        <f t="shared" si="143"/>
      </c>
      <c r="N424" s="111"/>
      <c r="O424" s="112"/>
      <c r="P424" s="113"/>
      <c r="Q424" s="110">
        <f t="shared" si="144"/>
      </c>
      <c r="R424" s="111"/>
      <c r="S424" s="112"/>
      <c r="T424" s="113"/>
      <c r="U424" s="110">
        <f t="shared" si="145"/>
      </c>
      <c r="V424" s="32" t="s">
        <v>14</v>
      </c>
      <c r="W424" s="71"/>
      <c r="X424" s="71"/>
      <c r="Y424" s="71"/>
      <c r="Z424" s="71"/>
      <c r="AA424" s="72"/>
    </row>
    <row r="425" spans="1:27" ht="14.25">
      <c r="A425" s="39" t="s">
        <v>36</v>
      </c>
      <c r="B425" s="111"/>
      <c r="C425" s="112"/>
      <c r="D425" s="113"/>
      <c r="E425" s="110">
        <f t="shared" si="142"/>
      </c>
      <c r="F425" s="111"/>
      <c r="G425" s="112"/>
      <c r="H425" s="113"/>
      <c r="I425" s="110">
        <f t="shared" si="146"/>
      </c>
      <c r="J425" s="111"/>
      <c r="K425" s="112"/>
      <c r="L425" s="113"/>
      <c r="M425" s="110">
        <f t="shared" si="143"/>
      </c>
      <c r="N425" s="111"/>
      <c r="O425" s="112"/>
      <c r="P425" s="113"/>
      <c r="Q425" s="110">
        <f t="shared" si="144"/>
      </c>
      <c r="R425" s="111"/>
      <c r="S425" s="112"/>
      <c r="T425" s="113"/>
      <c r="U425" s="110">
        <f t="shared" si="145"/>
      </c>
      <c r="V425" s="32" t="s">
        <v>15</v>
      </c>
      <c r="W425" s="71"/>
      <c r="X425" s="71"/>
      <c r="Y425" s="71"/>
      <c r="Z425" s="71"/>
      <c r="AA425" s="72"/>
    </row>
    <row r="426" spans="1:27" ht="14.25">
      <c r="A426" s="39" t="s">
        <v>42</v>
      </c>
      <c r="B426" s="111"/>
      <c r="C426" s="112"/>
      <c r="D426" s="113"/>
      <c r="E426" s="110">
        <f t="shared" si="142"/>
      </c>
      <c r="F426" s="111"/>
      <c r="G426" s="112"/>
      <c r="H426" s="113"/>
      <c r="I426" s="110">
        <f t="shared" si="146"/>
      </c>
      <c r="J426" s="111"/>
      <c r="K426" s="112"/>
      <c r="L426" s="113"/>
      <c r="M426" s="110">
        <f t="shared" si="143"/>
      </c>
      <c r="N426" s="111"/>
      <c r="O426" s="112"/>
      <c r="P426" s="113"/>
      <c r="Q426" s="110">
        <f t="shared" si="144"/>
      </c>
      <c r="R426" s="111"/>
      <c r="S426" s="112"/>
      <c r="T426" s="113"/>
      <c r="U426" s="110">
        <f t="shared" si="145"/>
      </c>
      <c r="V426" s="32" t="s">
        <v>16</v>
      </c>
      <c r="W426" s="71"/>
      <c r="X426" s="71"/>
      <c r="Y426" s="71"/>
      <c r="Z426" s="71"/>
      <c r="AA426" s="72"/>
    </row>
    <row r="427" spans="1:27" ht="14.25">
      <c r="A427" s="39" t="s">
        <v>44</v>
      </c>
      <c r="B427" s="111"/>
      <c r="C427" s="112"/>
      <c r="D427" s="113"/>
      <c r="E427" s="110">
        <f t="shared" si="142"/>
      </c>
      <c r="F427" s="111"/>
      <c r="G427" s="112"/>
      <c r="H427" s="113"/>
      <c r="I427" s="110">
        <f t="shared" si="146"/>
      </c>
      <c r="J427" s="111"/>
      <c r="K427" s="112"/>
      <c r="L427" s="113"/>
      <c r="M427" s="110">
        <f t="shared" si="143"/>
      </c>
      <c r="N427" s="111"/>
      <c r="O427" s="112"/>
      <c r="P427" s="113"/>
      <c r="Q427" s="110">
        <f t="shared" si="144"/>
      </c>
      <c r="R427" s="111"/>
      <c r="S427" s="112"/>
      <c r="T427" s="113"/>
      <c r="U427" s="110">
        <f t="shared" si="145"/>
      </c>
      <c r="V427" s="32" t="s">
        <v>12</v>
      </c>
      <c r="W427" s="71"/>
      <c r="X427" s="71"/>
      <c r="Y427" s="71"/>
      <c r="Z427" s="71"/>
      <c r="AA427" s="72"/>
    </row>
    <row r="428" spans="1:27" ht="14.25">
      <c r="A428" s="39" t="s">
        <v>232</v>
      </c>
      <c r="B428" s="111"/>
      <c r="C428" s="112"/>
      <c r="D428" s="113"/>
      <c r="E428" s="110">
        <f t="shared" si="142"/>
      </c>
      <c r="F428" s="111"/>
      <c r="G428" s="112"/>
      <c r="H428" s="113"/>
      <c r="I428" s="110">
        <f t="shared" si="146"/>
      </c>
      <c r="J428" s="111"/>
      <c r="K428" s="112"/>
      <c r="L428" s="113"/>
      <c r="M428" s="110">
        <f t="shared" si="143"/>
      </c>
      <c r="N428" s="111"/>
      <c r="O428" s="112"/>
      <c r="P428" s="113"/>
      <c r="Q428" s="110">
        <f t="shared" si="144"/>
      </c>
      <c r="R428" s="111"/>
      <c r="S428" s="112"/>
      <c r="T428" s="113"/>
      <c r="U428" s="110">
        <f t="shared" si="145"/>
      </c>
      <c r="V428" s="32"/>
      <c r="W428" s="71"/>
      <c r="X428" s="71"/>
      <c r="Y428" s="71"/>
      <c r="Z428" s="71"/>
      <c r="AA428" s="72"/>
    </row>
    <row r="429" spans="1:27" ht="14.25">
      <c r="A429" s="39" t="s">
        <v>50</v>
      </c>
      <c r="B429" s="111"/>
      <c r="C429" s="112"/>
      <c r="D429" s="113"/>
      <c r="E429" s="110">
        <f t="shared" si="142"/>
      </c>
      <c r="F429" s="111"/>
      <c r="G429" s="112"/>
      <c r="H429" s="113"/>
      <c r="I429" s="110">
        <f t="shared" si="146"/>
      </c>
      <c r="J429" s="111"/>
      <c r="K429" s="112"/>
      <c r="L429" s="113"/>
      <c r="M429" s="110">
        <f t="shared" si="143"/>
      </c>
      <c r="N429" s="111"/>
      <c r="O429" s="112"/>
      <c r="P429" s="113"/>
      <c r="Q429" s="110">
        <f t="shared" si="144"/>
      </c>
      <c r="R429" s="111"/>
      <c r="S429" s="112"/>
      <c r="T429" s="113"/>
      <c r="U429" s="110">
        <f t="shared" si="145"/>
      </c>
      <c r="V429" s="32"/>
      <c r="W429" s="71"/>
      <c r="X429" s="71"/>
      <c r="Y429" s="71"/>
      <c r="Z429" s="71"/>
      <c r="AA429" s="72"/>
    </row>
    <row r="430" spans="1:27" ht="14.25">
      <c r="A430" s="39"/>
      <c r="B430" s="111"/>
      <c r="C430" s="112"/>
      <c r="D430" s="113"/>
      <c r="E430" s="110">
        <f t="shared" si="142"/>
      </c>
      <c r="F430" s="111"/>
      <c r="G430" s="112"/>
      <c r="H430" s="113"/>
      <c r="I430" s="110">
        <f t="shared" si="146"/>
      </c>
      <c r="J430" s="111"/>
      <c r="K430" s="112"/>
      <c r="L430" s="113"/>
      <c r="M430" s="110">
        <f t="shared" si="143"/>
      </c>
      <c r="N430" s="111"/>
      <c r="O430" s="112"/>
      <c r="P430" s="113"/>
      <c r="Q430" s="110">
        <f t="shared" si="144"/>
      </c>
      <c r="R430" s="111"/>
      <c r="S430" s="112"/>
      <c r="T430" s="113"/>
      <c r="U430" s="110">
        <f t="shared" si="145"/>
      </c>
      <c r="V430" s="32"/>
      <c r="W430" s="71"/>
      <c r="X430" s="71"/>
      <c r="Y430" s="71"/>
      <c r="Z430" s="71"/>
      <c r="AA430" s="72"/>
    </row>
    <row r="431" spans="1:27" ht="14.25">
      <c r="A431" s="23"/>
      <c r="B431" s="111"/>
      <c r="C431" s="112"/>
      <c r="D431" s="113"/>
      <c r="E431" s="110">
        <f aca="true" t="shared" si="147" ref="E431:E436">IF(SUM(B431:D431)&gt;0,SUM(B431:D431),"")</f>
      </c>
      <c r="F431" s="111"/>
      <c r="G431" s="112"/>
      <c r="H431" s="113"/>
      <c r="I431" s="110">
        <f t="shared" si="146"/>
      </c>
      <c r="J431" s="111"/>
      <c r="K431" s="112"/>
      <c r="L431" s="113"/>
      <c r="M431" s="110">
        <f aca="true" t="shared" si="148" ref="M431:M436">IF(SUM(J431:L431)&gt;0,SUM(J431:L431),"")</f>
      </c>
      <c r="N431" s="111"/>
      <c r="O431" s="112"/>
      <c r="P431" s="113"/>
      <c r="Q431" s="110">
        <f aca="true" t="shared" si="149" ref="Q431:Q436">IF(SUM(N431:P431)&gt;0,SUM(N431:P431),"")</f>
      </c>
      <c r="R431" s="111"/>
      <c r="S431" s="112"/>
      <c r="T431" s="113"/>
      <c r="U431" s="110">
        <f aca="true" t="shared" si="150" ref="U431:U436">IF(SUM(R431:T431)&gt;0,SUM(R431:T431),"")</f>
      </c>
      <c r="V431" s="32"/>
      <c r="W431" s="71"/>
      <c r="X431" s="71"/>
      <c r="Y431" s="71"/>
      <c r="Z431" s="71"/>
      <c r="AA431" s="72"/>
    </row>
    <row r="432" spans="1:27" ht="14.25">
      <c r="A432" s="23"/>
      <c r="B432" s="111"/>
      <c r="C432" s="112"/>
      <c r="D432" s="113"/>
      <c r="E432" s="110">
        <f t="shared" si="147"/>
      </c>
      <c r="F432" s="111"/>
      <c r="G432" s="112"/>
      <c r="H432" s="113"/>
      <c r="I432" s="110">
        <f t="shared" si="146"/>
      </c>
      <c r="J432" s="111"/>
      <c r="K432" s="112"/>
      <c r="L432" s="113"/>
      <c r="M432" s="110">
        <f t="shared" si="148"/>
      </c>
      <c r="N432" s="111"/>
      <c r="O432" s="112"/>
      <c r="P432" s="113"/>
      <c r="Q432" s="110">
        <f t="shared" si="149"/>
      </c>
      <c r="R432" s="111"/>
      <c r="S432" s="112"/>
      <c r="T432" s="113"/>
      <c r="U432" s="110">
        <f t="shared" si="150"/>
      </c>
      <c r="V432" s="32"/>
      <c r="W432" s="71"/>
      <c r="X432" s="71"/>
      <c r="Y432" s="71"/>
      <c r="Z432" s="71"/>
      <c r="AA432" s="72"/>
    </row>
    <row r="433" spans="1:27" ht="14.25">
      <c r="A433" s="23" t="s">
        <v>147</v>
      </c>
      <c r="B433" s="111"/>
      <c r="C433" s="112"/>
      <c r="D433" s="113"/>
      <c r="E433" s="110">
        <f t="shared" si="147"/>
      </c>
      <c r="F433" s="111"/>
      <c r="G433" s="112"/>
      <c r="H433" s="113"/>
      <c r="I433" s="110">
        <f t="shared" si="146"/>
      </c>
      <c r="J433" s="111"/>
      <c r="K433" s="112"/>
      <c r="L433" s="113"/>
      <c r="M433" s="110">
        <f t="shared" si="148"/>
      </c>
      <c r="N433" s="111"/>
      <c r="O433" s="112"/>
      <c r="P433" s="113"/>
      <c r="Q433" s="110">
        <f t="shared" si="149"/>
      </c>
      <c r="R433" s="111"/>
      <c r="S433" s="112"/>
      <c r="T433" s="113"/>
      <c r="U433" s="110">
        <f t="shared" si="150"/>
      </c>
      <c r="V433" s="32"/>
      <c r="W433" s="71"/>
      <c r="X433" s="71"/>
      <c r="Y433" s="71"/>
      <c r="Z433" s="71"/>
      <c r="AA433" s="72"/>
    </row>
    <row r="434" spans="1:27" ht="14.25">
      <c r="A434" s="23" t="s">
        <v>127</v>
      </c>
      <c r="B434" s="111"/>
      <c r="C434" s="112"/>
      <c r="D434" s="113"/>
      <c r="E434" s="110">
        <f t="shared" si="147"/>
      </c>
      <c r="F434" s="111"/>
      <c r="G434" s="112"/>
      <c r="H434" s="113"/>
      <c r="I434" s="110">
        <f>IF(SUM(F434:H434)&gt;0,SUM(F434:H434),"")</f>
      </c>
      <c r="J434" s="111"/>
      <c r="K434" s="112"/>
      <c r="L434" s="113"/>
      <c r="M434" s="110">
        <f t="shared" si="148"/>
      </c>
      <c r="N434" s="111"/>
      <c r="O434" s="112"/>
      <c r="P434" s="113"/>
      <c r="Q434" s="110">
        <f t="shared" si="149"/>
      </c>
      <c r="R434" s="111"/>
      <c r="S434" s="112"/>
      <c r="T434" s="113"/>
      <c r="U434" s="110">
        <f t="shared" si="150"/>
      </c>
      <c r="V434" s="31"/>
      <c r="W434" s="71"/>
      <c r="X434" s="71"/>
      <c r="Y434" s="71"/>
      <c r="Z434" s="71"/>
      <c r="AA434" s="72"/>
    </row>
    <row r="435" spans="1:27" ht="14.25">
      <c r="A435" s="23" t="s">
        <v>143</v>
      </c>
      <c r="B435" s="111"/>
      <c r="C435" s="112"/>
      <c r="D435" s="113"/>
      <c r="E435" s="110">
        <f t="shared" si="147"/>
      </c>
      <c r="F435" s="111"/>
      <c r="G435" s="112"/>
      <c r="H435" s="113"/>
      <c r="I435" s="110">
        <f>IF(SUM(F435:H435)&gt;0,SUM(F435:H435),"")</f>
      </c>
      <c r="J435" s="111"/>
      <c r="K435" s="112"/>
      <c r="L435" s="113"/>
      <c r="M435" s="110">
        <f t="shared" si="148"/>
      </c>
      <c r="N435" s="111"/>
      <c r="O435" s="112"/>
      <c r="P435" s="113"/>
      <c r="Q435" s="110">
        <f t="shared" si="149"/>
      </c>
      <c r="R435" s="111"/>
      <c r="S435" s="112"/>
      <c r="T435" s="113"/>
      <c r="U435" s="110">
        <f t="shared" si="150"/>
      </c>
      <c r="V435" s="31"/>
      <c r="W435" s="71"/>
      <c r="X435" s="71"/>
      <c r="Y435" s="71"/>
      <c r="Z435" s="71"/>
      <c r="AA435" s="72"/>
    </row>
    <row r="436" spans="1:27" ht="14.25">
      <c r="A436" s="23" t="s">
        <v>148</v>
      </c>
      <c r="B436" s="111"/>
      <c r="C436" s="112"/>
      <c r="D436" s="113"/>
      <c r="E436" s="110">
        <f t="shared" si="147"/>
      </c>
      <c r="F436" s="111"/>
      <c r="G436" s="112"/>
      <c r="H436" s="113"/>
      <c r="I436" s="110">
        <f>IF(SUM(F436:H436)&gt;0,SUM(F436:H436),"")</f>
      </c>
      <c r="J436" s="111"/>
      <c r="K436" s="112"/>
      <c r="L436" s="113"/>
      <c r="M436" s="110">
        <f t="shared" si="148"/>
      </c>
      <c r="N436" s="111"/>
      <c r="O436" s="112"/>
      <c r="P436" s="113"/>
      <c r="Q436" s="110">
        <f t="shared" si="149"/>
      </c>
      <c r="R436" s="111"/>
      <c r="S436" s="112"/>
      <c r="T436" s="113"/>
      <c r="U436" s="110">
        <f t="shared" si="150"/>
      </c>
      <c r="V436" s="31"/>
      <c r="W436" s="71"/>
      <c r="X436" s="71"/>
      <c r="Y436" s="71"/>
      <c r="Z436" s="71"/>
      <c r="AA436" s="72"/>
    </row>
    <row r="437" spans="1:27" ht="15" thickBot="1">
      <c r="A437" s="140" t="s">
        <v>10</v>
      </c>
      <c r="B437" s="164">
        <f aca="true" t="shared" si="151" ref="B437:U437">IF(SUM(B417:B432)=0,0,AVERAGE(B417:B432))</f>
        <v>0</v>
      </c>
      <c r="C437" s="165">
        <f t="shared" si="151"/>
        <v>0</v>
      </c>
      <c r="D437" s="166">
        <f t="shared" si="151"/>
        <v>0</v>
      </c>
      <c r="E437" s="167">
        <f t="shared" si="151"/>
        <v>0</v>
      </c>
      <c r="F437" s="164">
        <f t="shared" si="151"/>
        <v>0</v>
      </c>
      <c r="G437" s="165">
        <f t="shared" si="151"/>
        <v>0</v>
      </c>
      <c r="H437" s="166">
        <f t="shared" si="151"/>
        <v>0</v>
      </c>
      <c r="I437" s="167">
        <f t="shared" si="151"/>
        <v>0</v>
      </c>
      <c r="J437" s="164">
        <f t="shared" si="151"/>
        <v>0</v>
      </c>
      <c r="K437" s="165">
        <f t="shared" si="151"/>
        <v>0</v>
      </c>
      <c r="L437" s="166">
        <f t="shared" si="151"/>
        <v>0</v>
      </c>
      <c r="M437" s="167">
        <f t="shared" si="151"/>
        <v>0</v>
      </c>
      <c r="N437" s="164">
        <f t="shared" si="151"/>
        <v>0</v>
      </c>
      <c r="O437" s="165">
        <f t="shared" si="151"/>
        <v>0</v>
      </c>
      <c r="P437" s="166">
        <f t="shared" si="151"/>
        <v>0</v>
      </c>
      <c r="Q437" s="167">
        <f t="shared" si="151"/>
        <v>0</v>
      </c>
      <c r="R437" s="164">
        <f t="shared" si="151"/>
        <v>0</v>
      </c>
      <c r="S437" s="165">
        <f t="shared" si="151"/>
        <v>0</v>
      </c>
      <c r="T437" s="166">
        <f t="shared" si="151"/>
        <v>0</v>
      </c>
      <c r="U437" s="167">
        <f t="shared" si="151"/>
        <v>0</v>
      </c>
      <c r="V437" s="37"/>
      <c r="W437" s="71"/>
      <c r="X437" s="71"/>
      <c r="Y437" s="71"/>
      <c r="Z437" s="71"/>
      <c r="AA437" s="72"/>
    </row>
    <row r="438" spans="1:27" ht="14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71"/>
      <c r="X438" s="71"/>
      <c r="Y438" s="71"/>
      <c r="Z438" s="71"/>
      <c r="AA438" s="72"/>
    </row>
    <row r="439" spans="1:27" ht="15" thickBot="1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71" t="s">
        <v>61</v>
      </c>
      <c r="X439" s="85"/>
      <c r="Y439" s="85"/>
      <c r="Z439" s="85"/>
      <c r="AA439" s="86"/>
    </row>
    <row r="440" spans="1:27" ht="14.25">
      <c r="A440" s="14" t="s">
        <v>161</v>
      </c>
      <c r="B440" s="288" t="s">
        <v>266</v>
      </c>
      <c r="C440" s="289"/>
      <c r="D440" s="289"/>
      <c r="E440" s="290"/>
      <c r="F440" s="288" t="s">
        <v>267</v>
      </c>
      <c r="G440" s="289"/>
      <c r="H440" s="289"/>
      <c r="I440" s="290"/>
      <c r="J440" s="288" t="s">
        <v>268</v>
      </c>
      <c r="K440" s="289"/>
      <c r="L440" s="289"/>
      <c r="M440" s="290"/>
      <c r="N440" s="288" t="s">
        <v>314</v>
      </c>
      <c r="O440" s="289"/>
      <c r="P440" s="289"/>
      <c r="Q440" s="290"/>
      <c r="R440" s="288" t="s">
        <v>269</v>
      </c>
      <c r="S440" s="289"/>
      <c r="T440" s="289"/>
      <c r="U440" s="290"/>
      <c r="V440" s="15" t="s">
        <v>3</v>
      </c>
      <c r="W440" s="71" t="str">
        <f>B440</f>
        <v>Baker, Kirstin</v>
      </c>
      <c r="X440" s="71" t="str">
        <f>F440</f>
        <v>Morrison, Douglas</v>
      </c>
      <c r="Y440" s="71" t="str">
        <f>J440</f>
        <v>Todd, Nicholas</v>
      </c>
      <c r="Z440" s="71" t="str">
        <f>N440</f>
        <v>Nicoli, Joshua</v>
      </c>
      <c r="AA440" s="72" t="str">
        <f>R440</f>
        <v>Shearback, Alex</v>
      </c>
    </row>
    <row r="441" spans="1:27" ht="15" thickBot="1">
      <c r="A441" s="16" t="s">
        <v>4</v>
      </c>
      <c r="B441" s="17" t="s">
        <v>5</v>
      </c>
      <c r="C441" s="18" t="s">
        <v>6</v>
      </c>
      <c r="D441" s="19" t="s">
        <v>7</v>
      </c>
      <c r="E441" s="20" t="s">
        <v>8</v>
      </c>
      <c r="F441" s="17" t="s">
        <v>5</v>
      </c>
      <c r="G441" s="18" t="s">
        <v>6</v>
      </c>
      <c r="H441" s="18" t="s">
        <v>7</v>
      </c>
      <c r="I441" s="20" t="s">
        <v>8</v>
      </c>
      <c r="J441" s="17" t="s">
        <v>5</v>
      </c>
      <c r="K441" s="18" t="s">
        <v>6</v>
      </c>
      <c r="L441" s="18" t="s">
        <v>7</v>
      </c>
      <c r="M441" s="20" t="s">
        <v>8</v>
      </c>
      <c r="N441" s="17" t="s">
        <v>5</v>
      </c>
      <c r="O441" s="18" t="s">
        <v>6</v>
      </c>
      <c r="P441" s="18" t="s">
        <v>7</v>
      </c>
      <c r="Q441" s="20" t="s">
        <v>8</v>
      </c>
      <c r="R441" s="17" t="s">
        <v>5</v>
      </c>
      <c r="S441" s="18" t="s">
        <v>6</v>
      </c>
      <c r="T441" s="18" t="s">
        <v>7</v>
      </c>
      <c r="U441" s="20" t="s">
        <v>8</v>
      </c>
      <c r="V441" s="21" t="s">
        <v>9</v>
      </c>
      <c r="W441" s="93">
        <f>IF(SUM(E442:E461)&gt;0,LARGE(E442:E461,1),0)</f>
        <v>260</v>
      </c>
      <c r="X441" s="94">
        <f>IF(SUM(I442:I461)&gt;0,LARGE(I442:I461,1),0)</f>
        <v>275</v>
      </c>
      <c r="Y441" s="94">
        <f>IF(SUM(M442:M461)&gt;0,LARGE(M442:M461,1),0)</f>
        <v>228</v>
      </c>
      <c r="Z441" s="94">
        <f>IF(SUM(Q442:Q461)&gt;0,LARGE(Q442:Q461,1),0)</f>
        <v>258</v>
      </c>
      <c r="AA441" s="95">
        <f>IF(SUM(U442:U461)&gt;0,LARGE(U442:U461,1),0)</f>
        <v>229</v>
      </c>
    </row>
    <row r="442" spans="1:27" ht="15" thickTop="1">
      <c r="A442" s="22" t="s">
        <v>232</v>
      </c>
      <c r="B442" s="107"/>
      <c r="C442" s="108"/>
      <c r="D442" s="109"/>
      <c r="E442" s="110">
        <f>IF(SUM(B442:D442)&gt;0,SUM(B442:D442),"")</f>
      </c>
      <c r="F442" s="107"/>
      <c r="G442" s="108"/>
      <c r="H442" s="109"/>
      <c r="I442" s="110">
        <f aca="true" t="shared" si="152" ref="I442:I447">IF(SUM(F442:H442)&gt;0,SUM(F442:H442),"")</f>
      </c>
      <c r="J442" s="107"/>
      <c r="K442" s="108"/>
      <c r="L442" s="109"/>
      <c r="M442" s="110">
        <f>IF(SUM(J442:L442)&gt;0,SUM(J442:L442),"")</f>
      </c>
      <c r="N442" s="107"/>
      <c r="O442" s="108"/>
      <c r="P442" s="109"/>
      <c r="Q442" s="110">
        <f>IF(SUM(N442:P442)&gt;0,SUM(N442:P442),"")</f>
      </c>
      <c r="R442" s="107"/>
      <c r="S442" s="108"/>
      <c r="T442" s="109"/>
      <c r="U442" s="110">
        <f>IF(SUM(R442:T442)&gt;0,SUM(R442:T442),"")</f>
      </c>
      <c r="V442" s="142" t="s">
        <v>232</v>
      </c>
      <c r="W442" s="71"/>
      <c r="X442" s="71"/>
      <c r="Y442" s="71"/>
      <c r="Z442" s="71"/>
      <c r="AA442" s="72"/>
    </row>
    <row r="443" spans="1:27" ht="14.25">
      <c r="A443" s="23" t="s">
        <v>50</v>
      </c>
      <c r="B443" s="111">
        <v>92</v>
      </c>
      <c r="C443" s="112">
        <v>60</v>
      </c>
      <c r="D443" s="113">
        <v>80</v>
      </c>
      <c r="E443" s="110">
        <f aca="true" t="shared" si="153" ref="E443:E455">IF(SUM(B443:D443)&gt;0,SUM(B443:D443),"")</f>
        <v>232</v>
      </c>
      <c r="F443" s="111">
        <v>92</v>
      </c>
      <c r="G443" s="112">
        <v>79</v>
      </c>
      <c r="H443" s="113">
        <v>85</v>
      </c>
      <c r="I443" s="110">
        <f t="shared" si="152"/>
        <v>256</v>
      </c>
      <c r="J443" s="111">
        <v>85</v>
      </c>
      <c r="K443" s="112">
        <v>33</v>
      </c>
      <c r="L443" s="113">
        <v>60</v>
      </c>
      <c r="M443" s="110">
        <f aca="true" t="shared" si="154" ref="M443:M457">IF(SUM(J443:L443)&gt;0,SUM(J443:L443),"")</f>
        <v>178</v>
      </c>
      <c r="N443" s="111">
        <v>74</v>
      </c>
      <c r="O443" s="112">
        <v>63</v>
      </c>
      <c r="P443" s="113">
        <v>81</v>
      </c>
      <c r="Q443" s="110">
        <f aca="true" t="shared" si="155" ref="Q443:Q456">IF(SUM(N443:P443)&gt;0,SUM(N443:P443),"")</f>
        <v>218</v>
      </c>
      <c r="R443" s="111">
        <v>85</v>
      </c>
      <c r="S443" s="112">
        <v>49</v>
      </c>
      <c r="T443" s="113">
        <v>78</v>
      </c>
      <c r="U443" s="110">
        <f aca="true" t="shared" si="156" ref="U443:U456">IF(SUM(R443:T443)&gt;0,SUM(R443:T443),"")</f>
        <v>212</v>
      </c>
      <c r="V443" s="142">
        <f>IF(SUM(E443,I443,M443,Q443,U443,U467,Q467,M467,I467,E467,E491,I491,M491,Q491,U491)&gt;0,(LARGE((E443,I443,M443,Q443,U443,U467,Q467,M467,I467,E467,E491,I491,M491,Q491,U491),1)+LARGE((E443,I443,M443,Q443,U443,U467,Q467,M467,I467,E467,E491,I491,M491,Q491,U491),2)+LARGE((E443,I443,M443,Q443,U443,U467,Q467,M467,I467,E467,E491,I491,M491,Q491,U491),3)+LARGE((E443,I443,M443,Q443,U443,U467,Q467,M467,I467,E467,E491,I491,M491,Q491,U491),4)),"")</f>
        <v>918</v>
      </c>
      <c r="W443" s="71"/>
      <c r="X443" s="71"/>
      <c r="Y443" s="71"/>
      <c r="Z443" s="71"/>
      <c r="AA443" s="72"/>
    </row>
    <row r="444" spans="1:27" ht="14.25">
      <c r="A444" s="23" t="s">
        <v>55</v>
      </c>
      <c r="B444" s="111">
        <v>88</v>
      </c>
      <c r="C444" s="112">
        <v>63</v>
      </c>
      <c r="D444" s="113">
        <v>82</v>
      </c>
      <c r="E444" s="110">
        <f t="shared" si="153"/>
        <v>233</v>
      </c>
      <c r="F444" s="111">
        <v>94</v>
      </c>
      <c r="G444" s="112">
        <v>76</v>
      </c>
      <c r="H444" s="113">
        <v>75</v>
      </c>
      <c r="I444" s="110">
        <f t="shared" si="152"/>
        <v>245</v>
      </c>
      <c r="J444" s="111"/>
      <c r="K444" s="112"/>
      <c r="L444" s="113"/>
      <c r="M444" s="110">
        <f t="shared" si="154"/>
      </c>
      <c r="N444" s="111">
        <v>86</v>
      </c>
      <c r="O444" s="112">
        <v>70</v>
      </c>
      <c r="P444" s="113">
        <v>71</v>
      </c>
      <c r="Q444" s="110">
        <f t="shared" si="155"/>
        <v>227</v>
      </c>
      <c r="R444" s="111">
        <v>91</v>
      </c>
      <c r="S444" s="112">
        <v>56</v>
      </c>
      <c r="T444" s="113">
        <v>75</v>
      </c>
      <c r="U444" s="110">
        <f t="shared" si="156"/>
        <v>222</v>
      </c>
      <c r="V444" s="142">
        <f>IF(SUM(E444,I444,M444,Q444,U444,U468,Q468,M468,I468,E468,E492,I492,M492,Q492,U492)&gt;0,(LARGE((E444,I444,M444,Q444,U444,U468,Q468,M468,I468,E468,E492,I492,M492,Q492,U492),1)+LARGE((E444,I444,M444,Q444,U444,U468,Q468,M468,I468,E468,E492,I492,M492,Q492,U492),2)+LARGE((E444,I444,M444,Q444,U444,U468,Q468,M468,I468,E468,E492,I492,M492,Q492,U492),3)+LARGE((E444,I444,M444,Q444,U444,U468,Q468,M468,I468,E468,E492,I492,M492,Q492,U492),4)),"")</f>
        <v>927</v>
      </c>
      <c r="W444" s="71"/>
      <c r="X444" s="71"/>
      <c r="Y444" s="71"/>
      <c r="Z444" s="71"/>
      <c r="AA444" s="72"/>
    </row>
    <row r="445" spans="1:27" ht="14.25">
      <c r="A445" s="23" t="s">
        <v>62</v>
      </c>
      <c r="B445" s="111">
        <v>82</v>
      </c>
      <c r="C445" s="112">
        <v>72</v>
      </c>
      <c r="D445" s="113">
        <v>84</v>
      </c>
      <c r="E445" s="110">
        <f t="shared" si="153"/>
        <v>238</v>
      </c>
      <c r="F445" s="111">
        <v>91</v>
      </c>
      <c r="G445" s="112">
        <v>78</v>
      </c>
      <c r="H445" s="113">
        <v>87</v>
      </c>
      <c r="I445" s="110">
        <f t="shared" si="152"/>
        <v>256</v>
      </c>
      <c r="J445" s="111">
        <v>87</v>
      </c>
      <c r="K445" s="112">
        <v>36</v>
      </c>
      <c r="L445" s="113">
        <v>79</v>
      </c>
      <c r="M445" s="110">
        <f t="shared" si="154"/>
        <v>202</v>
      </c>
      <c r="N445" s="111">
        <v>91</v>
      </c>
      <c r="O445" s="112">
        <v>80</v>
      </c>
      <c r="P445" s="113">
        <v>87</v>
      </c>
      <c r="Q445" s="110">
        <f t="shared" si="155"/>
        <v>258</v>
      </c>
      <c r="R445" s="111">
        <v>83</v>
      </c>
      <c r="S445" s="112">
        <v>51</v>
      </c>
      <c r="T445" s="113">
        <v>61</v>
      </c>
      <c r="U445" s="110">
        <f t="shared" si="156"/>
        <v>195</v>
      </c>
      <c r="V445" s="142">
        <f>IF(SUM(E445,I445,M445,Q445,U445,U469,Q469,M469,I469,E469,E493,I493,M493,Q493,U493)&gt;0,(LARGE((E445,I445,M445,Q445,U445,U469,Q469,M469,I469,E469,E493,I493,M493,Q493,U493),1)+LARGE((E445,I445,M445,Q445,U445,U469,Q469,M469,I469,E469,E493,I493,M493,Q493,U493),2)+LARGE((E445,I445,M445,Q445,U445,U469,Q469,M469,I469,E469,E493,I493,M493,Q493,U493),3)+LARGE((E445,I445,M445,Q445,U445,U469,Q469,M469,I469,E469,E493,I493,M493,Q493,U493),4)),"")</f>
        <v>978</v>
      </c>
      <c r="W445" s="71"/>
      <c r="X445" s="71"/>
      <c r="Y445" s="71"/>
      <c r="Z445" s="71"/>
      <c r="AA445" s="72"/>
    </row>
    <row r="446" spans="1:27" ht="14.25">
      <c r="A446" s="23" t="s">
        <v>77</v>
      </c>
      <c r="B446" s="111"/>
      <c r="C446" s="112"/>
      <c r="D446" s="113"/>
      <c r="E446" s="110">
        <f t="shared" si="153"/>
      </c>
      <c r="F446" s="111">
        <v>89</v>
      </c>
      <c r="G446" s="112">
        <v>83</v>
      </c>
      <c r="H446" s="113">
        <v>84</v>
      </c>
      <c r="I446" s="110">
        <f t="shared" si="152"/>
        <v>256</v>
      </c>
      <c r="J446" s="111">
        <v>88</v>
      </c>
      <c r="K446" s="112">
        <v>45</v>
      </c>
      <c r="L446" s="113">
        <v>66</v>
      </c>
      <c r="M446" s="110">
        <f t="shared" si="154"/>
        <v>199</v>
      </c>
      <c r="N446" s="111">
        <v>90</v>
      </c>
      <c r="O446" s="112">
        <v>63</v>
      </c>
      <c r="P446" s="113">
        <v>84</v>
      </c>
      <c r="Q446" s="110">
        <f t="shared" si="155"/>
        <v>237</v>
      </c>
      <c r="R446" s="111">
        <v>95</v>
      </c>
      <c r="S446" s="112">
        <v>55</v>
      </c>
      <c r="T446" s="113">
        <v>64</v>
      </c>
      <c r="U446" s="110">
        <f t="shared" si="156"/>
        <v>214</v>
      </c>
      <c r="V446" s="142">
        <f>IF(SUM(E446,I446,M446,Q446,U446,U470,Q470,M470,I470,E470,E494,I494,M494,Q494,U494)&gt;0,(LARGE((E446,I446,M446,Q446,U446,U470,Q470,M470,I470,E470,E494,I494,M494,Q494,U494),1)+LARGE((E446,I446,M446,Q446,U446,U470,Q470,M470,I470,E470,E494,I494,M494,Q494,U494),2)+LARGE((E446,I446,M446,Q446,U446,U470,Q470,M470,I470,E470,E494,I494,M494,Q494,U494),3)+LARGE((E446,I446,M446,Q446,U446,U470,Q470,M470,I470,E470,E494,I494,M494,Q494,U494),4)),"")</f>
        <v>930</v>
      </c>
      <c r="W446" s="71"/>
      <c r="X446" s="71"/>
      <c r="Y446" s="71"/>
      <c r="Z446" s="71"/>
      <c r="AA446" s="72"/>
    </row>
    <row r="447" spans="1:27" ht="14.25">
      <c r="A447" s="23" t="s">
        <v>232</v>
      </c>
      <c r="B447" s="111"/>
      <c r="C447" s="112"/>
      <c r="D447" s="113"/>
      <c r="E447" s="110">
        <f t="shared" si="153"/>
      </c>
      <c r="F447" s="111"/>
      <c r="G447" s="112"/>
      <c r="H447" s="113"/>
      <c r="I447" s="110">
        <f t="shared" si="152"/>
      </c>
      <c r="J447" s="111"/>
      <c r="K447" s="112"/>
      <c r="L447" s="113"/>
      <c r="M447" s="110">
        <f t="shared" si="154"/>
      </c>
      <c r="N447" s="111"/>
      <c r="O447" s="112"/>
      <c r="P447" s="113"/>
      <c r="Q447" s="110">
        <f t="shared" si="155"/>
      </c>
      <c r="R447" s="111"/>
      <c r="S447" s="112"/>
      <c r="T447" s="113"/>
      <c r="U447" s="110">
        <f t="shared" si="156"/>
      </c>
      <c r="V447" s="142" t="s">
        <v>232</v>
      </c>
      <c r="W447" s="71"/>
      <c r="X447" s="71"/>
      <c r="Y447" s="71"/>
      <c r="Z447" s="71"/>
      <c r="AA447" s="72"/>
    </row>
    <row r="448" spans="1:27" ht="14.25">
      <c r="A448" s="23" t="s">
        <v>69</v>
      </c>
      <c r="B448" s="111">
        <v>93</v>
      </c>
      <c r="C448" s="112">
        <v>56</v>
      </c>
      <c r="D448" s="113">
        <v>86</v>
      </c>
      <c r="E448" s="110">
        <f t="shared" si="153"/>
        <v>235</v>
      </c>
      <c r="F448" s="111">
        <v>91</v>
      </c>
      <c r="G448" s="112">
        <v>80</v>
      </c>
      <c r="H448" s="113">
        <v>89</v>
      </c>
      <c r="I448" s="110">
        <f aca="true" t="shared" si="157" ref="I448:I458">IF(SUM(F448:H448)&gt;0,SUM(F448:H448),"")</f>
        <v>260</v>
      </c>
      <c r="J448" s="111">
        <v>92</v>
      </c>
      <c r="K448" s="112">
        <v>59</v>
      </c>
      <c r="L448" s="113">
        <v>77</v>
      </c>
      <c r="M448" s="110">
        <f t="shared" si="154"/>
        <v>228</v>
      </c>
      <c r="N448" s="111">
        <v>84</v>
      </c>
      <c r="O448" s="112">
        <v>62</v>
      </c>
      <c r="P448" s="113">
        <v>76</v>
      </c>
      <c r="Q448" s="110">
        <f t="shared" si="155"/>
        <v>222</v>
      </c>
      <c r="R448" s="111"/>
      <c r="S448" s="112"/>
      <c r="T448" s="113"/>
      <c r="U448" s="110">
        <f t="shared" si="156"/>
      </c>
      <c r="V448" s="142">
        <f>IF(SUM(E448,I448,M448,Q448,U448,U472,Q472,M472,I472,E472,E496,I496,M496,Q496,U496)&gt;0,(LARGE((E448,I448,M448,Q448,U448,U472,Q472,M472,I472,E472,E496,I496,M496,Q496,U496),1)+LARGE((E448,I448,M448,Q448,U448,U472,Q472,M472,I472,E472,E496,I496,M496,Q496,U496),2)+LARGE((E448,I448,M448,Q448,U448,U472,Q472,M472,I472,E472,E496,I496,M496,Q496,U496),3)+LARGE((E448,I448,M448,Q448,U448,U472,Q472,M472,I472,E472,E496,I496,M496,Q496,U496),4)),"")</f>
        <v>945</v>
      </c>
      <c r="W448" s="71"/>
      <c r="X448" s="71"/>
      <c r="Y448" s="71"/>
      <c r="Z448" s="71"/>
      <c r="AA448" s="72"/>
    </row>
    <row r="449" spans="1:27" ht="14.25">
      <c r="A449" s="23" t="s">
        <v>78</v>
      </c>
      <c r="B449" s="111">
        <v>95</v>
      </c>
      <c r="C449" s="112">
        <v>73</v>
      </c>
      <c r="D449" s="113">
        <v>92</v>
      </c>
      <c r="E449" s="110">
        <f t="shared" si="153"/>
        <v>260</v>
      </c>
      <c r="F449" s="111">
        <v>90</v>
      </c>
      <c r="G449" s="112">
        <v>79</v>
      </c>
      <c r="H449" s="113">
        <v>93</v>
      </c>
      <c r="I449" s="110">
        <f t="shared" si="157"/>
        <v>262</v>
      </c>
      <c r="J449" s="111">
        <v>91</v>
      </c>
      <c r="K449" s="112">
        <v>53</v>
      </c>
      <c r="L449" s="113">
        <v>73</v>
      </c>
      <c r="M449" s="110">
        <f t="shared" si="154"/>
        <v>217</v>
      </c>
      <c r="N449" s="111">
        <v>88</v>
      </c>
      <c r="O449" s="112">
        <v>69</v>
      </c>
      <c r="P449" s="113">
        <v>93</v>
      </c>
      <c r="Q449" s="110">
        <f t="shared" si="155"/>
        <v>250</v>
      </c>
      <c r="R449" s="111">
        <v>73</v>
      </c>
      <c r="S449" s="112">
        <v>55</v>
      </c>
      <c r="T449" s="113">
        <v>85</v>
      </c>
      <c r="U449" s="110">
        <f t="shared" si="156"/>
        <v>213</v>
      </c>
      <c r="V449" s="142">
        <f>IF(SUM(E449,I449,M449,Q449,U449,U473,Q473,M473,I473,E473,E497,I497,M497,Q497,U497)&gt;0,(LARGE((E449,I449,M449,Q449,U449,U473,Q473,M473,I473,E473,E497,I497,M497,Q497,U497),1)+LARGE((E449,I449,M449,Q449,U449,U473,Q473,M473,I473,E473,E497,I497,M497,Q497,U497),2)+LARGE((E449,I449,M449,Q449,U449,U473,Q473,M473,I473,E473,E497,I497,M497,Q497,U497),3)+LARGE((E449,I449,M449,Q449,U449,U473,Q473,M473,I473,E473,E497,I497,M497,Q497,U497),4)),"")</f>
        <v>989</v>
      </c>
      <c r="W449" s="71"/>
      <c r="X449" s="71"/>
      <c r="Y449" s="71"/>
      <c r="Z449" s="71"/>
      <c r="AA449" s="72"/>
    </row>
    <row r="450" spans="1:27" ht="14.25">
      <c r="A450" s="23" t="s">
        <v>65</v>
      </c>
      <c r="B450" s="111">
        <v>92</v>
      </c>
      <c r="C450" s="112">
        <v>76</v>
      </c>
      <c r="D450" s="113">
        <v>87</v>
      </c>
      <c r="E450" s="110">
        <f t="shared" si="153"/>
        <v>255</v>
      </c>
      <c r="F450" s="111">
        <v>98</v>
      </c>
      <c r="G450" s="112">
        <v>84</v>
      </c>
      <c r="H450" s="113">
        <v>93</v>
      </c>
      <c r="I450" s="110">
        <f t="shared" si="157"/>
        <v>275</v>
      </c>
      <c r="J450" s="111">
        <v>85</v>
      </c>
      <c r="K450" s="112">
        <v>65</v>
      </c>
      <c r="L450" s="113">
        <v>62</v>
      </c>
      <c r="M450" s="110">
        <f t="shared" si="154"/>
        <v>212</v>
      </c>
      <c r="N450" s="111">
        <v>91</v>
      </c>
      <c r="O450" s="112">
        <v>65</v>
      </c>
      <c r="P450" s="113">
        <v>85</v>
      </c>
      <c r="Q450" s="110">
        <f t="shared" si="155"/>
        <v>241</v>
      </c>
      <c r="R450" s="111">
        <v>96</v>
      </c>
      <c r="S450" s="112">
        <v>58</v>
      </c>
      <c r="T450" s="113">
        <v>71</v>
      </c>
      <c r="U450" s="110">
        <f t="shared" si="156"/>
        <v>225</v>
      </c>
      <c r="V450" s="142">
        <f>IF(SUM(E450,I450,M450,Q450,U450,U474,Q474,M474,I474,E474,E498,I498,M498,Q498,U498)&gt;0,(LARGE((E450,I450,M450,Q450,U450,U474,Q474,M474,I474,E474,E498,I498,M498,Q498,U498),1)+LARGE((E450,I450,M450,Q450,U450,U474,Q474,M474,I474,E474,E498,I498,M498,Q498,U498),2)+LARGE((E450,I450,M450,Q450,U450,U474,Q474,M474,I474,E474,E498,I498,M498,Q498,U498),3)+LARGE((E450,I450,M450,Q450,U450,U474,Q474,M474,I474,E474,E498,I498,M498,Q498,U498),4)),"")</f>
        <v>996</v>
      </c>
      <c r="W450" s="71"/>
      <c r="X450" s="71"/>
      <c r="Y450" s="71"/>
      <c r="Z450" s="71"/>
      <c r="AA450" s="72"/>
    </row>
    <row r="451" spans="1:27" ht="14.25">
      <c r="A451" s="23" t="s">
        <v>232</v>
      </c>
      <c r="B451" s="111"/>
      <c r="C451" s="112"/>
      <c r="D451" s="113"/>
      <c r="E451" s="110">
        <f t="shared" si="153"/>
      </c>
      <c r="F451" s="111"/>
      <c r="G451" s="112"/>
      <c r="H451" s="113"/>
      <c r="I451" s="110">
        <f t="shared" si="157"/>
      </c>
      <c r="J451" s="111"/>
      <c r="K451" s="112"/>
      <c r="L451" s="113"/>
      <c r="M451" s="110">
        <f t="shared" si="154"/>
      </c>
      <c r="N451" s="111"/>
      <c r="O451" s="112"/>
      <c r="P451" s="113"/>
      <c r="Q451" s="110">
        <f t="shared" si="155"/>
      </c>
      <c r="R451" s="111"/>
      <c r="S451" s="112"/>
      <c r="T451" s="113"/>
      <c r="U451" s="110">
        <f t="shared" si="156"/>
      </c>
      <c r="V451" s="142" t="s">
        <v>232</v>
      </c>
      <c r="W451" s="71"/>
      <c r="X451" s="71"/>
      <c r="Y451" s="71"/>
      <c r="Z451" s="71"/>
      <c r="AA451" s="72"/>
    </row>
    <row r="452" spans="1:27" ht="14.25">
      <c r="A452" s="23" t="s">
        <v>36</v>
      </c>
      <c r="B452" s="111">
        <v>79</v>
      </c>
      <c r="C452" s="112">
        <v>61</v>
      </c>
      <c r="D452" s="113">
        <v>84</v>
      </c>
      <c r="E452" s="110">
        <f t="shared" si="153"/>
        <v>224</v>
      </c>
      <c r="F452" s="111">
        <v>90</v>
      </c>
      <c r="G452" s="112">
        <v>83</v>
      </c>
      <c r="H452" s="113">
        <v>87</v>
      </c>
      <c r="I452" s="110">
        <f t="shared" si="157"/>
        <v>260</v>
      </c>
      <c r="J452" s="111">
        <v>85</v>
      </c>
      <c r="K452" s="112">
        <v>59</v>
      </c>
      <c r="L452" s="113">
        <v>74</v>
      </c>
      <c r="M452" s="110">
        <f t="shared" si="154"/>
        <v>218</v>
      </c>
      <c r="N452" s="111">
        <v>84</v>
      </c>
      <c r="O452" s="112">
        <v>51</v>
      </c>
      <c r="P452" s="113">
        <v>87</v>
      </c>
      <c r="Q452" s="110">
        <f t="shared" si="155"/>
        <v>222</v>
      </c>
      <c r="R452" s="111">
        <v>77</v>
      </c>
      <c r="S452" s="112">
        <v>57</v>
      </c>
      <c r="T452" s="113">
        <v>71</v>
      </c>
      <c r="U452" s="110">
        <f t="shared" si="156"/>
        <v>205</v>
      </c>
      <c r="V452" s="142">
        <f>IF(SUM(E452,I452,M452,Q452,U452,U476,Q476,M476,I476,E476,E500,I500,M500,Q500,U500)&gt;0,(LARGE((E452,I452,M452,Q452,U452,U476,Q476,M476,I476,E476,E500,I500,M500,Q500,U500),1)+LARGE((E452,I452,M452,Q452,U452,U476,Q476,M476,I476,E476,E500,I500,M500,Q500,U500),2)+LARGE((E452,I452,M452,Q452,U452,U476,Q476,M476,I476,E476,E500,I500,M500,Q500,U500),3)+LARGE((E452,I452,M452,Q452,U452,U476,Q476,M476,I476,E476,E500,I500,M500,Q500,U500),4)),"")</f>
        <v>924</v>
      </c>
      <c r="W452" s="71"/>
      <c r="X452" s="71"/>
      <c r="Y452" s="71"/>
      <c r="Z452" s="71"/>
      <c r="AA452" s="72"/>
    </row>
    <row r="453" spans="1:27" ht="14.25">
      <c r="A453" s="23" t="s">
        <v>42</v>
      </c>
      <c r="B453" s="111">
        <v>80</v>
      </c>
      <c r="C453" s="112">
        <v>55</v>
      </c>
      <c r="D453" s="113">
        <v>89</v>
      </c>
      <c r="E453" s="110">
        <f t="shared" si="153"/>
        <v>224</v>
      </c>
      <c r="F453" s="111">
        <v>92</v>
      </c>
      <c r="G453" s="112">
        <v>72</v>
      </c>
      <c r="H453" s="113">
        <v>86</v>
      </c>
      <c r="I453" s="110">
        <f t="shared" si="157"/>
        <v>250</v>
      </c>
      <c r="J453" s="111">
        <v>85</v>
      </c>
      <c r="K453" s="112">
        <v>41</v>
      </c>
      <c r="L453" s="113">
        <v>77</v>
      </c>
      <c r="M453" s="110">
        <f t="shared" si="154"/>
        <v>203</v>
      </c>
      <c r="N453" s="111">
        <v>87</v>
      </c>
      <c r="O453" s="112">
        <v>61</v>
      </c>
      <c r="P453" s="113">
        <v>75</v>
      </c>
      <c r="Q453" s="110">
        <f t="shared" si="155"/>
        <v>223</v>
      </c>
      <c r="R453" s="111">
        <v>92</v>
      </c>
      <c r="S453" s="112">
        <v>56</v>
      </c>
      <c r="T453" s="113">
        <v>81</v>
      </c>
      <c r="U453" s="110">
        <f t="shared" si="156"/>
        <v>229</v>
      </c>
      <c r="V453" s="142">
        <f>IF(SUM(E453,I453,M453,Q453,U453,U477,Q477,M477,I477,E477,E501,I501,M501,Q501,U501)&gt;0,(LARGE((E453,I453,M453,Q453,U453,U477,Q477,M477,I477,E477,E501,I501,M501,Q501,U501),1)+LARGE((E453,I453,M453,Q453,U453,U477,Q477,M477,I477,E477,E501,I501,M501,Q501,U501),2)+LARGE((E453,I453,M453,Q453,U453,U477,Q477,M477,I477,E477,E501,I501,M501,Q501,U501),3)+LARGE((E453,I453,M453,Q453,U453,U477,Q477,M477,I477,E477,E501,I501,M501,Q501,U501),4)),"")</f>
        <v>931</v>
      </c>
      <c r="W453" s="71"/>
      <c r="X453" s="71"/>
      <c r="Y453" s="71"/>
      <c r="Z453" s="71"/>
      <c r="AA453" s="72"/>
    </row>
    <row r="454" spans="1:27" ht="14.25">
      <c r="A454" s="23" t="s">
        <v>44</v>
      </c>
      <c r="B454" s="111">
        <v>91</v>
      </c>
      <c r="C454" s="112">
        <v>66</v>
      </c>
      <c r="D454" s="113">
        <v>84</v>
      </c>
      <c r="E454" s="110">
        <f t="shared" si="153"/>
        <v>241</v>
      </c>
      <c r="F454" s="111">
        <v>94</v>
      </c>
      <c r="G454" s="112">
        <v>87</v>
      </c>
      <c r="H454" s="113">
        <v>92</v>
      </c>
      <c r="I454" s="110">
        <f t="shared" si="157"/>
        <v>273</v>
      </c>
      <c r="J454" s="111">
        <v>83</v>
      </c>
      <c r="K454" s="112">
        <v>53</v>
      </c>
      <c r="L454" s="113">
        <v>75</v>
      </c>
      <c r="M454" s="110">
        <f t="shared" si="154"/>
        <v>211</v>
      </c>
      <c r="N454" s="111">
        <v>94</v>
      </c>
      <c r="O454" s="112">
        <v>66</v>
      </c>
      <c r="P454" s="113">
        <v>92</v>
      </c>
      <c r="Q454" s="110">
        <f t="shared" si="155"/>
        <v>252</v>
      </c>
      <c r="R454" s="111">
        <v>97</v>
      </c>
      <c r="S454" s="112">
        <v>49</v>
      </c>
      <c r="T454" s="113">
        <v>82</v>
      </c>
      <c r="U454" s="110">
        <f t="shared" si="156"/>
        <v>228</v>
      </c>
      <c r="V454" s="142">
        <f>IF(SUM(E454,I454,M454,Q454,U454,U478,Q478,M478,I478,E478,E502,I502,M502,Q502,U502)&gt;0,(LARGE((E454,I454,M454,Q454,U454,U478,Q478,M478,I478,E478,E502,I502,M502,Q502,U502),1)+LARGE((E454,I454,M454,Q454,U454,U478,Q478,M478,I478,E478,E502,I502,M502,Q502,U502),2)+LARGE((E454,I454,M454,Q454,U454,U478,Q478,M478,I478,E478,E502,I502,M502,Q502,U502),3)+LARGE((E454,I454,M454,Q454,U454,U478,Q478,M478,I478,E478,E502,I502,M502,Q502,U502),4)),"")</f>
        <v>994</v>
      </c>
      <c r="W454" s="71"/>
      <c r="X454" s="71"/>
      <c r="Y454" s="71"/>
      <c r="Z454" s="71"/>
      <c r="AA454" s="72"/>
    </row>
    <row r="455" spans="1:27" ht="14.25">
      <c r="A455" s="23"/>
      <c r="B455" s="111"/>
      <c r="C455" s="112"/>
      <c r="D455" s="113"/>
      <c r="E455" s="110">
        <f t="shared" si="153"/>
      </c>
      <c r="F455" s="111"/>
      <c r="G455" s="112"/>
      <c r="H455" s="113"/>
      <c r="I455" s="110">
        <f t="shared" si="157"/>
      </c>
      <c r="J455" s="111"/>
      <c r="K455" s="112"/>
      <c r="L455" s="113"/>
      <c r="M455" s="110">
        <f t="shared" si="154"/>
      </c>
      <c r="N455" s="111"/>
      <c r="O455" s="112"/>
      <c r="P455" s="113"/>
      <c r="Q455" s="110">
        <f t="shared" si="155"/>
      </c>
      <c r="R455" s="111"/>
      <c r="S455" s="112"/>
      <c r="T455" s="113"/>
      <c r="U455" s="110">
        <f t="shared" si="156"/>
      </c>
      <c r="V455" s="142">
        <f>IF(SUM(E455,I455,M455,Q455,U455,U479,Q479,M479,I479,E479,E503,I503,M503,Q503,U503)&gt;0,(LARGE((E455,I455,M455,Q455,U455,U479,Q479,M479,I479,E479,E503,I503,M503,Q503,U503),1)+LARGE((E455,I455,M455,Q455,U455,U479,Q479,M479,I479,E479,E503,I503,M503,Q503,U503),2)+LARGE((E455,I455,M455,Q455,U455,U479,Q479,M479,I479,E479,E503,I503,M503,Q503,U503),3)+LARGE((E455,I455,M455,Q455,U455,U479,Q479,M479,I479,E479,E503,I503,M503,Q503,U503),4)),"")</f>
      </c>
      <c r="W455" s="71"/>
      <c r="X455" s="71"/>
      <c r="Y455" s="71"/>
      <c r="Z455" s="71"/>
      <c r="AA455" s="72"/>
    </row>
    <row r="456" spans="1:27" ht="14.25">
      <c r="A456" s="23"/>
      <c r="B456" s="111"/>
      <c r="C456" s="112"/>
      <c r="D456" s="113"/>
      <c r="E456" s="110">
        <f aca="true" t="shared" si="158" ref="E456:E461">IF(SUM(B456:D456)&gt;0,SUM(B456:D456),"")</f>
      </c>
      <c r="F456" s="111"/>
      <c r="G456" s="112"/>
      <c r="H456" s="113"/>
      <c r="I456" s="110">
        <f t="shared" si="157"/>
      </c>
      <c r="J456" s="111"/>
      <c r="K456" s="112"/>
      <c r="L456" s="113"/>
      <c r="M456" s="110">
        <f t="shared" si="154"/>
      </c>
      <c r="N456" s="111"/>
      <c r="O456" s="112"/>
      <c r="P456" s="113"/>
      <c r="Q456" s="110">
        <f t="shared" si="155"/>
      </c>
      <c r="R456" s="111"/>
      <c r="S456" s="112"/>
      <c r="T456" s="113"/>
      <c r="U456" s="110">
        <f t="shared" si="156"/>
      </c>
      <c r="V456" s="142">
        <f>IF(SUM(E456,I456,M456,Q456,U456,U480,Q480,M480,I480,E480,E504,I504,M504,Q504,U504)&gt;0,(LARGE((E456,I456,M456,Q456,U456,U480,Q480,M480,I480,E480,E504,I504,M504,Q504,U504),1)+LARGE((E456,I456,M456,Q456,U456,U480,Q480,M480,I480,E480,E504,I504,M504,Q504,U504),2)+LARGE((E456,I456,M456,Q456,U456,U480,Q480,M480,I480,E480,E504,I504,M504,Q504,U504),3)+LARGE((E456,I456,M456,Q456,U456,U480,Q480,M480,I480,E480,E504,I504,M504,Q504,U504),4)),"")</f>
      </c>
      <c r="W456" s="71"/>
      <c r="X456" s="71"/>
      <c r="Y456" s="71"/>
      <c r="Z456" s="71"/>
      <c r="AA456" s="72"/>
    </row>
    <row r="457" spans="1:27" ht="14.25">
      <c r="A457" s="23"/>
      <c r="B457" s="111"/>
      <c r="C457" s="112"/>
      <c r="D457" s="113"/>
      <c r="E457" s="110">
        <f t="shared" si="158"/>
      </c>
      <c r="F457" s="111"/>
      <c r="G457" s="112"/>
      <c r="H457" s="113"/>
      <c r="I457" s="110">
        <f t="shared" si="157"/>
      </c>
      <c r="J457" s="111"/>
      <c r="K457" s="112"/>
      <c r="L457" s="113"/>
      <c r="M457" s="110">
        <f t="shared" si="154"/>
      </c>
      <c r="N457" s="111"/>
      <c r="O457" s="112"/>
      <c r="P457" s="113"/>
      <c r="Q457" s="110">
        <f>IF(SUM(N457:P457)&gt;0,SUM(N457:P457),"")</f>
      </c>
      <c r="R457" s="111"/>
      <c r="S457" s="112"/>
      <c r="T457" s="113"/>
      <c r="U457" s="110">
        <f>IF(SUM(R457:T457)&gt;0,SUM(R457:T457),"")</f>
      </c>
      <c r="V457" s="142">
        <f>IF(SUM(E457,I457,M457,Q457,U457,U481,Q481,M481,I481,E481,E505,I505,M505,Q505,U505)&gt;0,(LARGE((E457,I457,M457,Q457,U457,U481,Q481,M481,I481,E481,E505,I505,M505,Q505,U505),1)+LARGE((E457,I457,M457,Q457,U457,U481,Q481,M481,I481,E481,E505,I505,M505,Q505,U505),2)+LARGE((E457,I457,M457,Q457,U457,U481,Q481,M481,I481,E481,E505,I505,M505,Q505,U505),3)+LARGE((E457,I457,M457,Q457,U457,U481,Q481,M481,I481,E481,E505,I505,M505,Q505,U505),4)),"")</f>
      </c>
      <c r="W457" s="71"/>
      <c r="X457" s="71"/>
      <c r="Y457" s="71"/>
      <c r="Z457" s="71"/>
      <c r="AA457" s="72"/>
    </row>
    <row r="458" spans="1:27" ht="14.25">
      <c r="A458" s="23" t="s">
        <v>147</v>
      </c>
      <c r="B458" s="111"/>
      <c r="C458" s="112"/>
      <c r="D458" s="113"/>
      <c r="E458" s="110">
        <f t="shared" si="158"/>
      </c>
      <c r="F458" s="111"/>
      <c r="G458" s="112"/>
      <c r="H458" s="113"/>
      <c r="I458" s="110">
        <f t="shared" si="157"/>
      </c>
      <c r="J458" s="111"/>
      <c r="K458" s="112"/>
      <c r="L458" s="113"/>
      <c r="M458" s="110">
        <f>IF(SUM(J458:L458)&gt;0,SUM(J458:L458),"")</f>
      </c>
      <c r="N458" s="111"/>
      <c r="O458" s="112"/>
      <c r="P458" s="113"/>
      <c r="Q458" s="110">
        <f>IF(SUM(N458:P458)&gt;0,SUM(N458:P458),"")</f>
      </c>
      <c r="R458" s="111"/>
      <c r="S458" s="112"/>
      <c r="T458" s="113"/>
      <c r="U458" s="110">
        <f>IF(SUM(R458:T458)&gt;0,SUM(R458:T458),"")</f>
      </c>
      <c r="V458" s="142">
        <f>IF(SUM(E458,I458,M458,Q458,U458,U482,Q482,M482,I482,E482,E506,I506,M506,Q506,U506)&gt;0,(LARGE((E458,I458,M458,Q458,U458,U482,Q482,M482,I482,E482,E506,I506,M506,Q506,U506),1)+LARGE((E458,I458,M458,Q458,U458,U482,Q482,M482,I482,E482,E506,I506,M506,Q506,U506),2)+LARGE((E458,I458,M458,Q458,U458,U482,Q482,M482,I482,E482,E506,I506,M506,Q506,U506),3)+LARGE((E458,I458,M458,Q458,U458,U482,Q482,M482,I482,E482,E506,I506,M506,Q506,U506),4)),"")</f>
      </c>
      <c r="W458" s="71"/>
      <c r="X458" s="71"/>
      <c r="Y458" s="71"/>
      <c r="Z458" s="71"/>
      <c r="AA458" s="72"/>
    </row>
    <row r="459" spans="1:27" ht="14.25">
      <c r="A459" s="23" t="s">
        <v>127</v>
      </c>
      <c r="B459" s="111"/>
      <c r="C459" s="112"/>
      <c r="D459" s="113"/>
      <c r="E459" s="110">
        <f t="shared" si="158"/>
      </c>
      <c r="F459" s="111"/>
      <c r="G459" s="112"/>
      <c r="H459" s="113"/>
      <c r="I459" s="110">
        <f>IF(SUM(F459:H459)&gt;0,SUM(F459:H459),"")</f>
      </c>
      <c r="J459" s="111"/>
      <c r="K459" s="112"/>
      <c r="L459" s="113"/>
      <c r="M459" s="110">
        <f>IF(SUM(J459:L459)&gt;0,SUM(J459:L459),"")</f>
      </c>
      <c r="N459" s="111"/>
      <c r="O459" s="112"/>
      <c r="P459" s="113"/>
      <c r="Q459" s="110">
        <f>IF(SUM(N459:P459)&gt;0,SUM(N459:P459),"")</f>
      </c>
      <c r="R459" s="111"/>
      <c r="S459" s="112"/>
      <c r="T459" s="113"/>
      <c r="U459" s="110">
        <f>IF(SUM(R459:T459)&gt;0,SUM(R459:T459),"")</f>
      </c>
      <c r="V459" s="142">
        <f>IF(SUM(E459,I459,M459,Q459,U459,U483,Q483,M483,I483,E483,E507,I507,M507,Q507,U507)&gt;0,(LARGE((E459,I459,M459,Q459,U459,U483,Q483,M483,I483,E483,E507,I507,M507,Q507,U507),1)+LARGE((E459,I459,M459,Q459,U459,U483,Q483,M483,I483,E483,E507,I507,M507,Q507,U507),2)+LARGE((E459,I459,M459,Q459,U459,U483,Q483,M483,I483,E483,E507,I507,M507,Q507,U507),3)+LARGE((E459,I459,M459,Q459,U459,U483,Q483,M483,I483,E483,E507,I507,M507,Q507,U507),4)),"")</f>
      </c>
      <c r="W459" s="71"/>
      <c r="X459" s="71"/>
      <c r="Y459" s="71"/>
      <c r="Z459" s="71"/>
      <c r="AA459" s="72"/>
    </row>
    <row r="460" spans="1:27" ht="14.25">
      <c r="A460" s="23" t="s">
        <v>143</v>
      </c>
      <c r="B460" s="111"/>
      <c r="C460" s="112"/>
      <c r="D460" s="113"/>
      <c r="E460" s="110">
        <f t="shared" si="158"/>
      </c>
      <c r="F460" s="111"/>
      <c r="G460" s="112"/>
      <c r="H460" s="113"/>
      <c r="I460" s="110">
        <f>IF(SUM(F460:H460)&gt;0,SUM(F460:H460),"")</f>
      </c>
      <c r="J460" s="111"/>
      <c r="K460" s="112"/>
      <c r="L460" s="113"/>
      <c r="M460" s="110">
        <f>IF(SUM(J460:L460)&gt;0,SUM(J460:L460),"")</f>
      </c>
      <c r="N460" s="111"/>
      <c r="O460" s="112"/>
      <c r="P460" s="113"/>
      <c r="Q460" s="110">
        <f>IF(SUM(N460:P460)&gt;0,SUM(N460:P460),"")</f>
      </c>
      <c r="R460" s="111"/>
      <c r="S460" s="112"/>
      <c r="T460" s="113"/>
      <c r="U460" s="110">
        <f>IF(SUM(R460:T460)&gt;0,SUM(R460:T460),"")</f>
      </c>
      <c r="V460" s="142">
        <f>IF(SUM(E460,I460,M460,Q460,U460,U484,Q484,M484,I484,E484,E508,I508,M508,Q508,U508)&gt;0,(LARGE((E460,I460,M460,Q460,U460,U484,Q484,M484,I484,E484,E508,I508,M508,Q508,U508),1)+LARGE((E460,I460,M460,Q460,U460,U484,Q484,M484,I484,E484,E508,I508,M508,Q508,U508),2)+LARGE((E460,I460,M460,Q460,U460,U484,Q484,M484,I484,E484,E508,I508,M508,Q508,U508),3)+LARGE((E460,I460,M460,Q460,U460,U484,Q484,M484,I484,E484,E508,I508,M508,Q508,U508),4)),"")</f>
      </c>
      <c r="W460" s="71"/>
      <c r="X460" s="71"/>
      <c r="Y460" s="71"/>
      <c r="Z460" s="71"/>
      <c r="AA460" s="72"/>
    </row>
    <row r="461" spans="1:27" ht="14.25">
      <c r="A461" s="23" t="s">
        <v>148</v>
      </c>
      <c r="B461" s="111"/>
      <c r="C461" s="112"/>
      <c r="D461" s="113"/>
      <c r="E461" s="110">
        <f t="shared" si="158"/>
      </c>
      <c r="F461" s="111"/>
      <c r="G461" s="112"/>
      <c r="H461" s="113"/>
      <c r="I461" s="110">
        <f>IF(SUM(F461:H461)&gt;0,SUM(F461:H461),"")</f>
      </c>
      <c r="J461" s="111"/>
      <c r="K461" s="112"/>
      <c r="L461" s="113"/>
      <c r="M461" s="110">
        <f>IF(SUM(J461:L461)&gt;0,SUM(J461:L461),"")</f>
      </c>
      <c r="N461" s="111"/>
      <c r="O461" s="112"/>
      <c r="P461" s="113"/>
      <c r="Q461" s="110">
        <f>IF(SUM(N461:P461)&gt;0,SUM(N461:P461),"")</f>
      </c>
      <c r="R461" s="111"/>
      <c r="S461" s="112"/>
      <c r="T461" s="113"/>
      <c r="U461" s="110">
        <f>IF(SUM(R461:T461)&gt;0,SUM(R461:T461),"")</f>
      </c>
      <c r="V461" s="142">
        <f>IF(SUM(E461,I461,M461,Q461,U461,U485,Q485,M485,I485,E485,E509,I509,M509,Q509,U509)&gt;0,(LARGE((E461,I461,M461,Q461,U461,U485,Q485,M485,I485,E485,E509,I509,M509,Q509,U509),1)+LARGE((E461,I461,M461,Q461,U461,U485,Q485,M485,I485,E485,E509,I509,M509,Q509,U509),2)+LARGE((E461,I461,M461,Q461,U461,U485,Q485,M485,I485,E485,E509,I509,M509,Q509,U509),3)+LARGE((E461,I461,M461,Q461,U461,U485,Q485,M485,I485,E485,E509,I509,M509,Q509,U509),4)),"")</f>
      </c>
      <c r="W461" s="71"/>
      <c r="X461" s="71"/>
      <c r="Y461" s="71"/>
      <c r="Z461" s="71"/>
      <c r="AA461" s="72"/>
    </row>
    <row r="462" spans="1:27" ht="15" thickBot="1">
      <c r="A462" s="140" t="s">
        <v>10</v>
      </c>
      <c r="B462" s="164">
        <f aca="true" t="shared" si="159" ref="B462:V462">IF(SUM(B442:B457)=0,0,AVERAGE(B442:B457))</f>
        <v>88</v>
      </c>
      <c r="C462" s="165">
        <f t="shared" si="159"/>
        <v>64.66666666666667</v>
      </c>
      <c r="D462" s="166">
        <f t="shared" si="159"/>
        <v>85.33333333333333</v>
      </c>
      <c r="E462" s="167">
        <f t="shared" si="159"/>
        <v>238</v>
      </c>
      <c r="F462" s="164">
        <f t="shared" si="159"/>
        <v>92.1</v>
      </c>
      <c r="G462" s="165">
        <f t="shared" si="159"/>
        <v>80.1</v>
      </c>
      <c r="H462" s="166">
        <f t="shared" si="159"/>
        <v>87.1</v>
      </c>
      <c r="I462" s="167">
        <f t="shared" si="159"/>
        <v>259.3</v>
      </c>
      <c r="J462" s="164">
        <f t="shared" si="159"/>
        <v>86.77777777777777</v>
      </c>
      <c r="K462" s="165">
        <f t="shared" si="159"/>
        <v>49.333333333333336</v>
      </c>
      <c r="L462" s="166">
        <f t="shared" si="159"/>
        <v>71.44444444444444</v>
      </c>
      <c r="M462" s="167">
        <f t="shared" si="159"/>
        <v>207.55555555555554</v>
      </c>
      <c r="N462" s="164">
        <f t="shared" si="159"/>
        <v>86.9</v>
      </c>
      <c r="O462" s="165">
        <f t="shared" si="159"/>
        <v>65</v>
      </c>
      <c r="P462" s="166">
        <f t="shared" si="159"/>
        <v>83.1</v>
      </c>
      <c r="Q462" s="167">
        <f t="shared" si="159"/>
        <v>235</v>
      </c>
      <c r="R462" s="164">
        <f t="shared" si="159"/>
        <v>87.66666666666667</v>
      </c>
      <c r="S462" s="165">
        <f t="shared" si="159"/>
        <v>54</v>
      </c>
      <c r="T462" s="166">
        <f t="shared" si="159"/>
        <v>74.22222222222223</v>
      </c>
      <c r="U462" s="167">
        <f t="shared" si="159"/>
        <v>215.88888888888889</v>
      </c>
      <c r="V462" s="168">
        <f t="shared" si="159"/>
        <v>953.2</v>
      </c>
      <c r="W462" s="93"/>
      <c r="X462" s="94"/>
      <c r="Y462" s="94"/>
      <c r="Z462" s="94"/>
      <c r="AA462" s="95"/>
    </row>
    <row r="463" spans="1:27" ht="15" thickBot="1">
      <c r="A463" s="2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26"/>
      <c r="V463" s="25"/>
      <c r="W463" s="71" t="s">
        <v>61</v>
      </c>
      <c r="X463" s="71"/>
      <c r="Y463" s="71"/>
      <c r="Z463" s="71"/>
      <c r="AA463" s="72"/>
    </row>
    <row r="464" spans="1:27" ht="14.25">
      <c r="A464" s="28" t="s">
        <v>161</v>
      </c>
      <c r="B464" s="285" t="s">
        <v>270</v>
      </c>
      <c r="C464" s="286"/>
      <c r="D464" s="286"/>
      <c r="E464" s="287"/>
      <c r="F464" s="285" t="s">
        <v>271</v>
      </c>
      <c r="G464" s="286"/>
      <c r="H464" s="286"/>
      <c r="I464" s="287"/>
      <c r="J464" s="285" t="s">
        <v>134</v>
      </c>
      <c r="K464" s="286"/>
      <c r="L464" s="286"/>
      <c r="M464" s="287"/>
      <c r="N464" s="285" t="s">
        <v>135</v>
      </c>
      <c r="O464" s="286"/>
      <c r="P464" s="286"/>
      <c r="Q464" s="287"/>
      <c r="R464" s="285" t="s">
        <v>136</v>
      </c>
      <c r="S464" s="286"/>
      <c r="T464" s="286"/>
      <c r="U464" s="287"/>
      <c r="V464" s="29"/>
      <c r="W464" s="71" t="str">
        <f>B464</f>
        <v>Yarbrough, Tyler</v>
      </c>
      <c r="X464" s="71" t="str">
        <f>F464</f>
        <v>Popp, Michael</v>
      </c>
      <c r="Y464" s="71" t="str">
        <f>J464</f>
        <v>SB 8</v>
      </c>
      <c r="Z464" s="71" t="str">
        <f>N464</f>
        <v>SB 9</v>
      </c>
      <c r="AA464" s="72" t="str">
        <f>R464</f>
        <v>SB 10</v>
      </c>
    </row>
    <row r="465" spans="1:27" ht="15" thickBot="1">
      <c r="A465" s="16" t="s">
        <v>4</v>
      </c>
      <c r="B465" s="17" t="s">
        <v>5</v>
      </c>
      <c r="C465" s="18" t="s">
        <v>6</v>
      </c>
      <c r="D465" s="18" t="s">
        <v>7</v>
      </c>
      <c r="E465" s="20" t="s">
        <v>8</v>
      </c>
      <c r="F465" s="17" t="s">
        <v>5</v>
      </c>
      <c r="G465" s="18" t="s">
        <v>6</v>
      </c>
      <c r="H465" s="18" t="s">
        <v>7</v>
      </c>
      <c r="I465" s="20" t="s">
        <v>8</v>
      </c>
      <c r="J465" s="17" t="s">
        <v>5</v>
      </c>
      <c r="K465" s="18" t="s">
        <v>6</v>
      </c>
      <c r="L465" s="18" t="s">
        <v>7</v>
      </c>
      <c r="M465" s="20" t="s">
        <v>8</v>
      </c>
      <c r="N465" s="17" t="s">
        <v>5</v>
      </c>
      <c r="O465" s="18" t="s">
        <v>6</v>
      </c>
      <c r="P465" s="18" t="s">
        <v>7</v>
      </c>
      <c r="Q465" s="20" t="s">
        <v>8</v>
      </c>
      <c r="R465" s="17" t="s">
        <v>5</v>
      </c>
      <c r="S465" s="18" t="s">
        <v>6</v>
      </c>
      <c r="T465" s="18" t="s">
        <v>7</v>
      </c>
      <c r="U465" s="20" t="s">
        <v>8</v>
      </c>
      <c r="V465" s="21"/>
      <c r="W465" s="87">
        <f>IF(SUM(E466:E485)&gt;0,LARGE(E466:E485,1),0)</f>
        <v>228</v>
      </c>
      <c r="X465" s="71">
        <f>IF(SUM(I466:I485)&gt;0,LARGE(I466:I485,1),0)</f>
        <v>228</v>
      </c>
      <c r="Y465" s="71">
        <f>IF(SUM(M466:M485)&gt;0,LARGE(M466:M485,1),0)</f>
        <v>0</v>
      </c>
      <c r="Z465" s="71">
        <f>IF(SUM(Q466:Q485)&gt;0,LARGE(Q466:Q485,1),0)</f>
        <v>0</v>
      </c>
      <c r="AA465" s="72">
        <f>IF(SUM(U466:U485)&gt;0,LARGE(U466:U485,1),0)</f>
        <v>0</v>
      </c>
    </row>
    <row r="466" spans="1:27" ht="15" thickTop="1">
      <c r="A466" s="22" t="s">
        <v>232</v>
      </c>
      <c r="B466" s="107"/>
      <c r="C466" s="108"/>
      <c r="D466" s="109"/>
      <c r="E466" s="110">
        <f>IF(SUM(B466:D466)&gt;0,SUM(B466:D466),"")</f>
      </c>
      <c r="F466" s="107"/>
      <c r="G466" s="108"/>
      <c r="H466" s="109"/>
      <c r="I466" s="110">
        <f aca="true" t="shared" si="160" ref="I466:I471">IF(SUM(F466:H466)&gt;0,SUM(F466:H466),"")</f>
      </c>
      <c r="J466" s="107"/>
      <c r="K466" s="108"/>
      <c r="L466" s="109"/>
      <c r="M466" s="110">
        <f>IF(SUM(J466:L466)&gt;0,SUM(J466:L466),"")</f>
      </c>
      <c r="N466" s="107"/>
      <c r="O466" s="108"/>
      <c r="P466" s="109"/>
      <c r="Q466" s="110">
        <f>IF(SUM(N466:P466)&gt;0,SUM(N466:P466),"")</f>
      </c>
      <c r="R466" s="107"/>
      <c r="S466" s="108"/>
      <c r="T466" s="109"/>
      <c r="U466" s="110">
        <f>IF(SUM(R466:T466)&gt;0,SUM(R466:T466),"")</f>
      </c>
      <c r="V466" s="30"/>
      <c r="W466" s="71"/>
      <c r="X466" s="71"/>
      <c r="Y466" s="71"/>
      <c r="Z466" s="71"/>
      <c r="AA466" s="72"/>
    </row>
    <row r="467" spans="1:27" ht="14.25">
      <c r="A467" s="23" t="s">
        <v>50</v>
      </c>
      <c r="B467" s="111">
        <v>58</v>
      </c>
      <c r="C467" s="112">
        <v>33</v>
      </c>
      <c r="D467" s="113">
        <v>37</v>
      </c>
      <c r="E467" s="110">
        <f aca="true" t="shared" si="161" ref="E467:E480">IF(SUM(B467:D467)&gt;0,SUM(B467:D467),"")</f>
        <v>128</v>
      </c>
      <c r="F467" s="111">
        <v>79</v>
      </c>
      <c r="G467" s="112">
        <v>32</v>
      </c>
      <c r="H467" s="113">
        <v>69</v>
      </c>
      <c r="I467" s="110">
        <f t="shared" si="160"/>
        <v>180</v>
      </c>
      <c r="J467" s="111"/>
      <c r="K467" s="112"/>
      <c r="L467" s="113"/>
      <c r="M467" s="110">
        <f aca="true" t="shared" si="162" ref="M467:M480">IF(SUM(J467:L467)&gt;0,SUM(J467:L467),"")</f>
      </c>
      <c r="N467" s="111"/>
      <c r="O467" s="112"/>
      <c r="P467" s="113"/>
      <c r="Q467" s="110">
        <f aca="true" t="shared" si="163" ref="Q467:Q480">IF(SUM(N467:P467)&gt;0,SUM(N467:P467),"")</f>
      </c>
      <c r="R467" s="111"/>
      <c r="S467" s="112"/>
      <c r="T467" s="113"/>
      <c r="U467" s="110">
        <f aca="true" t="shared" si="164" ref="U467:U480">IF(SUM(R467:T467)&gt;0,SUM(R467:T467),"")</f>
      </c>
      <c r="V467" s="31"/>
      <c r="W467" s="71"/>
      <c r="X467" s="71"/>
      <c r="Y467" s="71"/>
      <c r="Z467" s="71"/>
      <c r="AA467" s="72"/>
    </row>
    <row r="468" spans="1:27" ht="14.25">
      <c r="A468" s="23" t="s">
        <v>55</v>
      </c>
      <c r="B468" s="111">
        <v>83</v>
      </c>
      <c r="C468" s="112">
        <v>44</v>
      </c>
      <c r="D468" s="113">
        <v>56</v>
      </c>
      <c r="E468" s="110">
        <f t="shared" si="161"/>
        <v>183</v>
      </c>
      <c r="F468" s="111">
        <v>92</v>
      </c>
      <c r="G468" s="112">
        <v>57</v>
      </c>
      <c r="H468" s="113">
        <v>71</v>
      </c>
      <c r="I468" s="110">
        <f t="shared" si="160"/>
        <v>220</v>
      </c>
      <c r="J468" s="111"/>
      <c r="K468" s="112"/>
      <c r="L468" s="113"/>
      <c r="M468" s="110">
        <f t="shared" si="162"/>
      </c>
      <c r="N468" s="111"/>
      <c r="O468" s="112"/>
      <c r="P468" s="113"/>
      <c r="Q468" s="110">
        <f t="shared" si="163"/>
      </c>
      <c r="R468" s="111"/>
      <c r="S468" s="112"/>
      <c r="T468" s="113"/>
      <c r="U468" s="110">
        <f t="shared" si="164"/>
      </c>
      <c r="V468" s="32" t="s">
        <v>11</v>
      </c>
      <c r="W468" s="71"/>
      <c r="X468" s="71"/>
      <c r="Y468" s="71"/>
      <c r="Z468" s="71"/>
      <c r="AA468" s="72"/>
    </row>
    <row r="469" spans="1:27" ht="14.25">
      <c r="A469" s="23" t="s">
        <v>62</v>
      </c>
      <c r="B469" s="111">
        <v>90</v>
      </c>
      <c r="C469" s="112">
        <v>57</v>
      </c>
      <c r="D469" s="113">
        <v>79</v>
      </c>
      <c r="E469" s="110">
        <f t="shared" si="161"/>
        <v>226</v>
      </c>
      <c r="F469" s="111">
        <v>86</v>
      </c>
      <c r="G469" s="112">
        <v>51</v>
      </c>
      <c r="H469" s="113">
        <v>81</v>
      </c>
      <c r="I469" s="110">
        <f t="shared" si="160"/>
        <v>218</v>
      </c>
      <c r="J469" s="111"/>
      <c r="K469" s="112"/>
      <c r="L469" s="113"/>
      <c r="M469" s="110">
        <f t="shared" si="162"/>
      </c>
      <c r="N469" s="111"/>
      <c r="O469" s="112"/>
      <c r="P469" s="113"/>
      <c r="Q469" s="110">
        <f t="shared" si="163"/>
      </c>
      <c r="R469" s="111"/>
      <c r="S469" s="112"/>
      <c r="T469" s="113"/>
      <c r="U469" s="110">
        <f t="shared" si="164"/>
      </c>
      <c r="V469" s="32" t="s">
        <v>12</v>
      </c>
      <c r="W469" s="71"/>
      <c r="X469" s="71"/>
      <c r="Y469" s="71"/>
      <c r="Z469" s="71"/>
      <c r="AA469" s="72"/>
    </row>
    <row r="470" spans="1:27" ht="14.25">
      <c r="A470" s="23" t="s">
        <v>77</v>
      </c>
      <c r="B470" s="111">
        <v>87</v>
      </c>
      <c r="C470" s="112">
        <v>51</v>
      </c>
      <c r="D470" s="113">
        <v>63</v>
      </c>
      <c r="E470" s="110">
        <f t="shared" si="161"/>
        <v>201</v>
      </c>
      <c r="F470" s="111">
        <v>91</v>
      </c>
      <c r="G470" s="112">
        <v>61</v>
      </c>
      <c r="H470" s="113">
        <v>71</v>
      </c>
      <c r="I470" s="110">
        <f t="shared" si="160"/>
        <v>223</v>
      </c>
      <c r="J470" s="111"/>
      <c r="K470" s="112"/>
      <c r="L470" s="113"/>
      <c r="M470" s="110">
        <f t="shared" si="162"/>
      </c>
      <c r="N470" s="111"/>
      <c r="O470" s="112"/>
      <c r="P470" s="113"/>
      <c r="Q470" s="110">
        <f t="shared" si="163"/>
      </c>
      <c r="R470" s="111"/>
      <c r="S470" s="112"/>
      <c r="T470" s="113"/>
      <c r="U470" s="110">
        <f t="shared" si="164"/>
      </c>
      <c r="V470" s="32" t="s">
        <v>12</v>
      </c>
      <c r="W470" s="71"/>
      <c r="X470" s="71"/>
      <c r="Y470" s="71"/>
      <c r="Z470" s="71"/>
      <c r="AA470" s="72"/>
    </row>
    <row r="471" spans="1:27" ht="14.25">
      <c r="A471" s="23" t="s">
        <v>232</v>
      </c>
      <c r="B471" s="111"/>
      <c r="C471" s="112"/>
      <c r="D471" s="113"/>
      <c r="E471" s="110">
        <f t="shared" si="161"/>
      </c>
      <c r="F471" s="111"/>
      <c r="G471" s="112"/>
      <c r="H471" s="113"/>
      <c r="I471" s="110">
        <f t="shared" si="160"/>
      </c>
      <c r="J471" s="111"/>
      <c r="K471" s="112"/>
      <c r="L471" s="113"/>
      <c r="M471" s="110">
        <f t="shared" si="162"/>
      </c>
      <c r="N471" s="111"/>
      <c r="O471" s="112"/>
      <c r="P471" s="113"/>
      <c r="Q471" s="110">
        <f t="shared" si="163"/>
      </c>
      <c r="R471" s="111"/>
      <c r="S471" s="112"/>
      <c r="T471" s="113"/>
      <c r="U471" s="110">
        <f t="shared" si="164"/>
      </c>
      <c r="V471" s="32"/>
      <c r="W471" s="71"/>
      <c r="X471" s="71"/>
      <c r="Y471" s="71"/>
      <c r="Z471" s="71"/>
      <c r="AA471" s="72"/>
    </row>
    <row r="472" spans="1:27" ht="14.25">
      <c r="A472" s="23" t="s">
        <v>69</v>
      </c>
      <c r="B472" s="111">
        <v>77</v>
      </c>
      <c r="C472" s="112">
        <v>69</v>
      </c>
      <c r="D472" s="113">
        <v>72</v>
      </c>
      <c r="E472" s="110">
        <f t="shared" si="161"/>
        <v>218</v>
      </c>
      <c r="F472" s="111">
        <v>86</v>
      </c>
      <c r="G472" s="112">
        <v>61</v>
      </c>
      <c r="H472" s="113">
        <v>73</v>
      </c>
      <c r="I472" s="110">
        <f aca="true" t="shared" si="165" ref="I472:I482">IF(SUM(F472:H472)&gt;0,SUM(F472:H472),"")</f>
        <v>220</v>
      </c>
      <c r="J472" s="111"/>
      <c r="K472" s="112"/>
      <c r="L472" s="113"/>
      <c r="M472" s="110">
        <f t="shared" si="162"/>
      </c>
      <c r="N472" s="111"/>
      <c r="O472" s="112"/>
      <c r="P472" s="113"/>
      <c r="Q472" s="110">
        <f t="shared" si="163"/>
      </c>
      <c r="R472" s="111"/>
      <c r="S472" s="112"/>
      <c r="T472" s="113"/>
      <c r="U472" s="110">
        <f t="shared" si="164"/>
      </c>
      <c r="V472" s="32" t="s">
        <v>13</v>
      </c>
      <c r="W472" s="71"/>
      <c r="X472" s="71"/>
      <c r="Y472" s="71"/>
      <c r="Z472" s="71"/>
      <c r="AA472" s="72"/>
    </row>
    <row r="473" spans="1:27" ht="14.25">
      <c r="A473" s="23" t="s">
        <v>78</v>
      </c>
      <c r="B473" s="111">
        <v>79</v>
      </c>
      <c r="C473" s="112">
        <v>54</v>
      </c>
      <c r="D473" s="113">
        <v>57</v>
      </c>
      <c r="E473" s="110">
        <f t="shared" si="161"/>
        <v>190</v>
      </c>
      <c r="F473" s="111">
        <v>78</v>
      </c>
      <c r="G473" s="112">
        <v>52</v>
      </c>
      <c r="H473" s="113">
        <v>77</v>
      </c>
      <c r="I473" s="110">
        <f t="shared" si="165"/>
        <v>207</v>
      </c>
      <c r="J473" s="111"/>
      <c r="K473" s="112"/>
      <c r="L473" s="113"/>
      <c r="M473" s="110">
        <f t="shared" si="162"/>
      </c>
      <c r="N473" s="111"/>
      <c r="O473" s="112"/>
      <c r="P473" s="113"/>
      <c r="Q473" s="110">
        <f t="shared" si="163"/>
      </c>
      <c r="R473" s="111"/>
      <c r="S473" s="112"/>
      <c r="T473" s="113"/>
      <c r="U473" s="110">
        <f t="shared" si="164"/>
      </c>
      <c r="V473" s="32" t="s">
        <v>14</v>
      </c>
      <c r="W473" s="71"/>
      <c r="X473" s="71"/>
      <c r="Y473" s="71"/>
      <c r="Z473" s="71"/>
      <c r="AA473" s="72"/>
    </row>
    <row r="474" spans="1:27" ht="14.25">
      <c r="A474" s="23" t="s">
        <v>65</v>
      </c>
      <c r="B474" s="111">
        <v>80</v>
      </c>
      <c r="C474" s="112">
        <v>53</v>
      </c>
      <c r="D474" s="113">
        <v>75</v>
      </c>
      <c r="E474" s="110">
        <f t="shared" si="161"/>
        <v>208</v>
      </c>
      <c r="F474" s="111">
        <v>95</v>
      </c>
      <c r="G474" s="112">
        <v>37</v>
      </c>
      <c r="H474" s="113">
        <v>75</v>
      </c>
      <c r="I474" s="110">
        <f t="shared" si="165"/>
        <v>207</v>
      </c>
      <c r="J474" s="111"/>
      <c r="K474" s="112"/>
      <c r="L474" s="113"/>
      <c r="M474" s="110">
        <f t="shared" si="162"/>
      </c>
      <c r="N474" s="111"/>
      <c r="O474" s="112"/>
      <c r="P474" s="113"/>
      <c r="Q474" s="110">
        <f t="shared" si="163"/>
      </c>
      <c r="R474" s="111"/>
      <c r="S474" s="112"/>
      <c r="T474" s="113"/>
      <c r="U474" s="110">
        <f t="shared" si="164"/>
      </c>
      <c r="V474" s="32" t="s">
        <v>15</v>
      </c>
      <c r="W474" s="71"/>
      <c r="X474" s="71"/>
      <c r="Y474" s="71"/>
      <c r="Z474" s="71"/>
      <c r="AA474" s="72"/>
    </row>
    <row r="475" spans="1:27" ht="14.25">
      <c r="A475" s="23" t="s">
        <v>232</v>
      </c>
      <c r="B475" s="111"/>
      <c r="C475" s="112"/>
      <c r="D475" s="113"/>
      <c r="E475" s="110">
        <f t="shared" si="161"/>
      </c>
      <c r="F475" s="111"/>
      <c r="G475" s="112"/>
      <c r="H475" s="113"/>
      <c r="I475" s="110">
        <f t="shared" si="165"/>
      </c>
      <c r="J475" s="111"/>
      <c r="K475" s="112"/>
      <c r="L475" s="113"/>
      <c r="M475" s="110">
        <f t="shared" si="162"/>
      </c>
      <c r="N475" s="111"/>
      <c r="O475" s="112"/>
      <c r="P475" s="113"/>
      <c r="Q475" s="110">
        <f t="shared" si="163"/>
      </c>
      <c r="R475" s="111"/>
      <c r="S475" s="112"/>
      <c r="T475" s="113"/>
      <c r="U475" s="110">
        <f t="shared" si="164"/>
      </c>
      <c r="V475" s="32" t="s">
        <v>16</v>
      </c>
      <c r="W475" s="71"/>
      <c r="X475" s="71"/>
      <c r="Y475" s="71"/>
      <c r="Z475" s="71"/>
      <c r="AA475" s="72"/>
    </row>
    <row r="476" spans="1:27" ht="14.25">
      <c r="A476" s="23" t="s">
        <v>36</v>
      </c>
      <c r="B476" s="111">
        <v>45</v>
      </c>
      <c r="C476" s="112">
        <v>28</v>
      </c>
      <c r="D476" s="113">
        <v>19</v>
      </c>
      <c r="E476" s="110">
        <f t="shared" si="161"/>
        <v>92</v>
      </c>
      <c r="F476" s="111"/>
      <c r="G476" s="112"/>
      <c r="H476" s="113"/>
      <c r="I476" s="110">
        <f t="shared" si="165"/>
      </c>
      <c r="J476" s="111"/>
      <c r="K476" s="112"/>
      <c r="L476" s="113"/>
      <c r="M476" s="110">
        <f t="shared" si="162"/>
      </c>
      <c r="N476" s="111"/>
      <c r="O476" s="112"/>
      <c r="P476" s="113"/>
      <c r="Q476" s="110">
        <f t="shared" si="163"/>
      </c>
      <c r="R476" s="111"/>
      <c r="S476" s="112"/>
      <c r="T476" s="113"/>
      <c r="U476" s="110">
        <f t="shared" si="164"/>
      </c>
      <c r="V476" s="32" t="s">
        <v>12</v>
      </c>
      <c r="W476" s="71"/>
      <c r="X476" s="71"/>
      <c r="Y476" s="71"/>
      <c r="Z476" s="71"/>
      <c r="AA476" s="72"/>
    </row>
    <row r="477" spans="1:27" ht="14.25">
      <c r="A477" s="23" t="s">
        <v>42</v>
      </c>
      <c r="B477" s="111">
        <v>88</v>
      </c>
      <c r="C477" s="112">
        <v>64</v>
      </c>
      <c r="D477" s="113">
        <v>76</v>
      </c>
      <c r="E477" s="110">
        <f t="shared" si="161"/>
        <v>228</v>
      </c>
      <c r="F477" s="111">
        <v>90</v>
      </c>
      <c r="G477" s="112">
        <v>54</v>
      </c>
      <c r="H477" s="113">
        <v>74</v>
      </c>
      <c r="I477" s="110">
        <f t="shared" si="165"/>
        <v>218</v>
      </c>
      <c r="J477" s="111"/>
      <c r="K477" s="112"/>
      <c r="L477" s="113"/>
      <c r="M477" s="110">
        <f t="shared" si="162"/>
      </c>
      <c r="N477" s="111"/>
      <c r="O477" s="112"/>
      <c r="P477" s="113"/>
      <c r="Q477" s="110">
        <f t="shared" si="163"/>
      </c>
      <c r="R477" s="111"/>
      <c r="S477" s="112"/>
      <c r="T477" s="113"/>
      <c r="U477" s="110">
        <f t="shared" si="164"/>
      </c>
      <c r="V477" s="32"/>
      <c r="W477" s="71"/>
      <c r="X477" s="71"/>
      <c r="Y477" s="71"/>
      <c r="Z477" s="71"/>
      <c r="AA477" s="72"/>
    </row>
    <row r="478" spans="1:27" ht="14.25">
      <c r="A478" s="23" t="s">
        <v>44</v>
      </c>
      <c r="B478" s="111">
        <v>77</v>
      </c>
      <c r="C478" s="112">
        <v>70</v>
      </c>
      <c r="D478" s="113">
        <v>68</v>
      </c>
      <c r="E478" s="110">
        <f t="shared" si="161"/>
        <v>215</v>
      </c>
      <c r="F478" s="111">
        <v>91</v>
      </c>
      <c r="G478" s="112">
        <v>73</v>
      </c>
      <c r="H478" s="113">
        <v>64</v>
      </c>
      <c r="I478" s="110">
        <f t="shared" si="165"/>
        <v>228</v>
      </c>
      <c r="J478" s="111"/>
      <c r="K478" s="112"/>
      <c r="L478" s="113"/>
      <c r="M478" s="110">
        <f t="shared" si="162"/>
      </c>
      <c r="N478" s="111"/>
      <c r="O478" s="112"/>
      <c r="P478" s="113"/>
      <c r="Q478" s="110">
        <f t="shared" si="163"/>
      </c>
      <c r="R478" s="111"/>
      <c r="S478" s="112"/>
      <c r="T478" s="113"/>
      <c r="U478" s="110">
        <f t="shared" si="164"/>
      </c>
      <c r="V478" s="32"/>
      <c r="W478" s="71"/>
      <c r="X478" s="71"/>
      <c r="Y478" s="71"/>
      <c r="Z478" s="71"/>
      <c r="AA478" s="72"/>
    </row>
    <row r="479" spans="1:27" ht="14.25">
      <c r="A479" s="23"/>
      <c r="B479" s="111"/>
      <c r="C479" s="112"/>
      <c r="D479" s="113"/>
      <c r="E479" s="110">
        <f t="shared" si="161"/>
      </c>
      <c r="F479" s="111"/>
      <c r="G479" s="112"/>
      <c r="H479" s="113"/>
      <c r="I479" s="110">
        <f t="shared" si="165"/>
      </c>
      <c r="J479" s="111"/>
      <c r="K479" s="112"/>
      <c r="L479" s="113"/>
      <c r="M479" s="110">
        <f t="shared" si="162"/>
      </c>
      <c r="N479" s="111"/>
      <c r="O479" s="112"/>
      <c r="P479" s="113"/>
      <c r="Q479" s="110">
        <f t="shared" si="163"/>
      </c>
      <c r="R479" s="111"/>
      <c r="S479" s="112"/>
      <c r="T479" s="113"/>
      <c r="U479" s="110">
        <f t="shared" si="164"/>
      </c>
      <c r="V479" s="32"/>
      <c r="W479" s="71"/>
      <c r="X479" s="71"/>
      <c r="Y479" s="71"/>
      <c r="Z479" s="71"/>
      <c r="AA479" s="72"/>
    </row>
    <row r="480" spans="1:27" ht="14.25">
      <c r="A480" s="23"/>
      <c r="B480" s="111"/>
      <c r="C480" s="112"/>
      <c r="D480" s="113"/>
      <c r="E480" s="110">
        <f t="shared" si="161"/>
      </c>
      <c r="F480" s="111"/>
      <c r="G480" s="112"/>
      <c r="H480" s="113"/>
      <c r="I480" s="110">
        <f t="shared" si="165"/>
      </c>
      <c r="J480" s="111"/>
      <c r="K480" s="112"/>
      <c r="L480" s="113"/>
      <c r="M480" s="110">
        <f t="shared" si="162"/>
      </c>
      <c r="N480" s="111"/>
      <c r="O480" s="112"/>
      <c r="P480" s="113"/>
      <c r="Q480" s="110">
        <f t="shared" si="163"/>
      </c>
      <c r="R480" s="111"/>
      <c r="S480" s="112"/>
      <c r="T480" s="113"/>
      <c r="U480" s="110">
        <f t="shared" si="164"/>
      </c>
      <c r="V480" s="32"/>
      <c r="W480" s="71"/>
      <c r="X480" s="71"/>
      <c r="Y480" s="71"/>
      <c r="Z480" s="71"/>
      <c r="AA480" s="72"/>
    </row>
    <row r="481" spans="1:27" ht="14.25">
      <c r="A481" s="23"/>
      <c r="B481" s="111"/>
      <c r="C481" s="112"/>
      <c r="D481" s="113"/>
      <c r="E481" s="110">
        <f>IF(SUM(B481:D481)&gt;0,SUM(B481:D481),"")</f>
      </c>
      <c r="F481" s="111"/>
      <c r="G481" s="112"/>
      <c r="H481" s="113"/>
      <c r="I481" s="110">
        <f t="shared" si="165"/>
      </c>
      <c r="J481" s="111"/>
      <c r="K481" s="112"/>
      <c r="L481" s="113"/>
      <c r="M481" s="110">
        <f>IF(SUM(J481:L481)&gt;0,SUM(J481:L481),"")</f>
      </c>
      <c r="N481" s="111"/>
      <c r="O481" s="112"/>
      <c r="P481" s="113"/>
      <c r="Q481" s="110">
        <f>IF(SUM(N481:P481)&gt;0,SUM(N481:P481),"")</f>
      </c>
      <c r="R481" s="111"/>
      <c r="S481" s="112"/>
      <c r="T481" s="113"/>
      <c r="U481" s="110">
        <f>IF(SUM(R481:T481)&gt;0,SUM(R481:T481),"")</f>
      </c>
      <c r="V481" s="32"/>
      <c r="W481" s="71"/>
      <c r="X481" s="71"/>
      <c r="Y481" s="71"/>
      <c r="Z481" s="71"/>
      <c r="AA481" s="72"/>
    </row>
    <row r="482" spans="1:27" ht="14.25">
      <c r="A482" s="23" t="s">
        <v>147</v>
      </c>
      <c r="B482" s="111"/>
      <c r="C482" s="112"/>
      <c r="D482" s="113"/>
      <c r="E482" s="110">
        <f>IF(SUM(B482:D482)&gt;0,SUM(B482:D482),"")</f>
      </c>
      <c r="F482" s="111"/>
      <c r="G482" s="112"/>
      <c r="H482" s="113"/>
      <c r="I482" s="110">
        <f t="shared" si="165"/>
      </c>
      <c r="J482" s="111"/>
      <c r="K482" s="112"/>
      <c r="L482" s="113"/>
      <c r="M482" s="110">
        <f>IF(SUM(J482:L482)&gt;0,SUM(J482:L482),"")</f>
      </c>
      <c r="N482" s="111"/>
      <c r="O482" s="112"/>
      <c r="P482" s="113"/>
      <c r="Q482" s="110">
        <f>IF(SUM(N482:P482)&gt;0,SUM(N482:P482),"")</f>
      </c>
      <c r="R482" s="111"/>
      <c r="S482" s="112"/>
      <c r="T482" s="113"/>
      <c r="U482" s="110">
        <f>IF(SUM(R482:T482)&gt;0,SUM(R482:T482),"")</f>
      </c>
      <c r="V482" s="32"/>
      <c r="W482" s="71"/>
      <c r="X482" s="71"/>
      <c r="Y482" s="71"/>
      <c r="Z482" s="71"/>
      <c r="AA482" s="72"/>
    </row>
    <row r="483" spans="1:27" ht="14.25">
      <c r="A483" s="23" t="s">
        <v>127</v>
      </c>
      <c r="B483" s="111"/>
      <c r="C483" s="112"/>
      <c r="D483" s="113"/>
      <c r="E483" s="110">
        <f>IF(SUM(B483:D483)&gt;0,SUM(B483:D483),"")</f>
      </c>
      <c r="F483" s="111"/>
      <c r="G483" s="112"/>
      <c r="H483" s="113"/>
      <c r="I483" s="110">
        <f>IF(SUM(F483:H483)&gt;0,SUM(F483:H483),"")</f>
      </c>
      <c r="J483" s="111"/>
      <c r="K483" s="112"/>
      <c r="L483" s="113"/>
      <c r="M483" s="110">
        <f>IF(SUM(J483:L483)&gt;0,SUM(J483:L483),"")</f>
      </c>
      <c r="N483" s="111"/>
      <c r="O483" s="112"/>
      <c r="P483" s="113"/>
      <c r="Q483" s="110">
        <f>IF(SUM(N483:P483)&gt;0,SUM(N483:P483),"")</f>
      </c>
      <c r="R483" s="111"/>
      <c r="S483" s="112"/>
      <c r="T483" s="113"/>
      <c r="U483" s="110">
        <f>IF(SUM(R483:T483)&gt;0,SUM(R483:T483),"")</f>
      </c>
      <c r="V483" s="31"/>
      <c r="W483" s="71"/>
      <c r="X483" s="71"/>
      <c r="Y483" s="71"/>
      <c r="Z483" s="71"/>
      <c r="AA483" s="72"/>
    </row>
    <row r="484" spans="1:27" ht="14.25">
      <c r="A484" s="23" t="s">
        <v>143</v>
      </c>
      <c r="B484" s="111"/>
      <c r="C484" s="112"/>
      <c r="D484" s="113"/>
      <c r="E484" s="110">
        <f>IF(SUM(B484:D484)&gt;0,SUM(B484:D484),"")</f>
      </c>
      <c r="F484" s="111"/>
      <c r="G484" s="112"/>
      <c r="H484" s="113"/>
      <c r="I484" s="110">
        <f>IF(SUM(F484:H484)&gt;0,SUM(F484:H484),"")</f>
      </c>
      <c r="J484" s="111"/>
      <c r="K484" s="112"/>
      <c r="L484" s="113"/>
      <c r="M484" s="110">
        <f>IF(SUM(J484:L484)&gt;0,SUM(J484:L484),"")</f>
      </c>
      <c r="N484" s="111"/>
      <c r="O484" s="112"/>
      <c r="P484" s="113"/>
      <c r="Q484" s="110">
        <f>IF(SUM(N484:P484)&gt;0,SUM(N484:P484),"")</f>
      </c>
      <c r="R484" s="111"/>
      <c r="S484" s="112"/>
      <c r="T484" s="113"/>
      <c r="U484" s="110">
        <f>IF(SUM(R484:T484)&gt;0,SUM(R484:T484),"")</f>
      </c>
      <c r="V484" s="31"/>
      <c r="W484" s="71"/>
      <c r="X484" s="71"/>
      <c r="Y484" s="71"/>
      <c r="Z484" s="71"/>
      <c r="AA484" s="72"/>
    </row>
    <row r="485" spans="1:27" ht="14.25">
      <c r="A485" s="23" t="s">
        <v>148</v>
      </c>
      <c r="B485" s="111"/>
      <c r="C485" s="112"/>
      <c r="D485" s="113"/>
      <c r="E485" s="110">
        <f>IF(SUM(B485:D485)&gt;0,SUM(B485:D485),"")</f>
      </c>
      <c r="F485" s="111"/>
      <c r="G485" s="112"/>
      <c r="H485" s="113"/>
      <c r="I485" s="110">
        <f>IF(SUM(F485:H485)&gt;0,SUM(F485:H485),"")</f>
      </c>
      <c r="J485" s="111"/>
      <c r="K485" s="112"/>
      <c r="L485" s="113"/>
      <c r="M485" s="110">
        <f>IF(SUM(J485:L485)&gt;0,SUM(J485:L485),"")</f>
      </c>
      <c r="N485" s="111"/>
      <c r="O485" s="112"/>
      <c r="P485" s="113"/>
      <c r="Q485" s="110">
        <f>IF(SUM(N485:P485)&gt;0,SUM(N485:P485),"")</f>
      </c>
      <c r="R485" s="111"/>
      <c r="S485" s="112"/>
      <c r="T485" s="113"/>
      <c r="U485" s="110">
        <f>IF(SUM(R485:T485)&gt;0,SUM(R485:T485),"")</f>
      </c>
      <c r="V485" s="31"/>
      <c r="W485" s="71"/>
      <c r="X485" s="71"/>
      <c r="Y485" s="71"/>
      <c r="Z485" s="71"/>
      <c r="AA485" s="72"/>
    </row>
    <row r="486" spans="1:27" ht="15" thickBot="1">
      <c r="A486" s="140" t="s">
        <v>10</v>
      </c>
      <c r="B486" s="164">
        <f aca="true" t="shared" si="166" ref="B486:U486">IF(SUM(B466:B481)=0,0,AVERAGE(B466:B481))</f>
        <v>76.4</v>
      </c>
      <c r="C486" s="165">
        <f t="shared" si="166"/>
        <v>52.3</v>
      </c>
      <c r="D486" s="166">
        <f t="shared" si="166"/>
        <v>60.2</v>
      </c>
      <c r="E486" s="167">
        <f t="shared" si="166"/>
        <v>188.9</v>
      </c>
      <c r="F486" s="164">
        <f t="shared" si="166"/>
        <v>87.55555555555556</v>
      </c>
      <c r="G486" s="165">
        <f t="shared" si="166"/>
        <v>53.111111111111114</v>
      </c>
      <c r="H486" s="166">
        <f t="shared" si="166"/>
        <v>72.77777777777777</v>
      </c>
      <c r="I486" s="167">
        <f t="shared" si="166"/>
        <v>213.44444444444446</v>
      </c>
      <c r="J486" s="164">
        <f t="shared" si="166"/>
        <v>0</v>
      </c>
      <c r="K486" s="165">
        <f t="shared" si="166"/>
        <v>0</v>
      </c>
      <c r="L486" s="166">
        <f t="shared" si="166"/>
        <v>0</v>
      </c>
      <c r="M486" s="167">
        <f t="shared" si="166"/>
        <v>0</v>
      </c>
      <c r="N486" s="164">
        <f t="shared" si="166"/>
        <v>0</v>
      </c>
      <c r="O486" s="165">
        <f t="shared" si="166"/>
        <v>0</v>
      </c>
      <c r="P486" s="166">
        <f t="shared" si="166"/>
        <v>0</v>
      </c>
      <c r="Q486" s="167">
        <f t="shared" si="166"/>
        <v>0</v>
      </c>
      <c r="R486" s="164">
        <f t="shared" si="166"/>
        <v>0</v>
      </c>
      <c r="S486" s="165">
        <f t="shared" si="166"/>
        <v>0</v>
      </c>
      <c r="T486" s="166">
        <f t="shared" si="166"/>
        <v>0</v>
      </c>
      <c r="U486" s="167">
        <f t="shared" si="166"/>
        <v>0</v>
      </c>
      <c r="V486" s="37"/>
      <c r="W486" s="71"/>
      <c r="X486" s="71"/>
      <c r="Y486" s="71"/>
      <c r="Z486" s="71"/>
      <c r="AA486" s="72"/>
    </row>
    <row r="487" spans="1:27" ht="15" thickBot="1">
      <c r="A487" s="2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26"/>
      <c r="V487" s="25"/>
      <c r="W487" s="71" t="s">
        <v>61</v>
      </c>
      <c r="X487" s="71"/>
      <c r="Y487" s="71"/>
      <c r="Z487" s="71"/>
      <c r="AA487" s="72"/>
    </row>
    <row r="488" spans="1:27" ht="14.25">
      <c r="A488" s="28" t="s">
        <v>161</v>
      </c>
      <c r="B488" s="285" t="s">
        <v>137</v>
      </c>
      <c r="C488" s="286"/>
      <c r="D488" s="286"/>
      <c r="E488" s="287"/>
      <c r="F488" s="285" t="s">
        <v>105</v>
      </c>
      <c r="G488" s="286"/>
      <c r="H488" s="286"/>
      <c r="I488" s="287"/>
      <c r="J488" s="285" t="s">
        <v>106</v>
      </c>
      <c r="K488" s="286"/>
      <c r="L488" s="286"/>
      <c r="M488" s="287"/>
      <c r="N488" s="285" t="s">
        <v>107</v>
      </c>
      <c r="O488" s="286"/>
      <c r="P488" s="286"/>
      <c r="Q488" s="287"/>
      <c r="R488" s="285" t="s">
        <v>108</v>
      </c>
      <c r="S488" s="286"/>
      <c r="T488" s="286"/>
      <c r="U488" s="287"/>
      <c r="V488" s="29"/>
      <c r="W488" s="71" t="str">
        <f>B488</f>
        <v>SB 11</v>
      </c>
      <c r="X488" s="71" t="str">
        <f>F488</f>
        <v>SB 12</v>
      </c>
      <c r="Y488" s="71" t="str">
        <f>J488</f>
        <v>SB 13</v>
      </c>
      <c r="Z488" s="71" t="str">
        <f>N488</f>
        <v>SB 14</v>
      </c>
      <c r="AA488" s="72" t="str">
        <f>R488</f>
        <v>SB 15</v>
      </c>
    </row>
    <row r="489" spans="1:27" ht="15" thickBot="1">
      <c r="A489" s="16" t="s">
        <v>4</v>
      </c>
      <c r="B489" s="17" t="s">
        <v>5</v>
      </c>
      <c r="C489" s="18" t="s">
        <v>6</v>
      </c>
      <c r="D489" s="18" t="s">
        <v>7</v>
      </c>
      <c r="E489" s="20" t="s">
        <v>8</v>
      </c>
      <c r="F489" s="17" t="s">
        <v>5</v>
      </c>
      <c r="G489" s="18" t="s">
        <v>6</v>
      </c>
      <c r="H489" s="18" t="s">
        <v>7</v>
      </c>
      <c r="I489" s="20" t="s">
        <v>8</v>
      </c>
      <c r="J489" s="17" t="s">
        <v>5</v>
      </c>
      <c r="K489" s="18" t="s">
        <v>6</v>
      </c>
      <c r="L489" s="18" t="s">
        <v>7</v>
      </c>
      <c r="M489" s="20" t="s">
        <v>8</v>
      </c>
      <c r="N489" s="17" t="s">
        <v>5</v>
      </c>
      <c r="O489" s="18" t="s">
        <v>6</v>
      </c>
      <c r="P489" s="18" t="s">
        <v>7</v>
      </c>
      <c r="Q489" s="20" t="s">
        <v>8</v>
      </c>
      <c r="R489" s="17" t="s">
        <v>5</v>
      </c>
      <c r="S489" s="18" t="s">
        <v>6</v>
      </c>
      <c r="T489" s="18" t="s">
        <v>7</v>
      </c>
      <c r="U489" s="20" t="s">
        <v>8</v>
      </c>
      <c r="V489" s="21"/>
      <c r="W489" s="87">
        <f>IF(SUM(E490:E509)&gt;0,LARGE(E490:E509,1),0)</f>
        <v>0</v>
      </c>
      <c r="X489" s="71">
        <f>IF(SUM(I490:I509)&gt;0,LARGE(I490:I509,1),0)</f>
        <v>0</v>
      </c>
      <c r="Y489" s="71">
        <f>IF(SUM(M490:M509)&gt;0,LARGE(M490:M509,1),0)</f>
        <v>0</v>
      </c>
      <c r="Z489" s="71">
        <f>IF(SUM(Q490:Q509)&gt;0,LARGE(Q490:Q509,1),0)</f>
        <v>0</v>
      </c>
      <c r="AA489" s="72">
        <f>IF(SUM(U490:U509)&gt;0,LARGE(U490:U509,1),0)</f>
        <v>0</v>
      </c>
    </row>
    <row r="490" spans="1:27" ht="15" thickTop="1">
      <c r="A490" s="22" t="s">
        <v>232</v>
      </c>
      <c r="B490" s="107"/>
      <c r="C490" s="108"/>
      <c r="D490" s="109"/>
      <c r="E490" s="110">
        <f>IF(SUM(B490:D490)&gt;0,SUM(B490:D490),"")</f>
      </c>
      <c r="F490" s="107"/>
      <c r="G490" s="108"/>
      <c r="H490" s="109"/>
      <c r="I490" s="110">
        <f aca="true" t="shared" si="167" ref="I490:I495">IF(SUM(F490:H490)&gt;0,SUM(F490:H490),"")</f>
      </c>
      <c r="J490" s="107"/>
      <c r="K490" s="108"/>
      <c r="L490" s="109"/>
      <c r="M490" s="110">
        <f>IF(SUM(J490:L490)&gt;0,SUM(J490:L490),"")</f>
      </c>
      <c r="N490" s="107"/>
      <c r="O490" s="108"/>
      <c r="P490" s="109"/>
      <c r="Q490" s="110">
        <f>IF(SUM(N490:P490)&gt;0,SUM(N490:P490),"")</f>
      </c>
      <c r="R490" s="107"/>
      <c r="S490" s="108"/>
      <c r="T490" s="109"/>
      <c r="U490" s="110">
        <f>IF(SUM(R490:T490)&gt;0,SUM(R490:T490),"")</f>
      </c>
      <c r="V490" s="30"/>
      <c r="W490" s="71"/>
      <c r="X490" s="71"/>
      <c r="Y490" s="71"/>
      <c r="Z490" s="71"/>
      <c r="AA490" s="72"/>
    </row>
    <row r="491" spans="1:27" ht="14.25">
      <c r="A491" s="23" t="s">
        <v>50</v>
      </c>
      <c r="B491" s="111"/>
      <c r="C491" s="112"/>
      <c r="D491" s="113"/>
      <c r="E491" s="110">
        <f aca="true" t="shared" si="168" ref="E491:E504">IF(SUM(B491:D491)&gt;0,SUM(B491:D491),"")</f>
      </c>
      <c r="F491" s="111"/>
      <c r="G491" s="112"/>
      <c r="H491" s="113"/>
      <c r="I491" s="110">
        <f t="shared" si="167"/>
      </c>
      <c r="J491" s="111"/>
      <c r="K491" s="112"/>
      <c r="L491" s="113"/>
      <c r="M491" s="110">
        <f aca="true" t="shared" si="169" ref="M491:M504">IF(SUM(J491:L491)&gt;0,SUM(J491:L491),"")</f>
      </c>
      <c r="N491" s="111"/>
      <c r="O491" s="112"/>
      <c r="P491" s="113"/>
      <c r="Q491" s="110">
        <f aca="true" t="shared" si="170" ref="Q491:Q504">IF(SUM(N491:P491)&gt;0,SUM(N491:P491),"")</f>
      </c>
      <c r="R491" s="111"/>
      <c r="S491" s="112"/>
      <c r="T491" s="113"/>
      <c r="U491" s="110">
        <f aca="true" t="shared" si="171" ref="U491:U504">IF(SUM(R491:T491)&gt;0,SUM(R491:T491),"")</f>
      </c>
      <c r="V491" s="31"/>
      <c r="W491" s="71"/>
      <c r="X491" s="71"/>
      <c r="Y491" s="71"/>
      <c r="Z491" s="71"/>
      <c r="AA491" s="72"/>
    </row>
    <row r="492" spans="1:27" ht="14.25">
      <c r="A492" s="23" t="s">
        <v>55</v>
      </c>
      <c r="B492" s="111"/>
      <c r="C492" s="112"/>
      <c r="D492" s="113"/>
      <c r="E492" s="110">
        <f t="shared" si="168"/>
      </c>
      <c r="F492" s="111"/>
      <c r="G492" s="112"/>
      <c r="H492" s="113"/>
      <c r="I492" s="110">
        <f t="shared" si="167"/>
      </c>
      <c r="J492" s="111"/>
      <c r="K492" s="112"/>
      <c r="L492" s="113"/>
      <c r="M492" s="110">
        <f t="shared" si="169"/>
      </c>
      <c r="N492" s="111"/>
      <c r="O492" s="112"/>
      <c r="P492" s="113"/>
      <c r="Q492" s="110">
        <f t="shared" si="170"/>
      </c>
      <c r="R492" s="111"/>
      <c r="S492" s="112"/>
      <c r="T492" s="113"/>
      <c r="U492" s="110">
        <f t="shared" si="171"/>
      </c>
      <c r="V492" s="32" t="s">
        <v>11</v>
      </c>
      <c r="W492" s="71"/>
      <c r="X492" s="71"/>
      <c r="Y492" s="71"/>
      <c r="Z492" s="71"/>
      <c r="AA492" s="72"/>
    </row>
    <row r="493" spans="1:27" ht="14.25">
      <c r="A493" s="23" t="s">
        <v>62</v>
      </c>
      <c r="B493" s="111"/>
      <c r="C493" s="112"/>
      <c r="D493" s="113"/>
      <c r="E493" s="110">
        <f t="shared" si="168"/>
      </c>
      <c r="F493" s="111"/>
      <c r="G493" s="112"/>
      <c r="H493" s="113"/>
      <c r="I493" s="110">
        <f t="shared" si="167"/>
      </c>
      <c r="J493" s="111"/>
      <c r="K493" s="112"/>
      <c r="L493" s="113"/>
      <c r="M493" s="110">
        <f t="shared" si="169"/>
      </c>
      <c r="N493" s="111"/>
      <c r="O493" s="112"/>
      <c r="P493" s="113"/>
      <c r="Q493" s="110">
        <f t="shared" si="170"/>
      </c>
      <c r="R493" s="111"/>
      <c r="S493" s="112"/>
      <c r="T493" s="113"/>
      <c r="U493" s="110">
        <f t="shared" si="171"/>
      </c>
      <c r="V493" s="32" t="s">
        <v>12</v>
      </c>
      <c r="W493" s="71"/>
      <c r="X493" s="71"/>
      <c r="Y493" s="71"/>
      <c r="Z493" s="71"/>
      <c r="AA493" s="72"/>
    </row>
    <row r="494" spans="1:27" ht="14.25">
      <c r="A494" s="23" t="s">
        <v>77</v>
      </c>
      <c r="B494" s="111"/>
      <c r="C494" s="112"/>
      <c r="D494" s="113"/>
      <c r="E494" s="110">
        <f t="shared" si="168"/>
      </c>
      <c r="F494" s="111"/>
      <c r="G494" s="112"/>
      <c r="H494" s="113"/>
      <c r="I494" s="110">
        <f t="shared" si="167"/>
      </c>
      <c r="J494" s="111"/>
      <c r="K494" s="112"/>
      <c r="L494" s="113"/>
      <c r="M494" s="110">
        <f t="shared" si="169"/>
      </c>
      <c r="N494" s="111"/>
      <c r="O494" s="112"/>
      <c r="P494" s="113"/>
      <c r="Q494" s="110">
        <f t="shared" si="170"/>
      </c>
      <c r="R494" s="111"/>
      <c r="S494" s="112"/>
      <c r="T494" s="113"/>
      <c r="U494" s="110">
        <f t="shared" si="171"/>
      </c>
      <c r="V494" s="32" t="s">
        <v>12</v>
      </c>
      <c r="W494" s="71"/>
      <c r="X494" s="71"/>
      <c r="Y494" s="71"/>
      <c r="Z494" s="71"/>
      <c r="AA494" s="72"/>
    </row>
    <row r="495" spans="1:27" ht="14.25">
      <c r="A495" s="23" t="s">
        <v>232</v>
      </c>
      <c r="B495" s="111"/>
      <c r="C495" s="112"/>
      <c r="D495" s="113"/>
      <c r="E495" s="110">
        <f t="shared" si="168"/>
      </c>
      <c r="F495" s="111"/>
      <c r="G495" s="112"/>
      <c r="H495" s="113"/>
      <c r="I495" s="110">
        <f t="shared" si="167"/>
      </c>
      <c r="J495" s="111"/>
      <c r="K495" s="112"/>
      <c r="L495" s="113"/>
      <c r="M495" s="110">
        <f t="shared" si="169"/>
      </c>
      <c r="N495" s="111"/>
      <c r="O495" s="112"/>
      <c r="P495" s="113"/>
      <c r="Q495" s="110">
        <f t="shared" si="170"/>
      </c>
      <c r="R495" s="111"/>
      <c r="S495" s="112"/>
      <c r="T495" s="113"/>
      <c r="U495" s="110">
        <f t="shared" si="171"/>
      </c>
      <c r="V495" s="32"/>
      <c r="W495" s="71"/>
      <c r="X495" s="71"/>
      <c r="Y495" s="71"/>
      <c r="Z495" s="71"/>
      <c r="AA495" s="72"/>
    </row>
    <row r="496" spans="1:27" ht="14.25">
      <c r="A496" s="23" t="s">
        <v>69</v>
      </c>
      <c r="B496" s="111"/>
      <c r="C496" s="112"/>
      <c r="D496" s="113"/>
      <c r="E496" s="110">
        <f t="shared" si="168"/>
      </c>
      <c r="F496" s="111"/>
      <c r="G496" s="112"/>
      <c r="H496" s="113"/>
      <c r="I496" s="110">
        <f aca="true" t="shared" si="172" ref="I496:I506">IF(SUM(F496:H496)&gt;0,SUM(F496:H496),"")</f>
      </c>
      <c r="J496" s="111"/>
      <c r="K496" s="112"/>
      <c r="L496" s="113"/>
      <c r="M496" s="110">
        <f t="shared" si="169"/>
      </c>
      <c r="N496" s="111"/>
      <c r="O496" s="112"/>
      <c r="P496" s="113"/>
      <c r="Q496" s="110">
        <f t="shared" si="170"/>
      </c>
      <c r="R496" s="111"/>
      <c r="S496" s="112"/>
      <c r="T496" s="113"/>
      <c r="U496" s="110">
        <f t="shared" si="171"/>
      </c>
      <c r="V496" s="32" t="s">
        <v>13</v>
      </c>
      <c r="W496" s="71"/>
      <c r="X496" s="71"/>
      <c r="Y496" s="71"/>
      <c r="Z496" s="71"/>
      <c r="AA496" s="72"/>
    </row>
    <row r="497" spans="1:27" ht="14.25">
      <c r="A497" s="23" t="s">
        <v>78</v>
      </c>
      <c r="B497" s="111"/>
      <c r="C497" s="112"/>
      <c r="D497" s="113"/>
      <c r="E497" s="110">
        <f t="shared" si="168"/>
      </c>
      <c r="F497" s="111"/>
      <c r="G497" s="112"/>
      <c r="H497" s="113"/>
      <c r="I497" s="110">
        <f t="shared" si="172"/>
      </c>
      <c r="J497" s="111"/>
      <c r="K497" s="112"/>
      <c r="L497" s="113"/>
      <c r="M497" s="110">
        <f t="shared" si="169"/>
      </c>
      <c r="N497" s="111"/>
      <c r="O497" s="112"/>
      <c r="P497" s="113"/>
      <c r="Q497" s="110">
        <f t="shared" si="170"/>
      </c>
      <c r="R497" s="111"/>
      <c r="S497" s="112"/>
      <c r="T497" s="113"/>
      <c r="U497" s="110">
        <f t="shared" si="171"/>
      </c>
      <c r="V497" s="32" t="s">
        <v>14</v>
      </c>
      <c r="W497" s="71"/>
      <c r="X497" s="71"/>
      <c r="Y497" s="71"/>
      <c r="Z497" s="71"/>
      <c r="AA497" s="72"/>
    </row>
    <row r="498" spans="1:27" ht="14.25">
      <c r="A498" s="23" t="s">
        <v>65</v>
      </c>
      <c r="B498" s="111"/>
      <c r="C498" s="112"/>
      <c r="D498" s="113"/>
      <c r="E498" s="110">
        <f t="shared" si="168"/>
      </c>
      <c r="F498" s="111"/>
      <c r="G498" s="112"/>
      <c r="H498" s="113"/>
      <c r="I498" s="110">
        <f t="shared" si="172"/>
      </c>
      <c r="J498" s="111"/>
      <c r="K498" s="112"/>
      <c r="L498" s="113"/>
      <c r="M498" s="110">
        <f t="shared" si="169"/>
      </c>
      <c r="N498" s="111"/>
      <c r="O498" s="112"/>
      <c r="P498" s="113"/>
      <c r="Q498" s="110">
        <f t="shared" si="170"/>
      </c>
      <c r="R498" s="111"/>
      <c r="S498" s="112"/>
      <c r="T498" s="113"/>
      <c r="U498" s="110">
        <f t="shared" si="171"/>
      </c>
      <c r="V498" s="32" t="s">
        <v>15</v>
      </c>
      <c r="W498" s="71"/>
      <c r="X498" s="71"/>
      <c r="Y498" s="71"/>
      <c r="Z498" s="71"/>
      <c r="AA498" s="72"/>
    </row>
    <row r="499" spans="1:27" ht="14.25">
      <c r="A499" s="23" t="s">
        <v>232</v>
      </c>
      <c r="B499" s="111"/>
      <c r="C499" s="112"/>
      <c r="D499" s="113"/>
      <c r="E499" s="110">
        <f t="shared" si="168"/>
      </c>
      <c r="F499" s="111"/>
      <c r="G499" s="112"/>
      <c r="H499" s="113"/>
      <c r="I499" s="110">
        <f t="shared" si="172"/>
      </c>
      <c r="J499" s="111"/>
      <c r="K499" s="112"/>
      <c r="L499" s="113"/>
      <c r="M499" s="110">
        <f t="shared" si="169"/>
      </c>
      <c r="N499" s="111"/>
      <c r="O499" s="112"/>
      <c r="P499" s="113"/>
      <c r="Q499" s="110">
        <f t="shared" si="170"/>
      </c>
      <c r="R499" s="111"/>
      <c r="S499" s="112"/>
      <c r="T499" s="113"/>
      <c r="U499" s="110">
        <f t="shared" si="171"/>
      </c>
      <c r="V499" s="32" t="s">
        <v>16</v>
      </c>
      <c r="W499" s="71"/>
      <c r="X499" s="71"/>
      <c r="Y499" s="71"/>
      <c r="Z499" s="71"/>
      <c r="AA499" s="72"/>
    </row>
    <row r="500" spans="1:27" ht="14.25">
      <c r="A500" s="23" t="s">
        <v>36</v>
      </c>
      <c r="B500" s="111"/>
      <c r="C500" s="112"/>
      <c r="D500" s="113"/>
      <c r="E500" s="110">
        <f t="shared" si="168"/>
      </c>
      <c r="F500" s="111"/>
      <c r="G500" s="112"/>
      <c r="H500" s="113"/>
      <c r="I500" s="110">
        <f t="shared" si="172"/>
      </c>
      <c r="J500" s="111"/>
      <c r="K500" s="112"/>
      <c r="L500" s="113"/>
      <c r="M500" s="110">
        <f t="shared" si="169"/>
      </c>
      <c r="N500" s="111"/>
      <c r="O500" s="112"/>
      <c r="P500" s="113"/>
      <c r="Q500" s="110">
        <f t="shared" si="170"/>
      </c>
      <c r="R500" s="111"/>
      <c r="S500" s="112"/>
      <c r="T500" s="113"/>
      <c r="U500" s="110">
        <f t="shared" si="171"/>
      </c>
      <c r="V500" s="32" t="s">
        <v>12</v>
      </c>
      <c r="W500" s="71"/>
      <c r="X500" s="71"/>
      <c r="Y500" s="71"/>
      <c r="Z500" s="71"/>
      <c r="AA500" s="72"/>
    </row>
    <row r="501" spans="1:27" ht="14.25">
      <c r="A501" s="23" t="s">
        <v>42</v>
      </c>
      <c r="B501" s="111"/>
      <c r="C501" s="112"/>
      <c r="D501" s="113"/>
      <c r="E501" s="110">
        <f t="shared" si="168"/>
      </c>
      <c r="F501" s="111"/>
      <c r="G501" s="112"/>
      <c r="H501" s="113"/>
      <c r="I501" s="110">
        <f t="shared" si="172"/>
      </c>
      <c r="J501" s="111"/>
      <c r="K501" s="112"/>
      <c r="L501" s="113"/>
      <c r="M501" s="110">
        <f t="shared" si="169"/>
      </c>
      <c r="N501" s="111"/>
      <c r="O501" s="112"/>
      <c r="P501" s="113"/>
      <c r="Q501" s="110">
        <f t="shared" si="170"/>
      </c>
      <c r="R501" s="111"/>
      <c r="S501" s="112"/>
      <c r="T501" s="113"/>
      <c r="U501" s="110">
        <f t="shared" si="171"/>
      </c>
      <c r="V501" s="32"/>
      <c r="W501" s="71"/>
      <c r="X501" s="71"/>
      <c r="Y501" s="71"/>
      <c r="Z501" s="71"/>
      <c r="AA501" s="72"/>
    </row>
    <row r="502" spans="1:27" ht="14.25">
      <c r="A502" s="23" t="s">
        <v>44</v>
      </c>
      <c r="B502" s="111"/>
      <c r="C502" s="112"/>
      <c r="D502" s="113"/>
      <c r="E502" s="110">
        <f t="shared" si="168"/>
      </c>
      <c r="F502" s="111"/>
      <c r="G502" s="112"/>
      <c r="H502" s="113"/>
      <c r="I502" s="110">
        <f t="shared" si="172"/>
      </c>
      <c r="J502" s="111"/>
      <c r="K502" s="112"/>
      <c r="L502" s="113"/>
      <c r="M502" s="110">
        <f t="shared" si="169"/>
      </c>
      <c r="N502" s="111"/>
      <c r="O502" s="112"/>
      <c r="P502" s="113"/>
      <c r="Q502" s="110">
        <f t="shared" si="170"/>
      </c>
      <c r="R502" s="111"/>
      <c r="S502" s="112"/>
      <c r="T502" s="113"/>
      <c r="U502" s="110">
        <f t="shared" si="171"/>
      </c>
      <c r="V502" s="32"/>
      <c r="W502" s="71"/>
      <c r="X502" s="71"/>
      <c r="Y502" s="71"/>
      <c r="Z502" s="71"/>
      <c r="AA502" s="72"/>
    </row>
    <row r="503" spans="1:27" ht="14.25">
      <c r="A503" s="23"/>
      <c r="B503" s="111"/>
      <c r="C503" s="112"/>
      <c r="D503" s="113"/>
      <c r="E503" s="110">
        <f t="shared" si="168"/>
      </c>
      <c r="F503" s="111"/>
      <c r="G503" s="112"/>
      <c r="H503" s="113"/>
      <c r="I503" s="110">
        <f t="shared" si="172"/>
      </c>
      <c r="J503" s="111"/>
      <c r="K503" s="112"/>
      <c r="L503" s="113"/>
      <c r="M503" s="110">
        <f t="shared" si="169"/>
      </c>
      <c r="N503" s="111"/>
      <c r="O503" s="112"/>
      <c r="P503" s="113"/>
      <c r="Q503" s="110">
        <f t="shared" si="170"/>
      </c>
      <c r="R503" s="111"/>
      <c r="S503" s="112"/>
      <c r="T503" s="113"/>
      <c r="U503" s="110">
        <f t="shared" si="171"/>
      </c>
      <c r="V503" s="32"/>
      <c r="W503" s="71"/>
      <c r="X503" s="71"/>
      <c r="Y503" s="71"/>
      <c r="Z503" s="71"/>
      <c r="AA503" s="72"/>
    </row>
    <row r="504" spans="1:27" ht="14.25">
      <c r="A504" s="23"/>
      <c r="B504" s="111"/>
      <c r="C504" s="112"/>
      <c r="D504" s="113"/>
      <c r="E504" s="110">
        <f t="shared" si="168"/>
      </c>
      <c r="F504" s="111"/>
      <c r="G504" s="112"/>
      <c r="H504" s="113"/>
      <c r="I504" s="110">
        <f t="shared" si="172"/>
      </c>
      <c r="J504" s="111"/>
      <c r="K504" s="112"/>
      <c r="L504" s="113"/>
      <c r="M504" s="110">
        <f t="shared" si="169"/>
      </c>
      <c r="N504" s="111"/>
      <c r="O504" s="112"/>
      <c r="P504" s="113"/>
      <c r="Q504" s="110">
        <f t="shared" si="170"/>
      </c>
      <c r="R504" s="111"/>
      <c r="S504" s="112"/>
      <c r="T504" s="113"/>
      <c r="U504" s="110">
        <f t="shared" si="171"/>
      </c>
      <c r="V504" s="32"/>
      <c r="W504" s="71"/>
      <c r="X504" s="71"/>
      <c r="Y504" s="71"/>
      <c r="Z504" s="71"/>
      <c r="AA504" s="72"/>
    </row>
    <row r="505" spans="1:27" ht="14.25">
      <c r="A505" s="23"/>
      <c r="B505" s="111"/>
      <c r="C505" s="112"/>
      <c r="D505" s="113"/>
      <c r="E505" s="110">
        <f>IF(SUM(B505:D505)&gt;0,SUM(B505:D505),"")</f>
      </c>
      <c r="F505" s="111"/>
      <c r="G505" s="112"/>
      <c r="H505" s="113"/>
      <c r="I505" s="110">
        <f t="shared" si="172"/>
      </c>
      <c r="J505" s="111"/>
      <c r="K505" s="112"/>
      <c r="L505" s="113"/>
      <c r="M505" s="110">
        <f>IF(SUM(J505:L505)&gt;0,SUM(J505:L505),"")</f>
      </c>
      <c r="N505" s="111"/>
      <c r="O505" s="112"/>
      <c r="P505" s="113"/>
      <c r="Q505" s="110">
        <f>IF(SUM(N505:P505)&gt;0,SUM(N505:P505),"")</f>
      </c>
      <c r="R505" s="111"/>
      <c r="S505" s="112"/>
      <c r="T505" s="113"/>
      <c r="U505" s="110">
        <f>IF(SUM(R505:T505)&gt;0,SUM(R505:T505),"")</f>
      </c>
      <c r="V505" s="32"/>
      <c r="W505" s="71"/>
      <c r="X505" s="71"/>
      <c r="Y505" s="71"/>
      <c r="Z505" s="71"/>
      <c r="AA505" s="72"/>
    </row>
    <row r="506" spans="1:27" ht="14.25">
      <c r="A506" s="23" t="s">
        <v>147</v>
      </c>
      <c r="B506" s="111"/>
      <c r="C506" s="112"/>
      <c r="D506" s="113"/>
      <c r="E506" s="110">
        <f>IF(SUM(B506:D506)&gt;0,SUM(B506:D506),"")</f>
      </c>
      <c r="F506" s="111"/>
      <c r="G506" s="112"/>
      <c r="H506" s="113"/>
      <c r="I506" s="110">
        <f t="shared" si="172"/>
      </c>
      <c r="J506" s="111"/>
      <c r="K506" s="112"/>
      <c r="L506" s="113"/>
      <c r="M506" s="110">
        <f>IF(SUM(J506:L506)&gt;0,SUM(J506:L506),"")</f>
      </c>
      <c r="N506" s="111"/>
      <c r="O506" s="112"/>
      <c r="P506" s="113"/>
      <c r="Q506" s="110">
        <f>IF(SUM(N506:P506)&gt;0,SUM(N506:P506),"")</f>
      </c>
      <c r="R506" s="111"/>
      <c r="S506" s="112"/>
      <c r="T506" s="113"/>
      <c r="U506" s="110">
        <f>IF(SUM(R506:T506)&gt;0,SUM(R506:T506),"")</f>
      </c>
      <c r="V506" s="32"/>
      <c r="W506" s="71"/>
      <c r="X506" s="71"/>
      <c r="Y506" s="71"/>
      <c r="Z506" s="71"/>
      <c r="AA506" s="72"/>
    </row>
    <row r="507" spans="1:27" ht="14.25">
      <c r="A507" s="23" t="s">
        <v>127</v>
      </c>
      <c r="B507" s="111"/>
      <c r="C507" s="112"/>
      <c r="D507" s="113"/>
      <c r="E507" s="110">
        <f>IF(SUM(B507:D507)&gt;0,SUM(B507:D507),"")</f>
      </c>
      <c r="F507" s="111"/>
      <c r="G507" s="112"/>
      <c r="H507" s="113"/>
      <c r="I507" s="110">
        <f>IF(SUM(F507:H507)&gt;0,SUM(F507:H507),"")</f>
      </c>
      <c r="J507" s="111"/>
      <c r="K507" s="112"/>
      <c r="L507" s="113"/>
      <c r="M507" s="110">
        <f>IF(SUM(J507:L507)&gt;0,SUM(J507:L507),"")</f>
      </c>
      <c r="N507" s="111"/>
      <c r="O507" s="112"/>
      <c r="P507" s="113"/>
      <c r="Q507" s="110">
        <f>IF(SUM(N507:P507)&gt;0,SUM(N507:P507),"")</f>
      </c>
      <c r="R507" s="111"/>
      <c r="S507" s="112"/>
      <c r="T507" s="113"/>
      <c r="U507" s="110">
        <f>IF(SUM(R507:T507)&gt;0,SUM(R507:T507),"")</f>
      </c>
      <c r="V507" s="31"/>
      <c r="W507" s="71"/>
      <c r="X507" s="71"/>
      <c r="Y507" s="71"/>
      <c r="Z507" s="71"/>
      <c r="AA507" s="72"/>
    </row>
    <row r="508" spans="1:27" ht="14.25">
      <c r="A508" s="23" t="s">
        <v>143</v>
      </c>
      <c r="B508" s="111"/>
      <c r="C508" s="112"/>
      <c r="D508" s="113"/>
      <c r="E508" s="110">
        <f>IF(SUM(B508:D508)&gt;0,SUM(B508:D508),"")</f>
      </c>
      <c r="F508" s="111"/>
      <c r="G508" s="112"/>
      <c r="H508" s="113"/>
      <c r="I508" s="110">
        <f>IF(SUM(F508:H508)&gt;0,SUM(F508:H508),"")</f>
      </c>
      <c r="J508" s="111"/>
      <c r="K508" s="112"/>
      <c r="L508" s="113"/>
      <c r="M508" s="110">
        <f>IF(SUM(J508:L508)&gt;0,SUM(J508:L508),"")</f>
      </c>
      <c r="N508" s="111"/>
      <c r="O508" s="112"/>
      <c r="P508" s="113"/>
      <c r="Q508" s="110">
        <f>IF(SUM(N508:P508)&gt;0,SUM(N508:P508),"")</f>
      </c>
      <c r="R508" s="111"/>
      <c r="S508" s="112"/>
      <c r="T508" s="113"/>
      <c r="U508" s="110">
        <f>IF(SUM(R508:T508)&gt;0,SUM(R508:T508),"")</f>
      </c>
      <c r="V508" s="31"/>
      <c r="W508" s="71"/>
      <c r="X508" s="71"/>
      <c r="Y508" s="71"/>
      <c r="Z508" s="71"/>
      <c r="AA508" s="72"/>
    </row>
    <row r="509" spans="1:27" ht="14.25">
      <c r="A509" s="23" t="s">
        <v>148</v>
      </c>
      <c r="B509" s="111"/>
      <c r="C509" s="112"/>
      <c r="D509" s="113"/>
      <c r="E509" s="110">
        <f>IF(SUM(B509:D509)&gt;0,SUM(B509:D509),"")</f>
      </c>
      <c r="F509" s="111"/>
      <c r="G509" s="112"/>
      <c r="H509" s="113"/>
      <c r="I509" s="110">
        <f>IF(SUM(F509:H509)&gt;0,SUM(F509:H509),"")</f>
      </c>
      <c r="J509" s="111"/>
      <c r="K509" s="112"/>
      <c r="L509" s="113"/>
      <c r="M509" s="110">
        <f>IF(SUM(J509:L509)&gt;0,SUM(J509:L509),"")</f>
      </c>
      <c r="N509" s="111"/>
      <c r="O509" s="112"/>
      <c r="P509" s="113"/>
      <c r="Q509" s="110">
        <f>IF(SUM(N509:P509)&gt;0,SUM(N509:P509),"")</f>
      </c>
      <c r="R509" s="111"/>
      <c r="S509" s="112"/>
      <c r="T509" s="113"/>
      <c r="U509" s="110">
        <f>IF(SUM(R509:T509)&gt;0,SUM(R509:T509),"")</f>
      </c>
      <c r="V509" s="31"/>
      <c r="W509" s="71"/>
      <c r="X509" s="71"/>
      <c r="Y509" s="71"/>
      <c r="Z509" s="71"/>
      <c r="AA509" s="72"/>
    </row>
    <row r="510" spans="1:27" ht="15" thickBot="1">
      <c r="A510" s="140" t="s">
        <v>10</v>
      </c>
      <c r="B510" s="164">
        <f aca="true" t="shared" si="173" ref="B510:U510">IF(SUM(B490:B505)=0,0,AVERAGE(B490:B505))</f>
        <v>0</v>
      </c>
      <c r="C510" s="165">
        <f t="shared" si="173"/>
        <v>0</v>
      </c>
      <c r="D510" s="166">
        <f t="shared" si="173"/>
        <v>0</v>
      </c>
      <c r="E510" s="167">
        <f t="shared" si="173"/>
        <v>0</v>
      </c>
      <c r="F510" s="164">
        <f t="shared" si="173"/>
        <v>0</v>
      </c>
      <c r="G510" s="165">
        <f t="shared" si="173"/>
        <v>0</v>
      </c>
      <c r="H510" s="166">
        <f t="shared" si="173"/>
        <v>0</v>
      </c>
      <c r="I510" s="167">
        <f t="shared" si="173"/>
        <v>0</v>
      </c>
      <c r="J510" s="164">
        <f t="shared" si="173"/>
        <v>0</v>
      </c>
      <c r="K510" s="165">
        <f t="shared" si="173"/>
        <v>0</v>
      </c>
      <c r="L510" s="166">
        <f t="shared" si="173"/>
        <v>0</v>
      </c>
      <c r="M510" s="167">
        <f t="shared" si="173"/>
        <v>0</v>
      </c>
      <c r="N510" s="164">
        <f t="shared" si="173"/>
        <v>0</v>
      </c>
      <c r="O510" s="165">
        <f t="shared" si="173"/>
        <v>0</v>
      </c>
      <c r="P510" s="166">
        <f t="shared" si="173"/>
        <v>0</v>
      </c>
      <c r="Q510" s="167">
        <f t="shared" si="173"/>
        <v>0</v>
      </c>
      <c r="R510" s="164">
        <f t="shared" si="173"/>
        <v>0</v>
      </c>
      <c r="S510" s="165">
        <f t="shared" si="173"/>
        <v>0</v>
      </c>
      <c r="T510" s="166">
        <f t="shared" si="173"/>
        <v>0</v>
      </c>
      <c r="U510" s="167">
        <f t="shared" si="173"/>
        <v>0</v>
      </c>
      <c r="V510" s="33"/>
      <c r="W510" s="71"/>
      <c r="X510" s="71"/>
      <c r="Y510" s="71"/>
      <c r="Z510" s="71"/>
      <c r="AA510" s="72"/>
    </row>
    <row r="511" spans="1:27" ht="14.25">
      <c r="A511" s="34"/>
      <c r="B511" s="153"/>
      <c r="C511" s="153"/>
      <c r="D511" s="153"/>
      <c r="E511" s="153"/>
      <c r="F511" s="153"/>
      <c r="G511" s="153"/>
      <c r="H511" s="153"/>
      <c r="I511" s="153"/>
      <c r="J511" s="153"/>
      <c r="K511" s="153"/>
      <c r="L511" s="153"/>
      <c r="M511" s="153"/>
      <c r="N511" s="153"/>
      <c r="O511" s="153"/>
      <c r="P511" s="153"/>
      <c r="Q511" s="153"/>
      <c r="R511" s="153"/>
      <c r="S511" s="153"/>
      <c r="T511" s="153"/>
      <c r="U511" s="153"/>
      <c r="V511" s="35"/>
      <c r="W511" s="71"/>
      <c r="X511" s="71"/>
      <c r="Y511" s="71"/>
      <c r="Z511" s="71"/>
      <c r="AA511" s="72"/>
    </row>
    <row r="512" spans="1:27" ht="15" thickBot="1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71" t="s">
        <v>28</v>
      </c>
      <c r="X512" s="85"/>
      <c r="Y512" s="85"/>
      <c r="Z512" s="85"/>
      <c r="AA512" s="86"/>
    </row>
    <row r="513" spans="1:27" ht="14.25">
      <c r="A513" s="99" t="s">
        <v>62</v>
      </c>
      <c r="B513" s="288" t="s">
        <v>259</v>
      </c>
      <c r="C513" s="289"/>
      <c r="D513" s="289"/>
      <c r="E513" s="290"/>
      <c r="F513" s="288" t="s">
        <v>260</v>
      </c>
      <c r="G513" s="289"/>
      <c r="H513" s="289"/>
      <c r="I513" s="290"/>
      <c r="J513" s="288" t="s">
        <v>261</v>
      </c>
      <c r="K513" s="289"/>
      <c r="L513" s="289"/>
      <c r="M513" s="290"/>
      <c r="N513" s="288" t="s">
        <v>262</v>
      </c>
      <c r="O513" s="289"/>
      <c r="P513" s="289"/>
      <c r="Q513" s="290"/>
      <c r="R513" s="288" t="s">
        <v>263</v>
      </c>
      <c r="S513" s="289"/>
      <c r="T513" s="289"/>
      <c r="U513" s="290"/>
      <c r="V513" s="15" t="s">
        <v>3</v>
      </c>
      <c r="W513" s="71" t="str">
        <f>B513</f>
        <v>Padron, Natalie</v>
      </c>
      <c r="X513" s="71" t="str">
        <f>F513</f>
        <v>Linton, Courtney</v>
      </c>
      <c r="Y513" s="71" t="str">
        <f>J513</f>
        <v>Frankum, Emmi</v>
      </c>
      <c r="Z513" s="71" t="str">
        <f>N513</f>
        <v>Bartholomew, Beth</v>
      </c>
      <c r="AA513" s="72" t="str">
        <f>R513</f>
        <v>DeBry, Danielle</v>
      </c>
    </row>
    <row r="514" spans="1:27" ht="15" thickBot="1">
      <c r="A514" s="36" t="s">
        <v>4</v>
      </c>
      <c r="B514" s="17" t="s">
        <v>5</v>
      </c>
      <c r="C514" s="18" t="s">
        <v>6</v>
      </c>
      <c r="D514" s="19" t="s">
        <v>7</v>
      </c>
      <c r="E514" s="20" t="s">
        <v>8</v>
      </c>
      <c r="F514" s="17" t="s">
        <v>5</v>
      </c>
      <c r="G514" s="18" t="s">
        <v>6</v>
      </c>
      <c r="H514" s="18" t="s">
        <v>7</v>
      </c>
      <c r="I514" s="20" t="s">
        <v>8</v>
      </c>
      <c r="J514" s="17" t="s">
        <v>5</v>
      </c>
      <c r="K514" s="18" t="s">
        <v>6</v>
      </c>
      <c r="L514" s="18" t="s">
        <v>7</v>
      </c>
      <c r="M514" s="20" t="s">
        <v>8</v>
      </c>
      <c r="N514" s="17" t="s">
        <v>5</v>
      </c>
      <c r="O514" s="18" t="s">
        <v>6</v>
      </c>
      <c r="P514" s="18" t="s">
        <v>7</v>
      </c>
      <c r="Q514" s="20" t="s">
        <v>8</v>
      </c>
      <c r="R514" s="17" t="s">
        <v>5</v>
      </c>
      <c r="S514" s="18" t="s">
        <v>6</v>
      </c>
      <c r="T514" s="18" t="s">
        <v>7</v>
      </c>
      <c r="U514" s="20" t="s">
        <v>8</v>
      </c>
      <c r="V514" s="21" t="s">
        <v>9</v>
      </c>
      <c r="W514" s="93">
        <f>IF(SUM(E515:E534)&gt;0,LARGE(E515:E534,1),0)</f>
        <v>280</v>
      </c>
      <c r="X514" s="94">
        <f>IF(SUM(I515:I534)&gt;0,LARGE(I515:I534,1),0)</f>
        <v>285</v>
      </c>
      <c r="Y514" s="94">
        <f>IF(SUM(M515:M534)&gt;0,LARGE(M515:M534,1),0)</f>
        <v>282</v>
      </c>
      <c r="Z514" s="94">
        <f>IF(SUM(Q515:Q534)&gt;0,LARGE(Q515:Q534,1),0)</f>
        <v>260</v>
      </c>
      <c r="AA514" s="95">
        <f>IF(SUM(U515:U534)&gt;0,LARGE(U515:U534,1),0)</f>
        <v>271</v>
      </c>
    </row>
    <row r="515" spans="1:27" ht="15" thickTop="1">
      <c r="A515" s="39" t="s">
        <v>69</v>
      </c>
      <c r="B515" s="107">
        <v>92</v>
      </c>
      <c r="C515" s="108">
        <v>85</v>
      </c>
      <c r="D515" s="109">
        <v>82</v>
      </c>
      <c r="E515" s="110">
        <f>IF(SUM(B515:D515)&gt;0,SUM(B515:D515),"")</f>
        <v>259</v>
      </c>
      <c r="F515" s="107">
        <v>97</v>
      </c>
      <c r="G515" s="108">
        <v>86</v>
      </c>
      <c r="H515" s="109">
        <v>91</v>
      </c>
      <c r="I515" s="110">
        <f aca="true" t="shared" si="174" ref="I515:I520">IF(SUM(F515:H515)&gt;0,SUM(F515:H515),"")</f>
        <v>274</v>
      </c>
      <c r="J515" s="107">
        <v>98</v>
      </c>
      <c r="K515" s="108">
        <v>92</v>
      </c>
      <c r="L515" s="109">
        <v>92</v>
      </c>
      <c r="M515" s="110">
        <f>IF(SUM(J515:L515)&gt;0,SUM(J515:L515),"")</f>
        <v>282</v>
      </c>
      <c r="N515" s="107">
        <v>89</v>
      </c>
      <c r="O515" s="108">
        <v>62</v>
      </c>
      <c r="P515" s="109">
        <v>83</v>
      </c>
      <c r="Q515" s="110">
        <f>IF(SUM(N515:P515)&gt;0,SUM(N515:P515),"")</f>
        <v>234</v>
      </c>
      <c r="R515" s="107">
        <v>83</v>
      </c>
      <c r="S515" s="108">
        <v>85</v>
      </c>
      <c r="T515" s="109">
        <v>86</v>
      </c>
      <c r="U515" s="110">
        <f>IF(SUM(R515:T515)&gt;0,SUM(R515:T515),"")</f>
        <v>254</v>
      </c>
      <c r="V515" s="142">
        <f>IF(SUM(E515,I515,M515,Q515,U515,U539,Q539,M539,I539,E539,E563,I563,M563,Q563,U563)&gt;0,(LARGE((E515,I515,M515,Q515,U515,U539,Q539,M539,I539,E539,E563,I563,M563,Q563,U563),1)+LARGE((E515,I515,M515,Q515,U515,U539,Q539,M539,I539,E539,E563,I563,M563,Q563,U563),2)+LARGE((E515,I515,M515,Q515,U515,U539,Q539,M539,I539,E539,E563,I563,M563,Q563,U563),3)+LARGE((E515,I515,M515,Q515,U515,U539,Q539,M539,I539,E539,E563,I563,M563,Q563,U563),4)),"")</f>
        <v>1069</v>
      </c>
      <c r="W515" s="71"/>
      <c r="X515" s="71"/>
      <c r="Y515" s="71"/>
      <c r="Z515" s="71"/>
      <c r="AA515" s="72"/>
    </row>
    <row r="516" spans="1:27" ht="14.25">
      <c r="A516" s="39" t="s">
        <v>77</v>
      </c>
      <c r="B516" s="111">
        <v>91</v>
      </c>
      <c r="C516" s="112">
        <v>90</v>
      </c>
      <c r="D516" s="113">
        <v>88</v>
      </c>
      <c r="E516" s="110">
        <f aca="true" t="shared" si="175" ref="E516:E529">IF(SUM(B516:D516)&gt;0,SUM(B516:D516),"")</f>
        <v>269</v>
      </c>
      <c r="F516" s="111">
        <v>97</v>
      </c>
      <c r="G516" s="112">
        <v>84</v>
      </c>
      <c r="H516" s="113">
        <v>90</v>
      </c>
      <c r="I516" s="110">
        <f t="shared" si="174"/>
        <v>271</v>
      </c>
      <c r="J516" s="111">
        <v>93</v>
      </c>
      <c r="K516" s="112">
        <v>86</v>
      </c>
      <c r="L516" s="113">
        <v>89</v>
      </c>
      <c r="M516" s="110">
        <f aca="true" t="shared" si="176" ref="M516:M529">IF(SUM(J516:L516)&gt;0,SUM(J516:L516),"")</f>
        <v>268</v>
      </c>
      <c r="N516" s="111">
        <v>91</v>
      </c>
      <c r="O516" s="112">
        <v>74</v>
      </c>
      <c r="P516" s="113">
        <v>83</v>
      </c>
      <c r="Q516" s="110">
        <f>IF(SUM(N516:P516)&gt;0,SUM(N516:P516),"")</f>
        <v>248</v>
      </c>
      <c r="R516" s="111"/>
      <c r="S516" s="112"/>
      <c r="T516" s="113"/>
      <c r="U516" s="110">
        <f>IF(SUM(R516:T516)&gt;0,SUM(R516:T516),"")</f>
      </c>
      <c r="V516" s="142">
        <f>IF(SUM(E516,I516,M516,Q516,U516,U540,Q540,M540,I540,E540,E564,I564,M564,Q564,U564)&gt;0,(LARGE((E516,I516,M516,Q516,U516,U540,Q540,M540,I540,E540,E564,I564,M564,Q564,U564),1)+LARGE((E516,I516,M516,Q516,U516,U540,Q540,M540,I540,E540,E564,I564,M564,Q564,U564),2)+LARGE((E516,I516,M516,Q516,U516,U540,Q540,M540,I540,E540,E564,I564,M564,Q564,U564),3)+LARGE((E516,I516,M516,Q516,U516,U540,Q540,M540,I540,E540,E564,I564,M564,Q564,U564),4)),"")</f>
        <v>1089</v>
      </c>
      <c r="W516" s="71"/>
      <c r="X516" s="71"/>
      <c r="Y516" s="71"/>
      <c r="Z516" s="71"/>
      <c r="AA516" s="72"/>
    </row>
    <row r="517" spans="1:27" ht="14.25">
      <c r="A517" s="39" t="s">
        <v>232</v>
      </c>
      <c r="B517" s="111"/>
      <c r="C517" s="112"/>
      <c r="D517" s="113"/>
      <c r="E517" s="110">
        <f t="shared" si="175"/>
      </c>
      <c r="F517" s="111"/>
      <c r="G517" s="112"/>
      <c r="H517" s="113"/>
      <c r="I517" s="110">
        <f t="shared" si="174"/>
      </c>
      <c r="J517" s="111"/>
      <c r="K517" s="112"/>
      <c r="L517" s="113"/>
      <c r="M517" s="110">
        <f t="shared" si="176"/>
      </c>
      <c r="N517" s="111"/>
      <c r="O517" s="112"/>
      <c r="P517" s="113"/>
      <c r="Q517" s="110">
        <f aca="true" t="shared" si="177" ref="Q517:Q529">IF(SUM(N517:P517)&gt;0,SUM(N517:P517),"")</f>
      </c>
      <c r="R517" s="111"/>
      <c r="S517" s="112"/>
      <c r="T517" s="113"/>
      <c r="U517" s="110">
        <f aca="true" t="shared" si="178" ref="U517:U529">IF(SUM(R517:T517)&gt;0,SUM(R517:T517),"")</f>
      </c>
      <c r="V517" s="142" t="s">
        <v>232</v>
      </c>
      <c r="W517" s="71"/>
      <c r="X517" s="71"/>
      <c r="Y517" s="71"/>
      <c r="Z517" s="71"/>
      <c r="AA517" s="72"/>
    </row>
    <row r="518" spans="1:27" ht="14.25">
      <c r="A518" s="39" t="s">
        <v>161</v>
      </c>
      <c r="B518" s="111">
        <v>94</v>
      </c>
      <c r="C518" s="112">
        <v>82</v>
      </c>
      <c r="D518" s="113">
        <v>88</v>
      </c>
      <c r="E518" s="110">
        <f t="shared" si="175"/>
        <v>264</v>
      </c>
      <c r="F518" s="111">
        <v>93</v>
      </c>
      <c r="G518" s="112">
        <v>88</v>
      </c>
      <c r="H518" s="113">
        <v>92</v>
      </c>
      <c r="I518" s="110">
        <f t="shared" si="174"/>
        <v>273</v>
      </c>
      <c r="J518" s="111"/>
      <c r="K518" s="112"/>
      <c r="L518" s="113"/>
      <c r="M518" s="110">
        <f t="shared" si="176"/>
      </c>
      <c r="N518" s="111">
        <v>88</v>
      </c>
      <c r="O518" s="112">
        <v>77</v>
      </c>
      <c r="P518" s="113">
        <v>75</v>
      </c>
      <c r="Q518" s="110">
        <f t="shared" si="177"/>
        <v>240</v>
      </c>
      <c r="R518" s="111">
        <v>86</v>
      </c>
      <c r="S518" s="112">
        <v>88</v>
      </c>
      <c r="T518" s="113">
        <v>83</v>
      </c>
      <c r="U518" s="110">
        <f t="shared" si="178"/>
        <v>257</v>
      </c>
      <c r="V518" s="142">
        <f>IF(SUM(E518,I518,M518,Q518,U518,U542,Q542,M542,I542,E542,E566,I566,M566,Q566,U566)&gt;0,(LARGE((E518,I518,M518,Q518,U518,U542,Q542,M542,I542,E542,E566,I566,M566,Q566,U566),1)+LARGE((E518,I518,M518,Q518,U518,U542,Q542,M542,I542,E542,E566,I566,M566,Q566,U566),2)+LARGE((E518,I518,M518,Q518,U518,U542,Q542,M542,I542,E542,E566,I566,M566,Q566,U566),3)+LARGE((E518,I518,M518,Q518,U518,U542,Q542,M542,I542,E542,E566,I566,M566,Q566,U566),4)),"")</f>
        <v>1069</v>
      </c>
      <c r="W518" s="71"/>
      <c r="X518" s="71"/>
      <c r="Y518" s="71"/>
      <c r="Z518" s="71"/>
      <c r="AA518" s="72"/>
    </row>
    <row r="519" spans="1:27" ht="14.25">
      <c r="A519" s="39" t="s">
        <v>78</v>
      </c>
      <c r="B519" s="111">
        <v>93</v>
      </c>
      <c r="C519" s="112">
        <v>73</v>
      </c>
      <c r="D519" s="113">
        <v>93</v>
      </c>
      <c r="E519" s="110">
        <f t="shared" si="175"/>
        <v>259</v>
      </c>
      <c r="F519" s="111">
        <v>88</v>
      </c>
      <c r="G519" s="112">
        <v>92</v>
      </c>
      <c r="H519" s="113">
        <v>95</v>
      </c>
      <c r="I519" s="110">
        <f t="shared" si="174"/>
        <v>275</v>
      </c>
      <c r="J519" s="111">
        <v>96</v>
      </c>
      <c r="K519" s="112">
        <v>90</v>
      </c>
      <c r="L519" s="113">
        <v>94</v>
      </c>
      <c r="M519" s="110">
        <f t="shared" si="176"/>
        <v>280</v>
      </c>
      <c r="N519" s="111">
        <v>96</v>
      </c>
      <c r="O519" s="112">
        <v>77</v>
      </c>
      <c r="P519" s="113">
        <v>87</v>
      </c>
      <c r="Q519" s="110">
        <f t="shared" si="177"/>
        <v>260</v>
      </c>
      <c r="R519" s="111">
        <v>95</v>
      </c>
      <c r="S519" s="112">
        <v>84</v>
      </c>
      <c r="T519" s="113">
        <v>92</v>
      </c>
      <c r="U519" s="110">
        <f t="shared" si="178"/>
        <v>271</v>
      </c>
      <c r="V519" s="142">
        <f>IF(SUM(E519,I519,M519,Q519,U519,U543,Q543,M543,I543,E543,E567,I567,M567,Q567,U567)&gt;0,(LARGE((E519,I519,M519,Q519,U519,U543,Q543,M543,I543,E543,E567,I567,M567,Q567,U567),1)+LARGE((E519,I519,M519,Q519,U519,U543,Q543,M543,I543,E543,E567,I567,M567,Q567,U567),2)+LARGE((E519,I519,M519,Q519,U519,U543,Q543,M543,I543,E543,E567,I567,M567,Q567,U567),3)+LARGE((E519,I519,M519,Q519,U519,U543,Q543,M543,I543,E543,E567,I567,M567,Q567,U567),4)),"")</f>
        <v>1111</v>
      </c>
      <c r="W519" s="71"/>
      <c r="X519" s="71"/>
      <c r="Y519" s="71"/>
      <c r="Z519" s="71"/>
      <c r="AA519" s="72"/>
    </row>
    <row r="520" spans="1:27" ht="14.25">
      <c r="A520" s="39" t="s">
        <v>65</v>
      </c>
      <c r="B520" s="111">
        <v>96</v>
      </c>
      <c r="C520" s="112">
        <v>90</v>
      </c>
      <c r="D520" s="113">
        <v>94</v>
      </c>
      <c r="E520" s="110">
        <f t="shared" si="175"/>
        <v>280</v>
      </c>
      <c r="F520" s="111"/>
      <c r="G520" s="112"/>
      <c r="H520" s="113"/>
      <c r="I520" s="110">
        <f t="shared" si="174"/>
      </c>
      <c r="J520" s="111">
        <v>96</v>
      </c>
      <c r="K520" s="112">
        <v>93</v>
      </c>
      <c r="L520" s="113">
        <v>90</v>
      </c>
      <c r="M520" s="110">
        <f t="shared" si="176"/>
        <v>279</v>
      </c>
      <c r="N520" s="111"/>
      <c r="O520" s="112"/>
      <c r="P520" s="113"/>
      <c r="Q520" s="110">
        <f t="shared" si="177"/>
      </c>
      <c r="R520" s="111">
        <v>86</v>
      </c>
      <c r="S520" s="112">
        <v>80</v>
      </c>
      <c r="T520" s="113">
        <v>87</v>
      </c>
      <c r="U520" s="110">
        <f t="shared" si="178"/>
        <v>253</v>
      </c>
      <c r="V520" s="142">
        <f>IF(SUM(E520,I520,M520,Q520,U520,U544,Q544,M544,I544,E544,E568,I568,M568,Q568,U568)&gt;0,(LARGE((E520,I520,M520,Q520,U520,U544,Q544,M544,I544,E544,E568,I568,M568,Q568,U568),1)+LARGE((E520,I520,M520,Q520,U520,U544,Q544,M544,I544,E544,E568,I568,M568,Q568,U568),2)+LARGE((E520,I520,M520,Q520,U520,U544,Q544,M544,I544,E544,E568,I568,M568,Q568,U568),3)+LARGE((E520,I520,M520,Q520,U520,U544,Q544,M544,I544,E544,E568,I568,M568,Q568,U568),4)),"")</f>
        <v>1099</v>
      </c>
      <c r="W520" s="71"/>
      <c r="X520" s="71"/>
      <c r="Y520" s="71"/>
      <c r="Z520" s="71"/>
      <c r="AA520" s="72"/>
    </row>
    <row r="521" spans="1:27" ht="14.25">
      <c r="A521" s="39" t="s">
        <v>232</v>
      </c>
      <c r="B521" s="111"/>
      <c r="C521" s="112"/>
      <c r="D521" s="113"/>
      <c r="E521" s="110">
        <f t="shared" si="175"/>
      </c>
      <c r="F521" s="111"/>
      <c r="G521" s="112"/>
      <c r="H521" s="113"/>
      <c r="I521" s="110">
        <f aca="true" t="shared" si="179" ref="I521:I531">IF(SUM(F521:H521)&gt;0,SUM(F521:H521),"")</f>
      </c>
      <c r="J521" s="111"/>
      <c r="K521" s="112"/>
      <c r="L521" s="113"/>
      <c r="M521" s="110">
        <f t="shared" si="176"/>
      </c>
      <c r="N521" s="111"/>
      <c r="O521" s="112"/>
      <c r="P521" s="113"/>
      <c r="Q521" s="110">
        <f t="shared" si="177"/>
      </c>
      <c r="R521" s="111"/>
      <c r="S521" s="112"/>
      <c r="T521" s="113"/>
      <c r="U521" s="110">
        <f t="shared" si="178"/>
      </c>
      <c r="V521" s="142" t="s">
        <v>232</v>
      </c>
      <c r="W521" s="71"/>
      <c r="X521" s="71"/>
      <c r="Y521" s="71"/>
      <c r="Z521" s="71"/>
      <c r="AA521" s="72"/>
    </row>
    <row r="522" spans="1:27" ht="14.25">
      <c r="A522" s="39" t="s">
        <v>36</v>
      </c>
      <c r="B522" s="111">
        <v>89</v>
      </c>
      <c r="C522" s="112">
        <v>73</v>
      </c>
      <c r="D522" s="113">
        <v>85</v>
      </c>
      <c r="E522" s="110">
        <f t="shared" si="175"/>
        <v>247</v>
      </c>
      <c r="F522" s="111">
        <v>96</v>
      </c>
      <c r="G522" s="112">
        <v>87</v>
      </c>
      <c r="H522" s="113">
        <v>92</v>
      </c>
      <c r="I522" s="110">
        <f t="shared" si="179"/>
        <v>275</v>
      </c>
      <c r="J522" s="111">
        <v>96</v>
      </c>
      <c r="K522" s="112">
        <v>93</v>
      </c>
      <c r="L522" s="113">
        <v>91</v>
      </c>
      <c r="M522" s="110">
        <f t="shared" si="176"/>
        <v>280</v>
      </c>
      <c r="N522" s="111">
        <v>85</v>
      </c>
      <c r="O522" s="112">
        <v>74</v>
      </c>
      <c r="P522" s="113">
        <v>76</v>
      </c>
      <c r="Q522" s="110">
        <f t="shared" si="177"/>
        <v>235</v>
      </c>
      <c r="R522" s="111"/>
      <c r="S522" s="112"/>
      <c r="T522" s="113"/>
      <c r="U522" s="110">
        <f t="shared" si="178"/>
      </c>
      <c r="V522" s="142">
        <f>IF(SUM(E522,I522,M522,Q522,U522,U546,Q546,M546,I546,E546,E570,I570,M570,Q570,U570)&gt;0,(LARGE((E522,I522,M522,Q522,U522,U546,Q546,M546,I546,E546,E570,I570,M570,Q570,U570),1)+LARGE((E522,I522,M522,Q522,U522,U546,Q546,M546,I546,E546,E570,I570,M570,Q570,U570),2)+LARGE((E522,I522,M522,Q522,U522,U546,Q546,M546,I546,E546,E570,I570,M570,Q570,U570),3)+LARGE((E522,I522,M522,Q522,U522,U546,Q546,M546,I546,E546,E570,I570,M570,Q570,U570),4)),"")</f>
        <v>1077</v>
      </c>
      <c r="W522" s="71"/>
      <c r="X522" s="71"/>
      <c r="Y522" s="71"/>
      <c r="Z522" s="71"/>
      <c r="AA522" s="72"/>
    </row>
    <row r="523" spans="1:27" ht="14.25">
      <c r="A523" s="39" t="s">
        <v>42</v>
      </c>
      <c r="B523" s="111"/>
      <c r="C523" s="112"/>
      <c r="D523" s="113"/>
      <c r="E523" s="110">
        <f t="shared" si="175"/>
      </c>
      <c r="F523" s="111">
        <v>97</v>
      </c>
      <c r="G523" s="112">
        <v>84</v>
      </c>
      <c r="H523" s="113">
        <v>93</v>
      </c>
      <c r="I523" s="110">
        <f t="shared" si="179"/>
        <v>274</v>
      </c>
      <c r="J523" s="111">
        <v>95</v>
      </c>
      <c r="K523" s="112">
        <v>85</v>
      </c>
      <c r="L523" s="113">
        <v>88</v>
      </c>
      <c r="M523" s="110">
        <f t="shared" si="176"/>
        <v>268</v>
      </c>
      <c r="N523" s="111"/>
      <c r="O523" s="112"/>
      <c r="P523" s="113"/>
      <c r="Q523" s="110">
        <f t="shared" si="177"/>
      </c>
      <c r="R523" s="111">
        <v>90</v>
      </c>
      <c r="S523" s="112">
        <v>79</v>
      </c>
      <c r="T523" s="113">
        <v>88</v>
      </c>
      <c r="U523" s="110">
        <f t="shared" si="178"/>
        <v>257</v>
      </c>
      <c r="V523" s="142">
        <f>IF(SUM(E523,I523,M523,Q523,U523,U547,Q547,M547,I547,E547,E571,I571,M571,Q571,U571)&gt;0,(LARGE((E523,I523,M523,Q523,U523,U547,Q547,M547,I547,E547,E571,I571,M571,Q571,U571),1)+LARGE((E523,I523,M523,Q523,U523,U547,Q547,M547,I547,E547,E571,I571,M571,Q571,U571),2)+LARGE((E523,I523,M523,Q523,U523,U547,Q547,M547,I547,E547,E571,I571,M571,Q571,U571),3)+LARGE((E523,I523,M523,Q523,U523,U547,Q547,M547,I547,E547,E571,I571,M571,Q571,U571),4)),"")</f>
        <v>1044</v>
      </c>
      <c r="W523" s="71"/>
      <c r="X523" s="71"/>
      <c r="Y523" s="71"/>
      <c r="Z523" s="71"/>
      <c r="AA523" s="72"/>
    </row>
    <row r="524" spans="1:27" ht="14.25">
      <c r="A524" s="39" t="s">
        <v>44</v>
      </c>
      <c r="B524" s="111">
        <v>93</v>
      </c>
      <c r="C524" s="112">
        <v>83</v>
      </c>
      <c r="D524" s="113">
        <v>91</v>
      </c>
      <c r="E524" s="110">
        <f t="shared" si="175"/>
        <v>267</v>
      </c>
      <c r="F524" s="111">
        <v>93</v>
      </c>
      <c r="G524" s="112">
        <v>84</v>
      </c>
      <c r="H524" s="113">
        <v>95</v>
      </c>
      <c r="I524" s="110">
        <f t="shared" si="179"/>
        <v>272</v>
      </c>
      <c r="J524" s="111">
        <v>98</v>
      </c>
      <c r="K524" s="112">
        <v>91</v>
      </c>
      <c r="L524" s="113">
        <v>90</v>
      </c>
      <c r="M524" s="110">
        <f t="shared" si="176"/>
        <v>279</v>
      </c>
      <c r="N524" s="111"/>
      <c r="O524" s="112"/>
      <c r="P524" s="113"/>
      <c r="Q524" s="110">
        <f t="shared" si="177"/>
      </c>
      <c r="R524" s="111">
        <v>92</v>
      </c>
      <c r="S524" s="112">
        <v>88</v>
      </c>
      <c r="T524" s="113">
        <v>87</v>
      </c>
      <c r="U524" s="110">
        <f t="shared" si="178"/>
        <v>267</v>
      </c>
      <c r="V524" s="142">
        <f>IF(SUM(E524,I524,M524,Q524,U524,U548,Q548,M548,I548,E548,E572,I572,M572,Q572,U572)&gt;0,(LARGE((E524,I524,M524,Q524,U524,U548,Q548,M548,I548,E548,E572,I572,M572,Q572,U572),1)+LARGE((E524,I524,M524,Q524,U524,U548,Q548,M548,I548,E548,E572,I572,M572,Q572,U572),2)+LARGE((E524,I524,M524,Q524,U524,U548,Q548,M548,I548,E548,E572,I572,M572,Q572,U572),3)+LARGE((E524,I524,M524,Q524,U524,U548,Q548,M548,I548,E548,E572,I572,M572,Q572,U572),4)),"")</f>
        <v>1095</v>
      </c>
      <c r="W524" s="71"/>
      <c r="X524" s="71"/>
      <c r="Y524" s="71"/>
      <c r="Z524" s="71"/>
      <c r="AA524" s="72"/>
    </row>
    <row r="525" spans="1:27" ht="14.25">
      <c r="A525" s="39" t="s">
        <v>232</v>
      </c>
      <c r="B525" s="111"/>
      <c r="C525" s="112"/>
      <c r="D525" s="113"/>
      <c r="E525" s="110">
        <f t="shared" si="175"/>
      </c>
      <c r="F525" s="111"/>
      <c r="G525" s="112"/>
      <c r="H525" s="113"/>
      <c r="I525" s="110">
        <f t="shared" si="179"/>
      </c>
      <c r="J525" s="111"/>
      <c r="K525" s="112"/>
      <c r="L525" s="113"/>
      <c r="M525" s="110">
        <f t="shared" si="176"/>
      </c>
      <c r="N525" s="111"/>
      <c r="O525" s="112"/>
      <c r="P525" s="113"/>
      <c r="Q525" s="110">
        <f t="shared" si="177"/>
      </c>
      <c r="R525" s="111"/>
      <c r="S525" s="112"/>
      <c r="T525" s="113"/>
      <c r="U525" s="110">
        <f t="shared" si="178"/>
      </c>
      <c r="V525" s="142" t="s">
        <v>232</v>
      </c>
      <c r="W525" s="71"/>
      <c r="X525" s="71"/>
      <c r="Y525" s="71"/>
      <c r="Z525" s="71"/>
      <c r="AA525" s="72"/>
    </row>
    <row r="526" spans="1:27" ht="14.25">
      <c r="A526" s="39" t="s">
        <v>50</v>
      </c>
      <c r="B526" s="111"/>
      <c r="C526" s="112"/>
      <c r="D526" s="113"/>
      <c r="E526" s="110">
        <f t="shared" si="175"/>
      </c>
      <c r="F526" s="111">
        <v>98</v>
      </c>
      <c r="G526" s="112">
        <v>93</v>
      </c>
      <c r="H526" s="113">
        <v>94</v>
      </c>
      <c r="I526" s="110">
        <f t="shared" si="179"/>
        <v>285</v>
      </c>
      <c r="J526" s="111">
        <v>91</v>
      </c>
      <c r="K526" s="112">
        <v>86</v>
      </c>
      <c r="L526" s="113">
        <v>92</v>
      </c>
      <c r="M526" s="110">
        <f t="shared" si="176"/>
        <v>269</v>
      </c>
      <c r="N526" s="111">
        <v>88</v>
      </c>
      <c r="O526" s="112">
        <v>73</v>
      </c>
      <c r="P526" s="113">
        <v>81</v>
      </c>
      <c r="Q526" s="110">
        <f t="shared" si="177"/>
        <v>242</v>
      </c>
      <c r="R526" s="111">
        <v>93</v>
      </c>
      <c r="S526" s="112">
        <v>79</v>
      </c>
      <c r="T526" s="113">
        <v>90</v>
      </c>
      <c r="U526" s="110">
        <f t="shared" si="178"/>
        <v>262</v>
      </c>
      <c r="V526" s="142">
        <f>IF(SUM(E526,I526,M526,Q526,U526,U550,Q550,M550,I550,E550,E574,I574,M574,Q574,U574)&gt;0,(LARGE((E526,I526,M526,Q526,U526,U550,Q550,M550,I550,E550,E574,I574,M574,Q574,U574),1)+LARGE((E526,I526,M526,Q526,U526,U550,Q550,M550,I550,E550,E574,I574,M574,Q574,U574),2)+LARGE((E526,I526,M526,Q526,U526,U550,Q550,M550,I550,E550,E574,I574,M574,Q574,U574),3)+LARGE((E526,I526,M526,Q526,U526,U550,Q550,M550,I550,E550,E574,I574,M574,Q574,U574),4)),"")</f>
        <v>1098</v>
      </c>
      <c r="W526" s="71"/>
      <c r="X526" s="71"/>
      <c r="Y526" s="71"/>
      <c r="Z526" s="71"/>
      <c r="AA526" s="72"/>
    </row>
    <row r="527" spans="1:27" ht="14.25">
      <c r="A527" s="39" t="s">
        <v>55</v>
      </c>
      <c r="B527" s="111">
        <v>93</v>
      </c>
      <c r="C527" s="112">
        <v>81</v>
      </c>
      <c r="D527" s="113">
        <v>87</v>
      </c>
      <c r="E527" s="110">
        <f t="shared" si="175"/>
        <v>261</v>
      </c>
      <c r="F527" s="111">
        <v>95</v>
      </c>
      <c r="G527" s="112">
        <v>87</v>
      </c>
      <c r="H527" s="113">
        <v>95</v>
      </c>
      <c r="I527" s="110">
        <f t="shared" si="179"/>
        <v>277</v>
      </c>
      <c r="J527" s="111">
        <v>90</v>
      </c>
      <c r="K527" s="112">
        <v>89</v>
      </c>
      <c r="L527" s="113">
        <v>88</v>
      </c>
      <c r="M527" s="110">
        <f t="shared" si="176"/>
        <v>267</v>
      </c>
      <c r="N527" s="111">
        <v>84</v>
      </c>
      <c r="O527" s="112">
        <v>68</v>
      </c>
      <c r="P527" s="113">
        <v>81</v>
      </c>
      <c r="Q527" s="110">
        <f t="shared" si="177"/>
        <v>233</v>
      </c>
      <c r="R527" s="111">
        <v>94</v>
      </c>
      <c r="S527" s="112">
        <v>83</v>
      </c>
      <c r="T527" s="113">
        <v>80</v>
      </c>
      <c r="U527" s="110">
        <f t="shared" si="178"/>
        <v>257</v>
      </c>
      <c r="V527" s="142">
        <f>IF(SUM(E527,I527,M527,Q527,U527,U551,Q551,M551,I551,E551,E575,I575,M575,Q575,U575)&gt;0,(LARGE((E527,I527,M527,Q527,U527,U551,Q551,M551,I551,E551,E575,I575,M575,Q575,U575),1)+LARGE((E527,I527,M527,Q527,U527,U551,Q551,M551,I551,E551,E575,I575,M575,Q575,U575),2)+LARGE((E527,I527,M527,Q527,U527,U551,Q551,M551,I551,E551,E575,I575,M575,Q575,U575),3)+LARGE((E527,I527,M527,Q527,U527,U551,Q551,M551,I551,E551,E575,I575,M575,Q575,U575),4)),"")</f>
        <v>1086</v>
      </c>
      <c r="W527" s="71"/>
      <c r="X527" s="71"/>
      <c r="Y527" s="71"/>
      <c r="Z527" s="71"/>
      <c r="AA527" s="72"/>
    </row>
    <row r="528" spans="1:27" ht="14.25">
      <c r="A528" s="39"/>
      <c r="B528" s="111"/>
      <c r="C528" s="112"/>
      <c r="D528" s="113"/>
      <c r="E528" s="110">
        <f t="shared" si="175"/>
      </c>
      <c r="F528" s="111"/>
      <c r="G528" s="112"/>
      <c r="H528" s="113"/>
      <c r="I528" s="110">
        <f t="shared" si="179"/>
      </c>
      <c r="J528" s="111"/>
      <c r="K528" s="112"/>
      <c r="L528" s="113"/>
      <c r="M528" s="110">
        <f t="shared" si="176"/>
      </c>
      <c r="N528" s="111"/>
      <c r="O528" s="112"/>
      <c r="P528" s="113"/>
      <c r="Q528" s="110">
        <f t="shared" si="177"/>
      </c>
      <c r="R528" s="111"/>
      <c r="S528" s="112"/>
      <c r="T528" s="113"/>
      <c r="U528" s="110">
        <f t="shared" si="178"/>
      </c>
      <c r="V528" s="142">
        <f>IF(SUM(E528,I528,M528,Q528,U528,U552,Q552,M552,I552,E552,E576,I576,M576,Q576,U576)&gt;0,(LARGE((E528,I528,M528,Q528,U528,U552,Q552,M552,I552,E552,E576,I576,M576,Q576,U576),1)+LARGE((E528,I528,M528,Q528,U528,U552,Q552,M552,I552,E552,E576,I576,M576,Q576,U576),2)+LARGE((E528,I528,M528,Q528,U528,U552,Q552,M552,I552,E552,E576,I576,M576,Q576,U576),3)+LARGE((E528,I528,M528,Q528,U528,U552,Q552,M552,I552,E552,E576,I576,M576,Q576,U576),4)),"")</f>
      </c>
      <c r="W528" s="71"/>
      <c r="X528" s="71"/>
      <c r="Y528" s="71"/>
      <c r="Z528" s="71"/>
      <c r="AA528" s="72"/>
    </row>
    <row r="529" spans="1:27" ht="14.25">
      <c r="A529" s="39"/>
      <c r="B529" s="111"/>
      <c r="C529" s="112"/>
      <c r="D529" s="113"/>
      <c r="E529" s="110">
        <f t="shared" si="175"/>
      </c>
      <c r="F529" s="111"/>
      <c r="G529" s="112"/>
      <c r="H529" s="113"/>
      <c r="I529" s="110">
        <f t="shared" si="179"/>
      </c>
      <c r="J529" s="111"/>
      <c r="K529" s="112"/>
      <c r="L529" s="113"/>
      <c r="M529" s="110">
        <f t="shared" si="176"/>
      </c>
      <c r="N529" s="111"/>
      <c r="O529" s="112"/>
      <c r="P529" s="113"/>
      <c r="Q529" s="110">
        <f t="shared" si="177"/>
      </c>
      <c r="R529" s="111"/>
      <c r="S529" s="112"/>
      <c r="T529" s="113"/>
      <c r="U529" s="110">
        <f t="shared" si="178"/>
      </c>
      <c r="V529" s="142">
        <f>IF(SUM(E529,I529,M529,Q529,U529,U553,Q553,M553,I553,E553,E577,I577,M577,Q577,U577)&gt;0,(LARGE((E529,I529,M529,Q529,U529,U553,Q553,M553,I553,E553,E577,I577,M577,Q577,U577),1)+LARGE((E529,I529,M529,Q529,U529,U553,Q553,M553,I553,E553,E577,I577,M577,Q577,U577),2)+LARGE((E529,I529,M529,Q529,U529,U553,Q553,M553,I553,E553,E577,I577,M577,Q577,U577),3)+LARGE((E529,I529,M529,Q529,U529,U553,Q553,M553,I553,E553,E577,I577,M577,Q577,U577),4)),"")</f>
      </c>
      <c r="W529" s="71"/>
      <c r="X529" s="71"/>
      <c r="Y529" s="71"/>
      <c r="Z529" s="71"/>
      <c r="AA529" s="72"/>
    </row>
    <row r="530" spans="1:27" ht="14.25">
      <c r="A530" s="39"/>
      <c r="B530" s="111"/>
      <c r="C530" s="112"/>
      <c r="D530" s="113"/>
      <c r="E530" s="110">
        <f>IF(SUM(B530:D530)&gt;0,SUM(B530:D530),"")</f>
      </c>
      <c r="F530" s="111"/>
      <c r="G530" s="112"/>
      <c r="H530" s="113"/>
      <c r="I530" s="110">
        <f t="shared" si="179"/>
      </c>
      <c r="J530" s="111"/>
      <c r="K530" s="112"/>
      <c r="L530" s="113"/>
      <c r="M530" s="110">
        <f>IF(SUM(J530:L530)&gt;0,SUM(J530:L530),"")</f>
      </c>
      <c r="N530" s="111"/>
      <c r="O530" s="112"/>
      <c r="P530" s="113"/>
      <c r="Q530" s="110">
        <f>IF(SUM(N530:P530)&gt;0,SUM(N530:P530),"")</f>
      </c>
      <c r="R530" s="111"/>
      <c r="S530" s="112"/>
      <c r="T530" s="113"/>
      <c r="U530" s="110">
        <f>IF(SUM(R530:T530)&gt;0,SUM(R530:T530),"")</f>
      </c>
      <c r="V530" s="142">
        <f>IF(SUM(E530,I530,M530,Q530,U530,U554,Q554,M554,I554,E554,E578,I578,M578,Q578,U578)&gt;0,(LARGE((E530,I530,M530,Q530,U530,U554,Q554,M554,I554,E554,E578,I578,M578,Q578,U578),1)+LARGE((E530,I530,M530,Q530,U530,U554,Q554,M554,I554,E554,E578,I578,M578,Q578,U578),2)+LARGE((E530,I530,M530,Q530,U530,U554,Q554,M554,I554,E554,E578,I578,M578,Q578,U578),3)+LARGE((E530,I530,M530,Q530,U530,U554,Q554,M554,I554,E554,E578,I578,M578,Q578,U578),4)),"")</f>
      </c>
      <c r="W530" s="71"/>
      <c r="X530" s="71"/>
      <c r="Y530" s="71"/>
      <c r="Z530" s="71"/>
      <c r="AA530" s="72"/>
    </row>
    <row r="531" spans="1:27" ht="14.25">
      <c r="A531" s="23" t="s">
        <v>147</v>
      </c>
      <c r="B531" s="111"/>
      <c r="C531" s="112"/>
      <c r="D531" s="113"/>
      <c r="E531" s="110">
        <f>IF(SUM(B531:D531)&gt;0,SUM(B531:D531),"")</f>
      </c>
      <c r="F531" s="111"/>
      <c r="G531" s="112"/>
      <c r="H531" s="113"/>
      <c r="I531" s="110">
        <f t="shared" si="179"/>
      </c>
      <c r="J531" s="111"/>
      <c r="K531" s="112"/>
      <c r="L531" s="113"/>
      <c r="M531" s="110">
        <f>IF(SUM(J531:L531)&gt;0,SUM(J531:L531),"")</f>
      </c>
      <c r="N531" s="111"/>
      <c r="O531" s="112"/>
      <c r="P531" s="113"/>
      <c r="Q531" s="110">
        <f>IF(SUM(N531:P531)&gt;0,SUM(N531:P531),"")</f>
      </c>
      <c r="R531" s="111"/>
      <c r="S531" s="112"/>
      <c r="T531" s="113"/>
      <c r="U531" s="110">
        <f>IF(SUM(R531:T531)&gt;0,SUM(R531:T531),"")</f>
      </c>
      <c r="V531" s="142">
        <f>IF(SUM(E531,I531,M531,Q531,U531,U555,Q555,M555,I555,E555,E579,I579,M579,Q579,U579)&gt;0,(LARGE((E531,I531,M531,Q531,U531,U555,Q555,M555,I555,E555,E579,I579,M579,Q579,U579),1)+LARGE((E531,I531,M531,Q531,U531,U555,Q555,M555,I555,E555,E579,I579,M579,Q579,U579),2)+LARGE((E531,I531,M531,Q531,U531,U555,Q555,M555,I555,E555,E579,I579,M579,Q579,U579),3)+LARGE((E531,I531,M531,Q531,U531,U555,Q555,M555,I555,E555,E579,I579,M579,Q579,U579),4)),"")</f>
      </c>
      <c r="W531" s="71"/>
      <c r="X531" s="71"/>
      <c r="Y531" s="71"/>
      <c r="Z531" s="71"/>
      <c r="AA531" s="72"/>
    </row>
    <row r="532" spans="1:27" ht="14.25">
      <c r="A532" s="23" t="s">
        <v>127</v>
      </c>
      <c r="B532" s="111"/>
      <c r="C532" s="112"/>
      <c r="D532" s="113"/>
      <c r="E532" s="110">
        <f>IF(SUM(B532:D532)&gt;0,SUM(B532:D532),"")</f>
      </c>
      <c r="F532" s="111"/>
      <c r="G532" s="112"/>
      <c r="H532" s="113"/>
      <c r="I532" s="110">
        <f>IF(SUM(F532:H532)&gt;0,SUM(F532:H532),"")</f>
      </c>
      <c r="J532" s="111"/>
      <c r="K532" s="112"/>
      <c r="L532" s="113"/>
      <c r="M532" s="110">
        <f>IF(SUM(J532:L532)&gt;0,SUM(J532:L532),"")</f>
      </c>
      <c r="N532" s="111"/>
      <c r="O532" s="112"/>
      <c r="P532" s="113"/>
      <c r="Q532" s="110">
        <f>IF(SUM(N532:P532)&gt;0,SUM(N532:P532),"")</f>
      </c>
      <c r="R532" s="111"/>
      <c r="S532" s="112"/>
      <c r="T532" s="113"/>
      <c r="U532" s="110">
        <f>IF(SUM(R532:T532)&gt;0,SUM(R532:T532),"")</f>
      </c>
      <c r="V532" s="142">
        <f>IF(SUM(E532,I532,M532,Q532,U532,U556,Q556,M556,I556,E556,E580,I580,M580,Q580,U580)&gt;0,(LARGE((E532,I532,M532,Q532,U532,U556,Q556,M556,I556,E556,E580,I580,M580,Q580,U580),1)+LARGE((E532,I532,M532,Q532,U532,U556,Q556,M556,I556,E556,E580,I580,M580,Q580,U580),2)+LARGE((E532,I532,M532,Q532,U532,U556,Q556,M556,I556,E556,E580,I580,M580,Q580,U580),3)+LARGE((E532,I532,M532,Q532,U532,U556,Q556,M556,I556,E556,E580,I580,M580,Q580,U580),4)),"")</f>
      </c>
      <c r="W532" s="71"/>
      <c r="X532" s="71"/>
      <c r="Y532" s="71"/>
      <c r="Z532" s="71"/>
      <c r="AA532" s="72"/>
    </row>
    <row r="533" spans="1:27" ht="14.25">
      <c r="A533" s="23" t="s">
        <v>143</v>
      </c>
      <c r="B533" s="111"/>
      <c r="C533" s="112"/>
      <c r="D533" s="113"/>
      <c r="E533" s="110">
        <f>IF(SUM(B533:D533)&gt;0,SUM(B533:D533),"")</f>
      </c>
      <c r="F533" s="111"/>
      <c r="G533" s="112"/>
      <c r="H533" s="113"/>
      <c r="I533" s="110">
        <f>IF(SUM(F533:H533)&gt;0,SUM(F533:H533),"")</f>
      </c>
      <c r="J533" s="111"/>
      <c r="K533" s="112"/>
      <c r="L533" s="113"/>
      <c r="M533" s="110">
        <f>IF(SUM(J533:L533)&gt;0,SUM(J533:L533),"")</f>
      </c>
      <c r="N533" s="111"/>
      <c r="O533" s="112"/>
      <c r="P533" s="113"/>
      <c r="Q533" s="110">
        <f>IF(SUM(N533:P533)&gt;0,SUM(N533:P533),"")</f>
      </c>
      <c r="R533" s="111"/>
      <c r="S533" s="112"/>
      <c r="T533" s="113"/>
      <c r="U533" s="110">
        <f>IF(SUM(R533:T533)&gt;0,SUM(R533:T533),"")</f>
      </c>
      <c r="V533" s="142">
        <f>IF(SUM(E533,I533,M533,Q533,U533,U557,Q557,M557,I557,E557,E581,I581,M581,Q581,U581)&gt;0,(LARGE((E533,I533,M533,Q533,U533,U557,Q557,M557,I557,E557,E581,I581,M581,Q581,U581),1)+LARGE((E533,I533,M533,Q533,U533,U557,Q557,M557,I557,E557,E581,I581,M581,Q581,U581),2)+LARGE((E533,I533,M533,Q533,U533,U557,Q557,M557,I557,E557,E581,I581,M581,Q581,U581),3)+LARGE((E533,I533,M533,Q533,U533,U557,Q557,M557,I557,E557,E581,I581,M581,Q581,U581),4)),"")</f>
      </c>
      <c r="W533" s="71"/>
      <c r="X533" s="71"/>
      <c r="Y533" s="71"/>
      <c r="Z533" s="71"/>
      <c r="AA533" s="72"/>
    </row>
    <row r="534" spans="1:27" ht="14.25">
      <c r="A534" s="23" t="s">
        <v>148</v>
      </c>
      <c r="B534" s="111"/>
      <c r="C534" s="112"/>
      <c r="D534" s="113"/>
      <c r="E534" s="110">
        <f>IF(SUM(B534:D534)&gt;0,SUM(B534:D534),"")</f>
      </c>
      <c r="F534" s="111"/>
      <c r="G534" s="112"/>
      <c r="H534" s="113"/>
      <c r="I534" s="110">
        <f>IF(SUM(F534:H534)&gt;0,SUM(F534:H534),"")</f>
      </c>
      <c r="J534" s="111"/>
      <c r="K534" s="112"/>
      <c r="L534" s="113"/>
      <c r="M534" s="110">
        <f>IF(SUM(J534:L534)&gt;0,SUM(J534:L534),"")</f>
      </c>
      <c r="N534" s="111"/>
      <c r="O534" s="112"/>
      <c r="P534" s="113"/>
      <c r="Q534" s="110">
        <f>IF(SUM(N534:P534)&gt;0,SUM(N534:P534),"")</f>
      </c>
      <c r="R534" s="111"/>
      <c r="S534" s="112"/>
      <c r="T534" s="113"/>
      <c r="U534" s="110">
        <f>IF(SUM(R534:T534)&gt;0,SUM(R534:T534),"")</f>
      </c>
      <c r="V534" s="142">
        <f>IF(SUM(E534,I534,M534,Q534,U534,U558,Q558,M558,I558,E558,E582,I582,M582,Q582,U582)&gt;0,(LARGE((E534,I534,M534,Q534,U534,U558,Q558,M558,I558,E558,E582,I582,M582,Q582,U582),1)+LARGE((E534,I534,M534,Q534,U534,U558,Q558,M558,I558,E558,E582,I582,M582,Q582,U582),2)+LARGE((E534,I534,M534,Q534,U534,U558,Q558,M558,I558,E558,E582,I582,M582,Q582,U582),3)+LARGE((E534,I534,M534,Q534,U534,U558,Q558,M558,I558,E558,E582,I582,M582,Q582,U582),4)),"")</f>
      </c>
      <c r="W534" s="71"/>
      <c r="X534" s="71"/>
      <c r="Y534" s="71"/>
      <c r="Z534" s="71"/>
      <c r="AA534" s="72"/>
    </row>
    <row r="535" spans="1:27" ht="15" thickBot="1">
      <c r="A535" s="140" t="s">
        <v>10</v>
      </c>
      <c r="B535" s="164">
        <f aca="true" t="shared" si="180" ref="B535:V535">IF(SUM(B515:B530)=0,0,AVERAGE(B515:B530))</f>
        <v>92.625</v>
      </c>
      <c r="C535" s="165">
        <f t="shared" si="180"/>
        <v>82.125</v>
      </c>
      <c r="D535" s="166">
        <f t="shared" si="180"/>
        <v>88.5</v>
      </c>
      <c r="E535" s="167">
        <f t="shared" si="180"/>
        <v>263.25</v>
      </c>
      <c r="F535" s="164">
        <f t="shared" si="180"/>
        <v>94.88888888888889</v>
      </c>
      <c r="G535" s="165">
        <f t="shared" si="180"/>
        <v>87.22222222222223</v>
      </c>
      <c r="H535" s="166">
        <f t="shared" si="180"/>
        <v>93</v>
      </c>
      <c r="I535" s="167">
        <f t="shared" si="180"/>
        <v>275.1111111111111</v>
      </c>
      <c r="J535" s="164">
        <f t="shared" si="180"/>
        <v>94.77777777777777</v>
      </c>
      <c r="K535" s="165">
        <f t="shared" si="180"/>
        <v>89.44444444444444</v>
      </c>
      <c r="L535" s="166">
        <f t="shared" si="180"/>
        <v>90.44444444444444</v>
      </c>
      <c r="M535" s="167">
        <f t="shared" si="180"/>
        <v>274.6666666666667</v>
      </c>
      <c r="N535" s="164">
        <f t="shared" si="180"/>
        <v>88.71428571428571</v>
      </c>
      <c r="O535" s="165">
        <f t="shared" si="180"/>
        <v>72.14285714285714</v>
      </c>
      <c r="P535" s="166">
        <f t="shared" si="180"/>
        <v>80.85714285714286</v>
      </c>
      <c r="Q535" s="167">
        <f t="shared" si="180"/>
        <v>241.71428571428572</v>
      </c>
      <c r="R535" s="164">
        <f t="shared" si="180"/>
        <v>89.875</v>
      </c>
      <c r="S535" s="165">
        <f t="shared" si="180"/>
        <v>83.25</v>
      </c>
      <c r="T535" s="166">
        <f t="shared" si="180"/>
        <v>86.625</v>
      </c>
      <c r="U535" s="167">
        <f t="shared" si="180"/>
        <v>259.75</v>
      </c>
      <c r="V535" s="168">
        <f t="shared" si="180"/>
        <v>1083.7</v>
      </c>
      <c r="W535" s="93"/>
      <c r="X535" s="94"/>
      <c r="Y535" s="94"/>
      <c r="Z535" s="94"/>
      <c r="AA535" s="95"/>
    </row>
    <row r="536" spans="1:27" ht="15" thickBot="1">
      <c r="A536" s="2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26"/>
      <c r="V536" s="25"/>
      <c r="W536" s="71" t="s">
        <v>28</v>
      </c>
      <c r="X536" s="85"/>
      <c r="Y536" s="85"/>
      <c r="Z536" s="85"/>
      <c r="AA536" s="86"/>
    </row>
    <row r="537" spans="1:27" ht="14.25">
      <c r="A537" s="99" t="s">
        <v>62</v>
      </c>
      <c r="B537" s="285" t="s">
        <v>264</v>
      </c>
      <c r="C537" s="286"/>
      <c r="D537" s="286"/>
      <c r="E537" s="287"/>
      <c r="F537" s="285" t="s">
        <v>265</v>
      </c>
      <c r="G537" s="286"/>
      <c r="H537" s="286"/>
      <c r="I537" s="287"/>
      <c r="J537" s="285" t="s">
        <v>294</v>
      </c>
      <c r="K537" s="286"/>
      <c r="L537" s="286"/>
      <c r="M537" s="287"/>
      <c r="N537" s="285" t="s">
        <v>306</v>
      </c>
      <c r="O537" s="286"/>
      <c r="P537" s="286"/>
      <c r="Q537" s="287"/>
      <c r="R537" s="285" t="s">
        <v>318</v>
      </c>
      <c r="S537" s="286"/>
      <c r="T537" s="286"/>
      <c r="U537" s="287"/>
      <c r="V537" s="29"/>
      <c r="W537" s="71" t="str">
        <f>B537</f>
        <v>Martinez, April</v>
      </c>
      <c r="X537" s="71" t="str">
        <f>F537</f>
        <v>Sullens, Jennifer</v>
      </c>
      <c r="Y537" s="71" t="str">
        <f>J537</f>
        <v>Gallagher, Allanah</v>
      </c>
      <c r="Z537" s="71" t="str">
        <f>N537</f>
        <v>McReynolds, Kayla</v>
      </c>
      <c r="AA537" s="72" t="str">
        <f>R537</f>
        <v>Lagat, Birgit</v>
      </c>
    </row>
    <row r="538" spans="1:27" ht="15" thickBot="1">
      <c r="A538" s="36" t="s">
        <v>4</v>
      </c>
      <c r="B538" s="17" t="s">
        <v>5</v>
      </c>
      <c r="C538" s="18" t="s">
        <v>6</v>
      </c>
      <c r="D538" s="18" t="s">
        <v>7</v>
      </c>
      <c r="E538" s="20" t="s">
        <v>8</v>
      </c>
      <c r="F538" s="17" t="s">
        <v>5</v>
      </c>
      <c r="G538" s="18" t="s">
        <v>6</v>
      </c>
      <c r="H538" s="18" t="s">
        <v>7</v>
      </c>
      <c r="I538" s="20" t="s">
        <v>8</v>
      </c>
      <c r="J538" s="17" t="s">
        <v>5</v>
      </c>
      <c r="K538" s="18" t="s">
        <v>6</v>
      </c>
      <c r="L538" s="18" t="s">
        <v>7</v>
      </c>
      <c r="M538" s="20" t="s">
        <v>8</v>
      </c>
      <c r="N538" s="17" t="s">
        <v>5</v>
      </c>
      <c r="O538" s="18" t="s">
        <v>6</v>
      </c>
      <c r="P538" s="18" t="s">
        <v>7</v>
      </c>
      <c r="Q538" s="20" t="s">
        <v>8</v>
      </c>
      <c r="R538" s="17" t="s">
        <v>5</v>
      </c>
      <c r="S538" s="18" t="s">
        <v>6</v>
      </c>
      <c r="T538" s="18" t="s">
        <v>7</v>
      </c>
      <c r="U538" s="20" t="s">
        <v>8</v>
      </c>
      <c r="V538" s="21"/>
      <c r="W538" s="87">
        <f>IF(SUM(E539:E558)&gt;0,LARGE(E539:E558,1),0)</f>
        <v>245</v>
      </c>
      <c r="X538" s="71">
        <f>IF(SUM(I539:I558)&gt;0,LARGE(I539:I558,1),0)</f>
        <v>259</v>
      </c>
      <c r="Y538" s="71">
        <f>IF(SUM(M539:M558)&gt;0,LARGE(M539:M558,1),0)</f>
        <v>287</v>
      </c>
      <c r="Z538" s="71">
        <f>IF(SUM(Q539:Q558)&gt;0,LARGE(Q539:Q558,1),0)</f>
        <v>226</v>
      </c>
      <c r="AA538" s="72">
        <f>IF(SUM(U539:U558)&gt;0,LARGE(U539:U558,1),0)</f>
        <v>243</v>
      </c>
    </row>
    <row r="539" spans="1:27" ht="15" thickTop="1">
      <c r="A539" s="39" t="s">
        <v>69</v>
      </c>
      <c r="B539" s="107">
        <v>83</v>
      </c>
      <c r="C539" s="108">
        <v>73</v>
      </c>
      <c r="D539" s="109">
        <v>60</v>
      </c>
      <c r="E539" s="110">
        <f>IF(SUM(B539:D539)&gt;0,SUM(B539:D539),"")</f>
        <v>216</v>
      </c>
      <c r="F539" s="107">
        <v>89</v>
      </c>
      <c r="G539" s="108">
        <v>72</v>
      </c>
      <c r="H539" s="109">
        <v>79</v>
      </c>
      <c r="I539" s="110">
        <f aca="true" t="shared" si="181" ref="I539:I544">IF(SUM(F539:H539)&gt;0,SUM(F539:H539),"")</f>
        <v>240</v>
      </c>
      <c r="J539" s="107"/>
      <c r="K539" s="108"/>
      <c r="L539" s="109"/>
      <c r="M539" s="110">
        <f>IF(SUM(J539:L539)&gt;0,SUM(J539:L539),"")</f>
      </c>
      <c r="N539" s="107"/>
      <c r="O539" s="108"/>
      <c r="P539" s="109"/>
      <c r="Q539" s="110">
        <f>IF(SUM(N539:P539)&gt;0,SUM(N539:P539),"")</f>
      </c>
      <c r="R539" s="107"/>
      <c r="S539" s="108"/>
      <c r="T539" s="109"/>
      <c r="U539" s="110">
        <f>IF(SUM(R539:T539)&gt;0,SUM(R539:T539),"")</f>
      </c>
      <c r="V539" s="30"/>
      <c r="W539" s="71"/>
      <c r="X539" s="71"/>
      <c r="Y539" s="71"/>
      <c r="Z539" s="71"/>
      <c r="AA539" s="72"/>
    </row>
    <row r="540" spans="1:27" ht="14.25">
      <c r="A540" s="39" t="s">
        <v>77</v>
      </c>
      <c r="B540" s="111">
        <v>88</v>
      </c>
      <c r="C540" s="112">
        <v>70</v>
      </c>
      <c r="D540" s="113">
        <v>73</v>
      </c>
      <c r="E540" s="110">
        <f aca="true" t="shared" si="182" ref="E540:E553">IF(SUM(B540:D540)&gt;0,SUM(B540:D540),"")</f>
        <v>231</v>
      </c>
      <c r="F540" s="111"/>
      <c r="G540" s="112"/>
      <c r="H540" s="113"/>
      <c r="I540" s="110">
        <f t="shared" si="181"/>
      </c>
      <c r="J540" s="111">
        <v>97</v>
      </c>
      <c r="K540" s="112">
        <v>94</v>
      </c>
      <c r="L540" s="113">
        <v>90</v>
      </c>
      <c r="M540" s="110">
        <f aca="true" t="shared" si="183" ref="M540:M553">IF(SUM(J540:L540)&gt;0,SUM(J540:L540),"")</f>
        <v>281</v>
      </c>
      <c r="N540" s="111">
        <v>88</v>
      </c>
      <c r="O540" s="112">
        <v>68</v>
      </c>
      <c r="P540" s="113">
        <v>70</v>
      </c>
      <c r="Q540" s="110">
        <f aca="true" t="shared" si="184" ref="Q540:Q553">IF(SUM(N540:P540)&gt;0,SUM(N540:P540),"")</f>
        <v>226</v>
      </c>
      <c r="R540" s="111"/>
      <c r="S540" s="112"/>
      <c r="T540" s="113"/>
      <c r="U540" s="110">
        <f aca="true" t="shared" si="185" ref="U540:U553">IF(SUM(R540:T540)&gt;0,SUM(R540:T540),"")</f>
      </c>
      <c r="V540" s="31"/>
      <c r="W540" s="71"/>
      <c r="X540" s="71"/>
      <c r="Y540" s="71"/>
      <c r="Z540" s="71"/>
      <c r="AA540" s="72"/>
    </row>
    <row r="541" spans="1:27" ht="14.25">
      <c r="A541" s="39" t="s">
        <v>232</v>
      </c>
      <c r="B541" s="111"/>
      <c r="C541" s="112"/>
      <c r="D541" s="113"/>
      <c r="E541" s="110">
        <f t="shared" si="182"/>
      </c>
      <c r="F541" s="111"/>
      <c r="G541" s="112"/>
      <c r="H541" s="113"/>
      <c r="I541" s="110">
        <f t="shared" si="181"/>
      </c>
      <c r="J541" s="111"/>
      <c r="K541" s="112"/>
      <c r="L541" s="113"/>
      <c r="M541" s="110">
        <f t="shared" si="183"/>
      </c>
      <c r="N541" s="111"/>
      <c r="O541" s="112"/>
      <c r="P541" s="113"/>
      <c r="Q541" s="110">
        <f t="shared" si="184"/>
      </c>
      <c r="R541" s="111"/>
      <c r="S541" s="112"/>
      <c r="T541" s="113"/>
      <c r="U541" s="110">
        <f t="shared" si="185"/>
      </c>
      <c r="V541" s="32" t="s">
        <v>11</v>
      </c>
      <c r="W541" s="71"/>
      <c r="X541" s="71"/>
      <c r="Y541" s="71"/>
      <c r="Z541" s="71"/>
      <c r="AA541" s="72"/>
    </row>
    <row r="542" spans="1:27" ht="14.25">
      <c r="A542" s="39" t="s">
        <v>161</v>
      </c>
      <c r="B542" s="111">
        <v>85</v>
      </c>
      <c r="C542" s="112">
        <v>76</v>
      </c>
      <c r="D542" s="113">
        <v>80</v>
      </c>
      <c r="E542" s="110">
        <f t="shared" si="182"/>
        <v>241</v>
      </c>
      <c r="F542" s="111">
        <v>90</v>
      </c>
      <c r="G542" s="112">
        <v>69</v>
      </c>
      <c r="H542" s="113">
        <v>78</v>
      </c>
      <c r="I542" s="110">
        <f t="shared" si="181"/>
        <v>237</v>
      </c>
      <c r="J542" s="111">
        <v>96</v>
      </c>
      <c r="K542" s="112">
        <v>89</v>
      </c>
      <c r="L542" s="113">
        <v>90</v>
      </c>
      <c r="M542" s="110">
        <f t="shared" si="183"/>
        <v>275</v>
      </c>
      <c r="N542" s="111"/>
      <c r="O542" s="112"/>
      <c r="P542" s="113"/>
      <c r="Q542" s="110">
        <f t="shared" si="184"/>
      </c>
      <c r="R542" s="111"/>
      <c r="S542" s="112"/>
      <c r="T542" s="113"/>
      <c r="U542" s="110">
        <f t="shared" si="185"/>
      </c>
      <c r="V542" s="32" t="s">
        <v>12</v>
      </c>
      <c r="W542" s="71"/>
      <c r="X542" s="71"/>
      <c r="Y542" s="71"/>
      <c r="Z542" s="71"/>
      <c r="AA542" s="72"/>
    </row>
    <row r="543" spans="1:27" ht="14.25">
      <c r="A543" s="39" t="s">
        <v>78</v>
      </c>
      <c r="B543" s="111"/>
      <c r="C543" s="112"/>
      <c r="D543" s="113"/>
      <c r="E543" s="110">
        <f t="shared" si="182"/>
      </c>
      <c r="F543" s="111">
        <v>91</v>
      </c>
      <c r="G543" s="112">
        <v>77</v>
      </c>
      <c r="H543" s="113">
        <v>91</v>
      </c>
      <c r="I543" s="110">
        <f t="shared" si="181"/>
        <v>259</v>
      </c>
      <c r="J543" s="111">
        <v>95</v>
      </c>
      <c r="K543" s="112">
        <v>94</v>
      </c>
      <c r="L543" s="113">
        <v>96</v>
      </c>
      <c r="M543" s="110">
        <f t="shared" si="183"/>
        <v>285</v>
      </c>
      <c r="N543" s="111"/>
      <c r="O543" s="112"/>
      <c r="P543" s="113"/>
      <c r="Q543" s="110">
        <f t="shared" si="184"/>
      </c>
      <c r="R543" s="111"/>
      <c r="S543" s="112"/>
      <c r="T543" s="113"/>
      <c r="U543" s="110">
        <f t="shared" si="185"/>
      </c>
      <c r="V543" s="32" t="s">
        <v>12</v>
      </c>
      <c r="W543" s="71"/>
      <c r="X543" s="71"/>
      <c r="Y543" s="71"/>
      <c r="Z543" s="71"/>
      <c r="AA543" s="72"/>
    </row>
    <row r="544" spans="1:27" ht="14.25">
      <c r="A544" s="39" t="s">
        <v>65</v>
      </c>
      <c r="B544" s="111">
        <v>87</v>
      </c>
      <c r="C544" s="112">
        <v>86</v>
      </c>
      <c r="D544" s="113">
        <v>63</v>
      </c>
      <c r="E544" s="110">
        <f t="shared" si="182"/>
        <v>236</v>
      </c>
      <c r="F544" s="111"/>
      <c r="G544" s="112"/>
      <c r="H544" s="113"/>
      <c r="I544" s="110">
        <f t="shared" si="181"/>
      </c>
      <c r="J544" s="111">
        <v>97</v>
      </c>
      <c r="K544" s="112">
        <v>95</v>
      </c>
      <c r="L544" s="113">
        <v>95</v>
      </c>
      <c r="M544" s="110">
        <f t="shared" si="183"/>
        <v>287</v>
      </c>
      <c r="N544" s="111">
        <v>84</v>
      </c>
      <c r="O544" s="112">
        <v>43</v>
      </c>
      <c r="P544" s="113">
        <v>77</v>
      </c>
      <c r="Q544" s="110">
        <f t="shared" si="184"/>
        <v>204</v>
      </c>
      <c r="R544" s="111"/>
      <c r="S544" s="112"/>
      <c r="T544" s="113"/>
      <c r="U544" s="110">
        <f t="shared" si="185"/>
      </c>
      <c r="V544" s="32"/>
      <c r="W544" s="71"/>
      <c r="X544" s="71"/>
      <c r="Y544" s="71"/>
      <c r="Z544" s="71"/>
      <c r="AA544" s="72"/>
    </row>
    <row r="545" spans="1:27" ht="14.25">
      <c r="A545" s="39" t="s">
        <v>232</v>
      </c>
      <c r="B545" s="111"/>
      <c r="C545" s="112"/>
      <c r="D545" s="113"/>
      <c r="E545" s="110">
        <f t="shared" si="182"/>
      </c>
      <c r="F545" s="111"/>
      <c r="G545" s="112"/>
      <c r="H545" s="113"/>
      <c r="I545" s="110">
        <f aca="true" t="shared" si="186" ref="I545:I555">IF(SUM(F545:H545)&gt;0,SUM(F545:H545),"")</f>
      </c>
      <c r="J545" s="111"/>
      <c r="K545" s="112"/>
      <c r="L545" s="113"/>
      <c r="M545" s="110">
        <f t="shared" si="183"/>
      </c>
      <c r="N545" s="111"/>
      <c r="O545" s="112"/>
      <c r="P545" s="113"/>
      <c r="Q545" s="110">
        <f t="shared" si="184"/>
      </c>
      <c r="R545" s="111"/>
      <c r="S545" s="112"/>
      <c r="T545" s="113"/>
      <c r="U545" s="110">
        <f t="shared" si="185"/>
      </c>
      <c r="V545" s="32" t="s">
        <v>13</v>
      </c>
      <c r="W545" s="71"/>
      <c r="X545" s="71"/>
      <c r="Y545" s="71"/>
      <c r="Z545" s="71"/>
      <c r="AA545" s="72"/>
    </row>
    <row r="546" spans="1:27" ht="14.25">
      <c r="A546" s="39" t="s">
        <v>36</v>
      </c>
      <c r="B546" s="111">
        <v>86</v>
      </c>
      <c r="C546" s="112">
        <v>68</v>
      </c>
      <c r="D546" s="113">
        <v>77</v>
      </c>
      <c r="E546" s="110">
        <f t="shared" si="182"/>
        <v>231</v>
      </c>
      <c r="F546" s="111">
        <v>90</v>
      </c>
      <c r="G546" s="112">
        <v>78</v>
      </c>
      <c r="H546" s="113">
        <v>86</v>
      </c>
      <c r="I546" s="110">
        <f t="shared" si="186"/>
        <v>254</v>
      </c>
      <c r="J546" s="111">
        <v>92</v>
      </c>
      <c r="K546" s="112">
        <v>86</v>
      </c>
      <c r="L546" s="113">
        <v>90</v>
      </c>
      <c r="M546" s="110">
        <f t="shared" si="183"/>
        <v>268</v>
      </c>
      <c r="N546" s="111"/>
      <c r="O546" s="112"/>
      <c r="P546" s="113"/>
      <c r="Q546" s="110">
        <f t="shared" si="184"/>
      </c>
      <c r="R546" s="111"/>
      <c r="S546" s="112"/>
      <c r="T546" s="113"/>
      <c r="U546" s="110">
        <f t="shared" si="185"/>
      </c>
      <c r="V546" s="32" t="s">
        <v>14</v>
      </c>
      <c r="W546" s="71"/>
      <c r="X546" s="71"/>
      <c r="Y546" s="71"/>
      <c r="Z546" s="71"/>
      <c r="AA546" s="72"/>
    </row>
    <row r="547" spans="1:27" ht="14.25">
      <c r="A547" s="39" t="s">
        <v>42</v>
      </c>
      <c r="B547" s="111">
        <v>89</v>
      </c>
      <c r="C547" s="112">
        <v>69</v>
      </c>
      <c r="D547" s="113">
        <v>87</v>
      </c>
      <c r="E547" s="110">
        <f t="shared" si="182"/>
        <v>245</v>
      </c>
      <c r="F547" s="111"/>
      <c r="G547" s="112"/>
      <c r="H547" s="113"/>
      <c r="I547" s="110">
        <f t="shared" si="186"/>
      </c>
      <c r="J547" s="111"/>
      <c r="K547" s="112"/>
      <c r="L547" s="113"/>
      <c r="M547" s="110">
        <f t="shared" si="183"/>
      </c>
      <c r="N547" s="111">
        <v>89</v>
      </c>
      <c r="O547" s="112">
        <v>66</v>
      </c>
      <c r="P547" s="113">
        <v>64</v>
      </c>
      <c r="Q547" s="110">
        <f t="shared" si="184"/>
        <v>219</v>
      </c>
      <c r="R547" s="111">
        <v>87</v>
      </c>
      <c r="S547" s="112">
        <v>61</v>
      </c>
      <c r="T547" s="113">
        <v>81</v>
      </c>
      <c r="U547" s="110">
        <f t="shared" si="185"/>
        <v>229</v>
      </c>
      <c r="V547" s="32" t="s">
        <v>15</v>
      </c>
      <c r="W547" s="71"/>
      <c r="X547" s="71"/>
      <c r="Y547" s="71"/>
      <c r="Z547" s="71"/>
      <c r="AA547" s="72"/>
    </row>
    <row r="548" spans="1:27" ht="14.25">
      <c r="A548" s="39" t="s">
        <v>44</v>
      </c>
      <c r="B548" s="111">
        <v>92</v>
      </c>
      <c r="C548" s="112">
        <v>65</v>
      </c>
      <c r="D548" s="113">
        <v>88</v>
      </c>
      <c r="E548" s="110">
        <f t="shared" si="182"/>
        <v>245</v>
      </c>
      <c r="F548" s="111"/>
      <c r="G548" s="112"/>
      <c r="H548" s="113"/>
      <c r="I548" s="110">
        <f t="shared" si="186"/>
      </c>
      <c r="J548" s="111">
        <v>97</v>
      </c>
      <c r="K548" s="112">
        <v>86</v>
      </c>
      <c r="L548" s="113">
        <v>94</v>
      </c>
      <c r="M548" s="110">
        <f t="shared" si="183"/>
        <v>277</v>
      </c>
      <c r="N548" s="111">
        <v>84</v>
      </c>
      <c r="O548" s="112">
        <v>63</v>
      </c>
      <c r="P548" s="113">
        <v>72</v>
      </c>
      <c r="Q548" s="110">
        <f t="shared" si="184"/>
        <v>219</v>
      </c>
      <c r="R548" s="111"/>
      <c r="S548" s="112"/>
      <c r="T548" s="113"/>
      <c r="U548" s="110">
        <f t="shared" si="185"/>
      </c>
      <c r="V548" s="32" t="s">
        <v>16</v>
      </c>
      <c r="W548" s="71"/>
      <c r="X548" s="71"/>
      <c r="Y548" s="71"/>
      <c r="Z548" s="71"/>
      <c r="AA548" s="72"/>
    </row>
    <row r="549" spans="1:27" ht="14.25">
      <c r="A549" s="39" t="s">
        <v>232</v>
      </c>
      <c r="B549" s="111"/>
      <c r="C549" s="112"/>
      <c r="D549" s="113"/>
      <c r="E549" s="110">
        <f t="shared" si="182"/>
      </c>
      <c r="F549" s="111"/>
      <c r="G549" s="112"/>
      <c r="H549" s="113"/>
      <c r="I549" s="110">
        <f t="shared" si="186"/>
      </c>
      <c r="J549" s="111"/>
      <c r="K549" s="112"/>
      <c r="L549" s="113"/>
      <c r="M549" s="110">
        <f t="shared" si="183"/>
      </c>
      <c r="N549" s="111"/>
      <c r="O549" s="112"/>
      <c r="P549" s="113"/>
      <c r="Q549" s="110">
        <f t="shared" si="184"/>
      </c>
      <c r="R549" s="111"/>
      <c r="S549" s="112"/>
      <c r="T549" s="113"/>
      <c r="U549" s="110">
        <f t="shared" si="185"/>
      </c>
      <c r="V549" s="32" t="s">
        <v>12</v>
      </c>
      <c r="W549" s="71"/>
      <c r="X549" s="71"/>
      <c r="Y549" s="71"/>
      <c r="Z549" s="71"/>
      <c r="AA549" s="72"/>
    </row>
    <row r="550" spans="1:27" ht="14.25">
      <c r="A550" s="39" t="s">
        <v>50</v>
      </c>
      <c r="B550" s="111"/>
      <c r="C550" s="112"/>
      <c r="D550" s="113"/>
      <c r="E550" s="110">
        <f t="shared" si="182"/>
      </c>
      <c r="F550" s="111">
        <v>92</v>
      </c>
      <c r="G550" s="112">
        <v>69</v>
      </c>
      <c r="H550" s="113">
        <v>90</v>
      </c>
      <c r="I550" s="110">
        <f t="shared" si="186"/>
        <v>251</v>
      </c>
      <c r="J550" s="111">
        <v>97</v>
      </c>
      <c r="K550" s="112">
        <v>89</v>
      </c>
      <c r="L550" s="113">
        <v>96</v>
      </c>
      <c r="M550" s="110">
        <f t="shared" si="183"/>
        <v>282</v>
      </c>
      <c r="N550" s="111">
        <v>85</v>
      </c>
      <c r="O550" s="112">
        <v>65</v>
      </c>
      <c r="P550" s="113">
        <v>73</v>
      </c>
      <c r="Q550" s="110">
        <f t="shared" si="184"/>
        <v>223</v>
      </c>
      <c r="R550" s="111"/>
      <c r="S550" s="112"/>
      <c r="T550" s="113"/>
      <c r="U550" s="110">
        <f t="shared" si="185"/>
      </c>
      <c r="V550" s="32"/>
      <c r="W550" s="71"/>
      <c r="X550" s="71"/>
      <c r="Y550" s="71"/>
      <c r="Z550" s="71"/>
      <c r="AA550" s="72"/>
    </row>
    <row r="551" spans="1:27" ht="14.25">
      <c r="A551" s="39" t="s">
        <v>55</v>
      </c>
      <c r="B551" s="111"/>
      <c r="C551" s="112"/>
      <c r="D551" s="113"/>
      <c r="E551" s="110">
        <f t="shared" si="182"/>
      </c>
      <c r="F551" s="111"/>
      <c r="G551" s="112"/>
      <c r="H551" s="113"/>
      <c r="I551" s="110">
        <f t="shared" si="186"/>
      </c>
      <c r="J551" s="111">
        <v>97</v>
      </c>
      <c r="K551" s="112">
        <v>94</v>
      </c>
      <c r="L551" s="113">
        <v>90</v>
      </c>
      <c r="M551" s="110">
        <f t="shared" si="183"/>
        <v>281</v>
      </c>
      <c r="N551" s="111"/>
      <c r="O551" s="112"/>
      <c r="P551" s="113"/>
      <c r="Q551" s="110">
        <f t="shared" si="184"/>
      </c>
      <c r="R551" s="111">
        <v>86</v>
      </c>
      <c r="S551" s="112">
        <v>80</v>
      </c>
      <c r="T551" s="113">
        <v>77</v>
      </c>
      <c r="U551" s="110">
        <f t="shared" si="185"/>
        <v>243</v>
      </c>
      <c r="V551" s="32"/>
      <c r="W551" s="71"/>
      <c r="X551" s="71"/>
      <c r="Y551" s="71"/>
      <c r="Z551" s="71"/>
      <c r="AA551" s="72"/>
    </row>
    <row r="552" spans="1:27" ht="14.25">
      <c r="A552" s="39"/>
      <c r="B552" s="111"/>
      <c r="C552" s="112"/>
      <c r="D552" s="113"/>
      <c r="E552" s="110">
        <f t="shared" si="182"/>
      </c>
      <c r="F552" s="111"/>
      <c r="G552" s="112"/>
      <c r="H552" s="113"/>
      <c r="I552" s="110">
        <f t="shared" si="186"/>
      </c>
      <c r="J552" s="111"/>
      <c r="K552" s="112"/>
      <c r="L552" s="113"/>
      <c r="M552" s="110">
        <f t="shared" si="183"/>
      </c>
      <c r="N552" s="111"/>
      <c r="O552" s="112"/>
      <c r="P552" s="113"/>
      <c r="Q552" s="110">
        <f t="shared" si="184"/>
      </c>
      <c r="R552" s="111"/>
      <c r="S552" s="112"/>
      <c r="T552" s="113"/>
      <c r="U552" s="110">
        <f t="shared" si="185"/>
      </c>
      <c r="V552" s="32"/>
      <c r="W552" s="71"/>
      <c r="X552" s="71"/>
      <c r="Y552" s="71"/>
      <c r="Z552" s="71"/>
      <c r="AA552" s="72"/>
    </row>
    <row r="553" spans="1:27" ht="14.25">
      <c r="A553" s="39"/>
      <c r="B553" s="111"/>
      <c r="C553" s="112"/>
      <c r="D553" s="113"/>
      <c r="E553" s="110">
        <f t="shared" si="182"/>
      </c>
      <c r="F553" s="111"/>
      <c r="G553" s="112"/>
      <c r="H553" s="113"/>
      <c r="I553" s="110">
        <f t="shared" si="186"/>
      </c>
      <c r="J553" s="111"/>
      <c r="K553" s="112"/>
      <c r="L553" s="113"/>
      <c r="M553" s="110">
        <f t="shared" si="183"/>
      </c>
      <c r="N553" s="111"/>
      <c r="O553" s="112"/>
      <c r="P553" s="113"/>
      <c r="Q553" s="110">
        <f t="shared" si="184"/>
      </c>
      <c r="R553" s="111"/>
      <c r="S553" s="112"/>
      <c r="T553" s="113"/>
      <c r="U553" s="110">
        <f t="shared" si="185"/>
      </c>
      <c r="V553" s="32"/>
      <c r="W553" s="71"/>
      <c r="X553" s="71"/>
      <c r="Y553" s="71"/>
      <c r="Z553" s="71"/>
      <c r="AA553" s="72"/>
    </row>
    <row r="554" spans="1:27" ht="14.25">
      <c r="A554" s="39"/>
      <c r="B554" s="111"/>
      <c r="C554" s="112"/>
      <c r="D554" s="113"/>
      <c r="E554" s="110">
        <f>IF(SUM(B554:D554)&gt;0,SUM(B554:D554),"")</f>
      </c>
      <c r="F554" s="111"/>
      <c r="G554" s="112"/>
      <c r="H554" s="113"/>
      <c r="I554" s="110">
        <f t="shared" si="186"/>
      </c>
      <c r="J554" s="111"/>
      <c r="K554" s="112"/>
      <c r="L554" s="113"/>
      <c r="M554" s="110">
        <f>IF(SUM(J554:L554)&gt;0,SUM(J554:L554),"")</f>
      </c>
      <c r="N554" s="111"/>
      <c r="O554" s="112"/>
      <c r="P554" s="113"/>
      <c r="Q554" s="110">
        <f>IF(SUM(N554:P554)&gt;0,SUM(N554:P554),"")</f>
      </c>
      <c r="R554" s="111"/>
      <c r="S554" s="112"/>
      <c r="T554" s="113"/>
      <c r="U554" s="110">
        <f>IF(SUM(R554:T554)&gt;0,SUM(R554:T554),"")</f>
      </c>
      <c r="V554" s="32"/>
      <c r="W554" s="71"/>
      <c r="X554" s="71"/>
      <c r="Y554" s="71"/>
      <c r="Z554" s="71"/>
      <c r="AA554" s="72"/>
    </row>
    <row r="555" spans="1:27" ht="14.25">
      <c r="A555" s="23" t="s">
        <v>147</v>
      </c>
      <c r="B555" s="111"/>
      <c r="C555" s="112"/>
      <c r="D555" s="113"/>
      <c r="E555" s="110">
        <f>IF(SUM(B555:D555)&gt;0,SUM(B555:D555),"")</f>
      </c>
      <c r="F555" s="111"/>
      <c r="G555" s="112"/>
      <c r="H555" s="113"/>
      <c r="I555" s="110">
        <f t="shared" si="186"/>
      </c>
      <c r="J555" s="111"/>
      <c r="K555" s="112"/>
      <c r="L555" s="113"/>
      <c r="M555" s="110">
        <f>IF(SUM(J555:L555)&gt;0,SUM(J555:L555),"")</f>
      </c>
      <c r="N555" s="111"/>
      <c r="O555" s="112"/>
      <c r="P555" s="113"/>
      <c r="Q555" s="110">
        <f>IF(SUM(N555:P555)&gt;0,SUM(N555:P555),"")</f>
      </c>
      <c r="R555" s="111"/>
      <c r="S555" s="112"/>
      <c r="T555" s="113"/>
      <c r="U555" s="110">
        <f>IF(SUM(R555:T555)&gt;0,SUM(R555:T555),"")</f>
      </c>
      <c r="V555" s="32"/>
      <c r="W555" s="71"/>
      <c r="X555" s="71"/>
      <c r="Y555" s="71"/>
      <c r="Z555" s="71"/>
      <c r="AA555" s="72"/>
    </row>
    <row r="556" spans="1:27" ht="14.25">
      <c r="A556" s="23" t="s">
        <v>127</v>
      </c>
      <c r="B556" s="111"/>
      <c r="C556" s="112"/>
      <c r="D556" s="113"/>
      <c r="E556" s="110">
        <f>IF(SUM(B556:D556)&gt;0,SUM(B556:D556),"")</f>
      </c>
      <c r="F556" s="111"/>
      <c r="G556" s="112"/>
      <c r="H556" s="113"/>
      <c r="I556" s="110">
        <f>IF(SUM(F556:H556)&gt;0,SUM(F556:H556),"")</f>
      </c>
      <c r="J556" s="111"/>
      <c r="K556" s="112"/>
      <c r="L556" s="113"/>
      <c r="M556" s="110">
        <f>IF(SUM(J556:L556)&gt;0,SUM(J556:L556),"")</f>
      </c>
      <c r="N556" s="111"/>
      <c r="O556" s="112"/>
      <c r="P556" s="113"/>
      <c r="Q556" s="110">
        <f>IF(SUM(N556:P556)&gt;0,SUM(N556:P556),"")</f>
      </c>
      <c r="R556" s="111"/>
      <c r="S556" s="112"/>
      <c r="T556" s="113"/>
      <c r="U556" s="110">
        <f>IF(SUM(R556:T556)&gt;0,SUM(R556:T556),"")</f>
      </c>
      <c r="V556" s="31"/>
      <c r="W556" s="71"/>
      <c r="X556" s="71"/>
      <c r="Y556" s="71"/>
      <c r="Z556" s="71"/>
      <c r="AA556" s="72"/>
    </row>
    <row r="557" spans="1:27" ht="14.25">
      <c r="A557" s="23" t="s">
        <v>143</v>
      </c>
      <c r="B557" s="111"/>
      <c r="C557" s="112"/>
      <c r="D557" s="113"/>
      <c r="E557" s="110">
        <f>IF(SUM(B557:D557)&gt;0,SUM(B557:D557),"")</f>
      </c>
      <c r="F557" s="111"/>
      <c r="G557" s="112"/>
      <c r="H557" s="113"/>
      <c r="I557" s="110">
        <f>IF(SUM(F557:H557)&gt;0,SUM(F557:H557),"")</f>
      </c>
      <c r="J557" s="111"/>
      <c r="K557" s="112"/>
      <c r="L557" s="113"/>
      <c r="M557" s="110">
        <f>IF(SUM(J557:L557)&gt;0,SUM(J557:L557),"")</f>
      </c>
      <c r="N557" s="111"/>
      <c r="O557" s="112"/>
      <c r="P557" s="113"/>
      <c r="Q557" s="110">
        <f>IF(SUM(N557:P557)&gt;0,SUM(N557:P557),"")</f>
      </c>
      <c r="R557" s="111"/>
      <c r="S557" s="112"/>
      <c r="T557" s="113"/>
      <c r="U557" s="110">
        <f>IF(SUM(R557:T557)&gt;0,SUM(R557:T557),"")</f>
      </c>
      <c r="V557" s="31"/>
      <c r="W557" s="71"/>
      <c r="X557" s="71"/>
      <c r="Y557" s="71"/>
      <c r="Z557" s="71"/>
      <c r="AA557" s="72"/>
    </row>
    <row r="558" spans="1:27" ht="14.25">
      <c r="A558" s="23" t="s">
        <v>148</v>
      </c>
      <c r="B558" s="111"/>
      <c r="C558" s="112"/>
      <c r="D558" s="113"/>
      <c r="E558" s="110">
        <f>IF(SUM(B558:D558)&gt;0,SUM(B558:D558),"")</f>
      </c>
      <c r="F558" s="111"/>
      <c r="G558" s="112"/>
      <c r="H558" s="113"/>
      <c r="I558" s="110">
        <f>IF(SUM(F558:H558)&gt;0,SUM(F558:H558),"")</f>
      </c>
      <c r="J558" s="111"/>
      <c r="K558" s="112"/>
      <c r="L558" s="113"/>
      <c r="M558" s="110">
        <f>IF(SUM(J558:L558)&gt;0,SUM(J558:L558),"")</f>
      </c>
      <c r="N558" s="111"/>
      <c r="O558" s="112"/>
      <c r="P558" s="113"/>
      <c r="Q558" s="110">
        <f>IF(SUM(N558:P558)&gt;0,SUM(N558:P558),"")</f>
      </c>
      <c r="R558" s="111"/>
      <c r="S558" s="112"/>
      <c r="T558" s="113"/>
      <c r="U558" s="110">
        <f>IF(SUM(R558:T558)&gt;0,SUM(R558:T558),"")</f>
      </c>
      <c r="V558" s="31"/>
      <c r="W558" s="71"/>
      <c r="X558" s="71"/>
      <c r="Y558" s="71"/>
      <c r="Z558" s="71"/>
      <c r="AA558" s="72"/>
    </row>
    <row r="559" spans="1:27" ht="15" thickBot="1">
      <c r="A559" s="140" t="s">
        <v>10</v>
      </c>
      <c r="B559" s="164">
        <f aca="true" t="shared" si="187" ref="B559:U559">IF(SUM(B539:B554)=0,0,AVERAGE(B539:B554))</f>
        <v>87.14285714285714</v>
      </c>
      <c r="C559" s="165">
        <f t="shared" si="187"/>
        <v>72.42857142857143</v>
      </c>
      <c r="D559" s="166">
        <f t="shared" si="187"/>
        <v>75.42857142857143</v>
      </c>
      <c r="E559" s="167">
        <f t="shared" si="187"/>
        <v>235</v>
      </c>
      <c r="F559" s="164">
        <f t="shared" si="187"/>
        <v>90.4</v>
      </c>
      <c r="G559" s="165">
        <f t="shared" si="187"/>
        <v>73</v>
      </c>
      <c r="H559" s="166">
        <f t="shared" si="187"/>
        <v>84.8</v>
      </c>
      <c r="I559" s="167">
        <f t="shared" si="187"/>
        <v>248.2</v>
      </c>
      <c r="J559" s="164">
        <f t="shared" si="187"/>
        <v>96</v>
      </c>
      <c r="K559" s="165">
        <f t="shared" si="187"/>
        <v>90.875</v>
      </c>
      <c r="L559" s="166">
        <f t="shared" si="187"/>
        <v>92.625</v>
      </c>
      <c r="M559" s="167">
        <f t="shared" si="187"/>
        <v>279.5</v>
      </c>
      <c r="N559" s="164">
        <f t="shared" si="187"/>
        <v>86</v>
      </c>
      <c r="O559" s="165">
        <f t="shared" si="187"/>
        <v>61</v>
      </c>
      <c r="P559" s="166">
        <f t="shared" si="187"/>
        <v>71.2</v>
      </c>
      <c r="Q559" s="167">
        <f t="shared" si="187"/>
        <v>218.2</v>
      </c>
      <c r="R559" s="164">
        <f t="shared" si="187"/>
        <v>86.5</v>
      </c>
      <c r="S559" s="165">
        <f t="shared" si="187"/>
        <v>70.5</v>
      </c>
      <c r="T559" s="166">
        <f t="shared" si="187"/>
        <v>79</v>
      </c>
      <c r="U559" s="167">
        <f t="shared" si="187"/>
        <v>236</v>
      </c>
      <c r="V559" s="33"/>
      <c r="W559" s="71"/>
      <c r="X559" s="71"/>
      <c r="Y559" s="71"/>
      <c r="Z559" s="71"/>
      <c r="AA559" s="72"/>
    </row>
    <row r="560" spans="1:27" ht="15" thickBot="1">
      <c r="A560" s="2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26"/>
      <c r="V560" s="25"/>
      <c r="W560" s="71" t="s">
        <v>28</v>
      </c>
      <c r="X560" s="85"/>
      <c r="Y560" s="85"/>
      <c r="Z560" s="85"/>
      <c r="AA560" s="86"/>
    </row>
    <row r="561" spans="1:27" ht="14.25">
      <c r="A561" s="99" t="s">
        <v>62</v>
      </c>
      <c r="B561" s="285" t="s">
        <v>319</v>
      </c>
      <c r="C561" s="286"/>
      <c r="D561" s="286"/>
      <c r="E561" s="287"/>
      <c r="F561" s="285" t="s">
        <v>138</v>
      </c>
      <c r="G561" s="286"/>
      <c r="H561" s="286"/>
      <c r="I561" s="287"/>
      <c r="J561" s="285" t="s">
        <v>139</v>
      </c>
      <c r="K561" s="286"/>
      <c r="L561" s="286"/>
      <c r="M561" s="287"/>
      <c r="N561" s="285" t="s">
        <v>140</v>
      </c>
      <c r="O561" s="286"/>
      <c r="P561" s="286"/>
      <c r="Q561" s="287"/>
      <c r="R561" s="285" t="s">
        <v>109</v>
      </c>
      <c r="S561" s="286"/>
      <c r="T561" s="286"/>
      <c r="U561" s="287"/>
      <c r="V561" s="29"/>
      <c r="W561" s="71" t="str">
        <f>B561</f>
        <v>Sheehan, Cayla</v>
      </c>
      <c r="X561" s="71" t="str">
        <f>F561</f>
        <v>SC 12</v>
      </c>
      <c r="Y561" s="71" t="str">
        <f>J561</f>
        <v>SC 13</v>
      </c>
      <c r="Z561" s="71" t="str">
        <f>N561</f>
        <v>SC 14</v>
      </c>
      <c r="AA561" s="72" t="str">
        <f>R561</f>
        <v>SC 15</v>
      </c>
    </row>
    <row r="562" spans="1:27" ht="15" thickBot="1">
      <c r="A562" s="36" t="s">
        <v>4</v>
      </c>
      <c r="B562" s="17" t="s">
        <v>5</v>
      </c>
      <c r="C562" s="18" t="s">
        <v>6</v>
      </c>
      <c r="D562" s="18" t="s">
        <v>7</v>
      </c>
      <c r="E562" s="20" t="s">
        <v>8</v>
      </c>
      <c r="F562" s="17" t="s">
        <v>5</v>
      </c>
      <c r="G562" s="18" t="s">
        <v>6</v>
      </c>
      <c r="H562" s="18" t="s">
        <v>7</v>
      </c>
      <c r="I562" s="20" t="s">
        <v>8</v>
      </c>
      <c r="J562" s="17" t="s">
        <v>5</v>
      </c>
      <c r="K562" s="18" t="s">
        <v>6</v>
      </c>
      <c r="L562" s="18" t="s">
        <v>7</v>
      </c>
      <c r="M562" s="20" t="s">
        <v>8</v>
      </c>
      <c r="N562" s="17" t="s">
        <v>5</v>
      </c>
      <c r="O562" s="18" t="s">
        <v>6</v>
      </c>
      <c r="P562" s="18" t="s">
        <v>7</v>
      </c>
      <c r="Q562" s="20" t="s">
        <v>8</v>
      </c>
      <c r="R562" s="17" t="s">
        <v>5</v>
      </c>
      <c r="S562" s="18" t="s">
        <v>6</v>
      </c>
      <c r="T562" s="18" t="s">
        <v>7</v>
      </c>
      <c r="U562" s="20" t="s">
        <v>8</v>
      </c>
      <c r="V562" s="21"/>
      <c r="W562" s="87">
        <f>IF(SUM(E563:E582)&gt;0,LARGE(E563:E582,1),0)</f>
        <v>222</v>
      </c>
      <c r="X562" s="71">
        <f>IF(SUM(I563:I582)&gt;0,LARGE(I563:I582,1),0)</f>
        <v>0</v>
      </c>
      <c r="Y562" s="71">
        <f>IF(SUM(M563:M582)&gt;0,LARGE(M563:M582,1),0)</f>
        <v>0</v>
      </c>
      <c r="Z562" s="71">
        <f>IF(SUM(Q563:Q582)&gt;0,LARGE(Q563:Q582,1),0)</f>
        <v>0</v>
      </c>
      <c r="AA562" s="72">
        <f>IF(SUM(U563:U582)&gt;0,LARGE(U563:U582,1),0)</f>
        <v>0</v>
      </c>
    </row>
    <row r="563" spans="1:27" ht="15" thickTop="1">
      <c r="A563" s="39" t="s">
        <v>69</v>
      </c>
      <c r="B563" s="107"/>
      <c r="C563" s="108"/>
      <c r="D563" s="109"/>
      <c r="E563" s="110">
        <f>IF(SUM(B563:D563)&gt;0,SUM(B563:D563),"")</f>
      </c>
      <c r="F563" s="107"/>
      <c r="G563" s="108"/>
      <c r="H563" s="109"/>
      <c r="I563" s="110">
        <f aca="true" t="shared" si="188" ref="I563:I568">IF(SUM(F563:H563)&gt;0,SUM(F563:H563),"")</f>
      </c>
      <c r="J563" s="107"/>
      <c r="K563" s="108"/>
      <c r="L563" s="109"/>
      <c r="M563" s="110">
        <f>IF(SUM(J563:L563)&gt;0,SUM(J563:L563),"")</f>
      </c>
      <c r="N563" s="107"/>
      <c r="O563" s="108"/>
      <c r="P563" s="109"/>
      <c r="Q563" s="110">
        <f>IF(SUM(N563:P563)&gt;0,SUM(N563:P563),"")</f>
      </c>
      <c r="R563" s="107"/>
      <c r="S563" s="108"/>
      <c r="T563" s="109"/>
      <c r="U563" s="110">
        <f>IF(SUM(R563:T563)&gt;0,SUM(R563:T563),"")</f>
      </c>
      <c r="V563" s="30"/>
      <c r="W563" s="71"/>
      <c r="X563" s="71"/>
      <c r="Y563" s="71"/>
      <c r="Z563" s="71"/>
      <c r="AA563" s="72"/>
    </row>
    <row r="564" spans="1:27" ht="14.25">
      <c r="A564" s="39" t="s">
        <v>77</v>
      </c>
      <c r="B564" s="111"/>
      <c r="C564" s="112"/>
      <c r="D564" s="113"/>
      <c r="E564" s="110">
        <f aca="true" t="shared" si="189" ref="E564:E576">IF(SUM(B564:D564)&gt;0,SUM(B564:D564),"")</f>
      </c>
      <c r="F564" s="111"/>
      <c r="G564" s="112"/>
      <c r="H564" s="113"/>
      <c r="I564" s="110">
        <f t="shared" si="188"/>
      </c>
      <c r="J564" s="111"/>
      <c r="K564" s="112"/>
      <c r="L564" s="113"/>
      <c r="M564" s="110">
        <f aca="true" t="shared" si="190" ref="M564:M577">IF(SUM(J564:L564)&gt;0,SUM(J564:L564),"")</f>
      </c>
      <c r="N564" s="111"/>
      <c r="O564" s="112"/>
      <c r="P564" s="113"/>
      <c r="Q564" s="110">
        <f aca="true" t="shared" si="191" ref="Q564:Q577">IF(SUM(N564:P564)&gt;0,SUM(N564:P564),"")</f>
      </c>
      <c r="R564" s="111"/>
      <c r="S564" s="112"/>
      <c r="T564" s="113"/>
      <c r="U564" s="110">
        <f aca="true" t="shared" si="192" ref="U564:U578">IF(SUM(R564:T564)&gt;0,SUM(R564:T564),"")</f>
      </c>
      <c r="V564" s="31"/>
      <c r="W564" s="71"/>
      <c r="X564" s="71"/>
      <c r="Y564" s="71"/>
      <c r="Z564" s="71"/>
      <c r="AA564" s="72"/>
    </row>
    <row r="565" spans="1:27" ht="14.25">
      <c r="A565" s="39" t="s">
        <v>232</v>
      </c>
      <c r="B565" s="111"/>
      <c r="C565" s="112"/>
      <c r="D565" s="113"/>
      <c r="E565" s="110">
        <f t="shared" si="189"/>
      </c>
      <c r="F565" s="111"/>
      <c r="G565" s="112"/>
      <c r="H565" s="113"/>
      <c r="I565" s="110">
        <f t="shared" si="188"/>
      </c>
      <c r="J565" s="111"/>
      <c r="K565" s="112"/>
      <c r="L565" s="113"/>
      <c r="M565" s="110">
        <f t="shared" si="190"/>
      </c>
      <c r="N565" s="111"/>
      <c r="O565" s="112"/>
      <c r="P565" s="113"/>
      <c r="Q565" s="110">
        <f t="shared" si="191"/>
      </c>
      <c r="R565" s="111"/>
      <c r="S565" s="112"/>
      <c r="T565" s="113"/>
      <c r="U565" s="110">
        <f t="shared" si="192"/>
      </c>
      <c r="V565" s="32" t="s">
        <v>11</v>
      </c>
      <c r="W565" s="71"/>
      <c r="X565" s="71"/>
      <c r="Y565" s="71"/>
      <c r="Z565" s="71"/>
      <c r="AA565" s="72"/>
    </row>
    <row r="566" spans="1:27" ht="14.25">
      <c r="A566" s="39" t="s">
        <v>161</v>
      </c>
      <c r="B566" s="111"/>
      <c r="C566" s="112"/>
      <c r="D566" s="113"/>
      <c r="E566" s="110">
        <f t="shared" si="189"/>
      </c>
      <c r="F566" s="111"/>
      <c r="G566" s="112"/>
      <c r="H566" s="113"/>
      <c r="I566" s="110">
        <f t="shared" si="188"/>
      </c>
      <c r="J566" s="111"/>
      <c r="K566" s="112"/>
      <c r="L566" s="113"/>
      <c r="M566" s="110">
        <f t="shared" si="190"/>
      </c>
      <c r="N566" s="111"/>
      <c r="O566" s="112"/>
      <c r="P566" s="113"/>
      <c r="Q566" s="110">
        <f t="shared" si="191"/>
      </c>
      <c r="R566" s="111"/>
      <c r="S566" s="112"/>
      <c r="T566" s="113"/>
      <c r="U566" s="110">
        <f t="shared" si="192"/>
      </c>
      <c r="V566" s="32" t="s">
        <v>12</v>
      </c>
      <c r="W566" s="71"/>
      <c r="X566" s="71"/>
      <c r="Y566" s="71"/>
      <c r="Z566" s="71"/>
      <c r="AA566" s="72"/>
    </row>
    <row r="567" spans="1:27" ht="14.25">
      <c r="A567" s="39" t="s">
        <v>78</v>
      </c>
      <c r="B567" s="111"/>
      <c r="C567" s="112"/>
      <c r="D567" s="113"/>
      <c r="E567" s="110">
        <f t="shared" si="189"/>
      </c>
      <c r="F567" s="111"/>
      <c r="G567" s="112"/>
      <c r="H567" s="113"/>
      <c r="I567" s="110">
        <f t="shared" si="188"/>
      </c>
      <c r="J567" s="111"/>
      <c r="K567" s="112"/>
      <c r="L567" s="113"/>
      <c r="M567" s="110">
        <f t="shared" si="190"/>
      </c>
      <c r="N567" s="111"/>
      <c r="O567" s="112"/>
      <c r="P567" s="113"/>
      <c r="Q567" s="110">
        <f t="shared" si="191"/>
      </c>
      <c r="R567" s="111"/>
      <c r="S567" s="112"/>
      <c r="T567" s="113"/>
      <c r="U567" s="110">
        <f t="shared" si="192"/>
      </c>
      <c r="V567" s="32" t="s">
        <v>12</v>
      </c>
      <c r="W567" s="71"/>
      <c r="X567" s="71"/>
      <c r="Y567" s="71"/>
      <c r="Z567" s="71"/>
      <c r="AA567" s="72"/>
    </row>
    <row r="568" spans="1:27" ht="14.25">
      <c r="A568" s="39" t="s">
        <v>65</v>
      </c>
      <c r="B568" s="111"/>
      <c r="C568" s="112"/>
      <c r="D568" s="113"/>
      <c r="E568" s="110">
        <f t="shared" si="189"/>
      </c>
      <c r="F568" s="111"/>
      <c r="G568" s="112"/>
      <c r="H568" s="113"/>
      <c r="I568" s="110">
        <f t="shared" si="188"/>
      </c>
      <c r="J568" s="111"/>
      <c r="K568" s="112"/>
      <c r="L568" s="113"/>
      <c r="M568" s="110">
        <f t="shared" si="190"/>
      </c>
      <c r="N568" s="111"/>
      <c r="O568" s="112"/>
      <c r="P568" s="113"/>
      <c r="Q568" s="110">
        <f t="shared" si="191"/>
      </c>
      <c r="R568" s="111"/>
      <c r="S568" s="112"/>
      <c r="T568" s="113"/>
      <c r="U568" s="110">
        <f t="shared" si="192"/>
      </c>
      <c r="V568" s="32"/>
      <c r="W568" s="71"/>
      <c r="X568" s="71"/>
      <c r="Y568" s="71"/>
      <c r="Z568" s="71"/>
      <c r="AA568" s="72"/>
    </row>
    <row r="569" spans="1:27" ht="14.25">
      <c r="A569" s="39" t="s">
        <v>232</v>
      </c>
      <c r="B569" s="111"/>
      <c r="C569" s="112"/>
      <c r="D569" s="113"/>
      <c r="E569" s="110">
        <f t="shared" si="189"/>
      </c>
      <c r="F569" s="111"/>
      <c r="G569" s="112"/>
      <c r="H569" s="113"/>
      <c r="I569" s="110">
        <f aca="true" t="shared" si="193" ref="I569:I579">IF(SUM(F569:H569)&gt;0,SUM(F569:H569),"")</f>
      </c>
      <c r="J569" s="111"/>
      <c r="K569" s="112"/>
      <c r="L569" s="113"/>
      <c r="M569" s="110">
        <f t="shared" si="190"/>
      </c>
      <c r="N569" s="111"/>
      <c r="O569" s="112"/>
      <c r="P569" s="113"/>
      <c r="Q569" s="110">
        <f t="shared" si="191"/>
      </c>
      <c r="R569" s="111"/>
      <c r="S569" s="112"/>
      <c r="T569" s="113"/>
      <c r="U569" s="110">
        <f t="shared" si="192"/>
      </c>
      <c r="V569" s="32" t="s">
        <v>13</v>
      </c>
      <c r="W569" s="71"/>
      <c r="X569" s="71"/>
      <c r="Y569" s="71"/>
      <c r="Z569" s="71"/>
      <c r="AA569" s="72"/>
    </row>
    <row r="570" spans="1:27" ht="14.25">
      <c r="A570" s="39" t="s">
        <v>36</v>
      </c>
      <c r="B570" s="111"/>
      <c r="C570" s="112"/>
      <c r="D570" s="113"/>
      <c r="E570" s="110">
        <f t="shared" si="189"/>
      </c>
      <c r="F570" s="111"/>
      <c r="G570" s="112"/>
      <c r="H570" s="113"/>
      <c r="I570" s="110">
        <f t="shared" si="193"/>
      </c>
      <c r="J570" s="111"/>
      <c r="K570" s="112"/>
      <c r="L570" s="113"/>
      <c r="M570" s="110">
        <f t="shared" si="190"/>
      </c>
      <c r="N570" s="111"/>
      <c r="O570" s="112"/>
      <c r="P570" s="113"/>
      <c r="Q570" s="110">
        <f t="shared" si="191"/>
      </c>
      <c r="R570" s="111"/>
      <c r="S570" s="112"/>
      <c r="T570" s="113"/>
      <c r="U570" s="110">
        <f t="shared" si="192"/>
      </c>
      <c r="V570" s="32" t="s">
        <v>14</v>
      </c>
      <c r="W570" s="71"/>
      <c r="X570" s="71"/>
      <c r="Y570" s="71"/>
      <c r="Z570" s="71"/>
      <c r="AA570" s="72"/>
    </row>
    <row r="571" spans="1:27" ht="14.25">
      <c r="A571" s="39" t="s">
        <v>42</v>
      </c>
      <c r="B571" s="111">
        <v>89</v>
      </c>
      <c r="C571" s="112">
        <v>56</v>
      </c>
      <c r="D571" s="113">
        <v>77</v>
      </c>
      <c r="E571" s="110">
        <f t="shared" si="189"/>
        <v>222</v>
      </c>
      <c r="F571" s="111"/>
      <c r="G571" s="112"/>
      <c r="H571" s="113"/>
      <c r="I571" s="110">
        <f t="shared" si="193"/>
      </c>
      <c r="J571" s="111"/>
      <c r="K571" s="112"/>
      <c r="L571" s="113"/>
      <c r="M571" s="110">
        <f t="shared" si="190"/>
      </c>
      <c r="N571" s="111"/>
      <c r="O571" s="112"/>
      <c r="P571" s="113"/>
      <c r="Q571" s="110">
        <f t="shared" si="191"/>
      </c>
      <c r="R571" s="111"/>
      <c r="S571" s="112"/>
      <c r="T571" s="113"/>
      <c r="U571" s="110">
        <f t="shared" si="192"/>
      </c>
      <c r="V571" s="32" t="s">
        <v>15</v>
      </c>
      <c r="W571" s="71"/>
      <c r="X571" s="71"/>
      <c r="Y571" s="71"/>
      <c r="Z571" s="71"/>
      <c r="AA571" s="72"/>
    </row>
    <row r="572" spans="1:27" ht="14.25">
      <c r="A572" s="39" t="s">
        <v>44</v>
      </c>
      <c r="B572" s="111"/>
      <c r="C572" s="112"/>
      <c r="D572" s="113"/>
      <c r="E572" s="110">
        <f t="shared" si="189"/>
      </c>
      <c r="F572" s="111"/>
      <c r="G572" s="112"/>
      <c r="H572" s="113"/>
      <c r="I572" s="110">
        <f t="shared" si="193"/>
      </c>
      <c r="J572" s="111"/>
      <c r="K572" s="112"/>
      <c r="L572" s="113"/>
      <c r="M572" s="110">
        <f t="shared" si="190"/>
      </c>
      <c r="N572" s="111"/>
      <c r="O572" s="112"/>
      <c r="P572" s="113"/>
      <c r="Q572" s="110">
        <f t="shared" si="191"/>
      </c>
      <c r="R572" s="111"/>
      <c r="S572" s="112"/>
      <c r="T572" s="113"/>
      <c r="U572" s="110">
        <f t="shared" si="192"/>
      </c>
      <c r="V572" s="32" t="s">
        <v>16</v>
      </c>
      <c r="W572" s="71"/>
      <c r="X572" s="71"/>
      <c r="Y572" s="71"/>
      <c r="Z572" s="71"/>
      <c r="AA572" s="72"/>
    </row>
    <row r="573" spans="1:27" ht="14.25">
      <c r="A573" s="39" t="s">
        <v>232</v>
      </c>
      <c r="B573" s="111"/>
      <c r="C573" s="112"/>
      <c r="D573" s="113"/>
      <c r="E573" s="110">
        <f t="shared" si="189"/>
      </c>
      <c r="F573" s="111"/>
      <c r="G573" s="112"/>
      <c r="H573" s="113"/>
      <c r="I573" s="110">
        <f t="shared" si="193"/>
      </c>
      <c r="J573" s="111"/>
      <c r="K573" s="112"/>
      <c r="L573" s="113"/>
      <c r="M573" s="110">
        <f t="shared" si="190"/>
      </c>
      <c r="N573" s="111"/>
      <c r="O573" s="112"/>
      <c r="P573" s="113"/>
      <c r="Q573" s="110">
        <f t="shared" si="191"/>
      </c>
      <c r="R573" s="111"/>
      <c r="S573" s="112"/>
      <c r="T573" s="113"/>
      <c r="U573" s="110">
        <f t="shared" si="192"/>
      </c>
      <c r="V573" s="32" t="s">
        <v>12</v>
      </c>
      <c r="W573" s="71"/>
      <c r="X573" s="71"/>
      <c r="Y573" s="71"/>
      <c r="Z573" s="71"/>
      <c r="AA573" s="72"/>
    </row>
    <row r="574" spans="1:27" ht="14.25">
      <c r="A574" s="39" t="s">
        <v>50</v>
      </c>
      <c r="B574" s="111"/>
      <c r="C574" s="112"/>
      <c r="D574" s="113"/>
      <c r="E574" s="110">
        <f t="shared" si="189"/>
      </c>
      <c r="F574" s="111"/>
      <c r="G574" s="112"/>
      <c r="H574" s="113"/>
      <c r="I574" s="110">
        <f t="shared" si="193"/>
      </c>
      <c r="J574" s="111"/>
      <c r="K574" s="112"/>
      <c r="L574" s="113"/>
      <c r="M574" s="110">
        <f t="shared" si="190"/>
      </c>
      <c r="N574" s="111"/>
      <c r="O574" s="112"/>
      <c r="P574" s="113"/>
      <c r="Q574" s="110">
        <f t="shared" si="191"/>
      </c>
      <c r="R574" s="111"/>
      <c r="S574" s="112"/>
      <c r="T574" s="113"/>
      <c r="U574" s="110">
        <f t="shared" si="192"/>
      </c>
      <c r="V574" s="32"/>
      <c r="W574" s="71"/>
      <c r="X574" s="71"/>
      <c r="Y574" s="71"/>
      <c r="Z574" s="71"/>
      <c r="AA574" s="72"/>
    </row>
    <row r="575" spans="1:27" ht="14.25">
      <c r="A575" s="39" t="s">
        <v>55</v>
      </c>
      <c r="B575" s="111"/>
      <c r="C575" s="112"/>
      <c r="D575" s="113"/>
      <c r="E575" s="110">
        <f t="shared" si="189"/>
      </c>
      <c r="F575" s="111"/>
      <c r="G575" s="112"/>
      <c r="H575" s="113"/>
      <c r="I575" s="110">
        <f t="shared" si="193"/>
      </c>
      <c r="J575" s="111"/>
      <c r="K575" s="112"/>
      <c r="L575" s="113"/>
      <c r="M575" s="110">
        <f t="shared" si="190"/>
      </c>
      <c r="N575" s="111"/>
      <c r="O575" s="112"/>
      <c r="P575" s="113"/>
      <c r="Q575" s="110">
        <f t="shared" si="191"/>
      </c>
      <c r="R575" s="111"/>
      <c r="S575" s="112"/>
      <c r="T575" s="113"/>
      <c r="U575" s="110">
        <f t="shared" si="192"/>
      </c>
      <c r="V575" s="32"/>
      <c r="W575" s="71"/>
      <c r="X575" s="71"/>
      <c r="Y575" s="71"/>
      <c r="Z575" s="71"/>
      <c r="AA575" s="72"/>
    </row>
    <row r="576" spans="1:27" ht="14.25">
      <c r="A576" s="39"/>
      <c r="B576" s="111"/>
      <c r="C576" s="112"/>
      <c r="D576" s="113"/>
      <c r="E576" s="110">
        <f t="shared" si="189"/>
      </c>
      <c r="F576" s="111"/>
      <c r="G576" s="112"/>
      <c r="H576" s="113"/>
      <c r="I576" s="110">
        <f t="shared" si="193"/>
      </c>
      <c r="J576" s="111"/>
      <c r="K576" s="112"/>
      <c r="L576" s="113"/>
      <c r="M576" s="110">
        <f t="shared" si="190"/>
      </c>
      <c r="N576" s="111"/>
      <c r="O576" s="112"/>
      <c r="P576" s="113"/>
      <c r="Q576" s="110">
        <f t="shared" si="191"/>
      </c>
      <c r="R576" s="111"/>
      <c r="S576" s="112"/>
      <c r="T576" s="113"/>
      <c r="U576" s="110">
        <f t="shared" si="192"/>
      </c>
      <c r="V576" s="32"/>
      <c r="W576" s="71"/>
      <c r="X576" s="71"/>
      <c r="Y576" s="71"/>
      <c r="Z576" s="71"/>
      <c r="AA576" s="72"/>
    </row>
    <row r="577" spans="1:27" ht="14.25">
      <c r="A577" s="39"/>
      <c r="B577" s="111"/>
      <c r="C577" s="112"/>
      <c r="D577" s="113"/>
      <c r="E577" s="110">
        <f aca="true" t="shared" si="194" ref="E577:E582">IF(SUM(B577:D577)&gt;0,SUM(B577:D577),"")</f>
      </c>
      <c r="F577" s="111"/>
      <c r="G577" s="112"/>
      <c r="H577" s="113"/>
      <c r="I577" s="110">
        <f t="shared" si="193"/>
      </c>
      <c r="J577" s="111"/>
      <c r="K577" s="112"/>
      <c r="L577" s="113"/>
      <c r="M577" s="110">
        <f t="shared" si="190"/>
      </c>
      <c r="N577" s="111"/>
      <c r="O577" s="112"/>
      <c r="P577" s="113"/>
      <c r="Q577" s="110">
        <f t="shared" si="191"/>
      </c>
      <c r="R577" s="111"/>
      <c r="S577" s="112"/>
      <c r="T577" s="113"/>
      <c r="U577" s="110">
        <f t="shared" si="192"/>
      </c>
      <c r="V577" s="32"/>
      <c r="W577" s="71"/>
      <c r="X577" s="71"/>
      <c r="Y577" s="71"/>
      <c r="Z577" s="71"/>
      <c r="AA577" s="72"/>
    </row>
    <row r="578" spans="1:27" ht="14.25">
      <c r="A578" s="39"/>
      <c r="B578" s="111"/>
      <c r="C578" s="112"/>
      <c r="D578" s="113"/>
      <c r="E578" s="110">
        <f t="shared" si="194"/>
      </c>
      <c r="F578" s="111"/>
      <c r="G578" s="112"/>
      <c r="H578" s="113"/>
      <c r="I578" s="110">
        <f t="shared" si="193"/>
      </c>
      <c r="J578" s="111"/>
      <c r="K578" s="112"/>
      <c r="L578" s="113"/>
      <c r="M578" s="110">
        <f>IF(SUM(J578:L578)&gt;0,SUM(J578:L578),"")</f>
      </c>
      <c r="N578" s="111"/>
      <c r="O578" s="112"/>
      <c r="P578" s="113"/>
      <c r="Q578" s="110">
        <f>IF(SUM(N578:P578)&gt;0,SUM(N578:P578),"")</f>
      </c>
      <c r="R578" s="111"/>
      <c r="S578" s="112"/>
      <c r="T578" s="113"/>
      <c r="U578" s="110">
        <f t="shared" si="192"/>
      </c>
      <c r="V578" s="32"/>
      <c r="W578" s="71"/>
      <c r="X578" s="71"/>
      <c r="Y578" s="71"/>
      <c r="Z578" s="71"/>
      <c r="AA578" s="72"/>
    </row>
    <row r="579" spans="1:27" ht="14.25">
      <c r="A579" s="23" t="s">
        <v>147</v>
      </c>
      <c r="B579" s="111"/>
      <c r="C579" s="112"/>
      <c r="D579" s="113"/>
      <c r="E579" s="110">
        <f t="shared" si="194"/>
      </c>
      <c r="F579" s="111"/>
      <c r="G579" s="112"/>
      <c r="H579" s="113"/>
      <c r="I579" s="110">
        <f t="shared" si="193"/>
      </c>
      <c r="J579" s="111"/>
      <c r="K579" s="112"/>
      <c r="L579" s="113"/>
      <c r="M579" s="110">
        <f>IF(SUM(J579:L579)&gt;0,SUM(J579:L579),"")</f>
      </c>
      <c r="N579" s="111"/>
      <c r="O579" s="112"/>
      <c r="P579" s="113"/>
      <c r="Q579" s="110">
        <f>IF(SUM(N579:P579)&gt;0,SUM(N579:P579),"")</f>
      </c>
      <c r="R579" s="111"/>
      <c r="S579" s="112"/>
      <c r="T579" s="113"/>
      <c r="U579" s="110">
        <f>IF(SUM(R579:T579)&gt;0,SUM(R579:T579),"")</f>
      </c>
      <c r="V579" s="32"/>
      <c r="W579" s="71"/>
      <c r="X579" s="71"/>
      <c r="Y579" s="71"/>
      <c r="Z579" s="71"/>
      <c r="AA579" s="72"/>
    </row>
    <row r="580" spans="1:27" ht="14.25">
      <c r="A580" s="23" t="s">
        <v>127</v>
      </c>
      <c r="B580" s="111"/>
      <c r="C580" s="112"/>
      <c r="D580" s="113"/>
      <c r="E580" s="110">
        <f t="shared" si="194"/>
      </c>
      <c r="F580" s="111"/>
      <c r="G580" s="112"/>
      <c r="H580" s="113"/>
      <c r="I580" s="110">
        <f>IF(SUM(F580:H580)&gt;0,SUM(F580:H580),"")</f>
      </c>
      <c r="J580" s="111"/>
      <c r="K580" s="112"/>
      <c r="L580" s="113"/>
      <c r="M580" s="110">
        <f>IF(SUM(J580:L580)&gt;0,SUM(J580:L580),"")</f>
      </c>
      <c r="N580" s="111"/>
      <c r="O580" s="112"/>
      <c r="P580" s="113"/>
      <c r="Q580" s="110">
        <f>IF(SUM(N580:P580)&gt;0,SUM(N580:P580),"")</f>
      </c>
      <c r="R580" s="111"/>
      <c r="S580" s="112"/>
      <c r="T580" s="113"/>
      <c r="U580" s="110">
        <f>IF(SUM(R580:T580)&gt;0,SUM(R580:T580),"")</f>
      </c>
      <c r="V580" s="31"/>
      <c r="W580" s="71"/>
      <c r="X580" s="71"/>
      <c r="Y580" s="71"/>
      <c r="Z580" s="71"/>
      <c r="AA580" s="72"/>
    </row>
    <row r="581" spans="1:27" ht="14.25">
      <c r="A581" s="23" t="s">
        <v>143</v>
      </c>
      <c r="B581" s="111"/>
      <c r="C581" s="112"/>
      <c r="D581" s="113"/>
      <c r="E581" s="110">
        <f t="shared" si="194"/>
      </c>
      <c r="F581" s="111"/>
      <c r="G581" s="112"/>
      <c r="H581" s="113"/>
      <c r="I581" s="110">
        <f>IF(SUM(F581:H581)&gt;0,SUM(F581:H581),"")</f>
      </c>
      <c r="J581" s="111"/>
      <c r="K581" s="112"/>
      <c r="L581" s="113"/>
      <c r="M581" s="110">
        <f>IF(SUM(J581:L581)&gt;0,SUM(J581:L581),"")</f>
      </c>
      <c r="N581" s="111"/>
      <c r="O581" s="112"/>
      <c r="P581" s="113"/>
      <c r="Q581" s="110">
        <f>IF(SUM(N581:P581)&gt;0,SUM(N581:P581),"")</f>
      </c>
      <c r="R581" s="111"/>
      <c r="S581" s="112"/>
      <c r="T581" s="113"/>
      <c r="U581" s="110">
        <f>IF(SUM(R581:T581)&gt;0,SUM(R581:T581),"")</f>
      </c>
      <c r="V581" s="31"/>
      <c r="W581" s="71"/>
      <c r="X581" s="71"/>
      <c r="Y581" s="71"/>
      <c r="Z581" s="71"/>
      <c r="AA581" s="72"/>
    </row>
    <row r="582" spans="1:27" ht="14.25">
      <c r="A582" s="23" t="s">
        <v>148</v>
      </c>
      <c r="B582" s="111"/>
      <c r="C582" s="112"/>
      <c r="D582" s="113"/>
      <c r="E582" s="110">
        <f t="shared" si="194"/>
      </c>
      <c r="F582" s="111"/>
      <c r="G582" s="112"/>
      <c r="H582" s="113"/>
      <c r="I582" s="110">
        <f>IF(SUM(F582:H582)&gt;0,SUM(F582:H582),"")</f>
      </c>
      <c r="J582" s="111"/>
      <c r="K582" s="112"/>
      <c r="L582" s="113"/>
      <c r="M582" s="110">
        <f>IF(SUM(J582:L582)&gt;0,SUM(J582:L582),"")</f>
      </c>
      <c r="N582" s="111"/>
      <c r="O582" s="112"/>
      <c r="P582" s="113"/>
      <c r="Q582" s="110">
        <f>IF(SUM(N582:P582)&gt;0,SUM(N582:P582),"")</f>
      </c>
      <c r="R582" s="111"/>
      <c r="S582" s="112"/>
      <c r="T582" s="113"/>
      <c r="U582" s="110">
        <f>IF(SUM(R582:T582)&gt;0,SUM(R582:T582),"")</f>
      </c>
      <c r="V582" s="31"/>
      <c r="W582" s="71"/>
      <c r="X582" s="71"/>
      <c r="Y582" s="71"/>
      <c r="Z582" s="71"/>
      <c r="AA582" s="72"/>
    </row>
    <row r="583" spans="1:27" ht="15" thickBot="1">
      <c r="A583" s="140" t="s">
        <v>10</v>
      </c>
      <c r="B583" s="164">
        <f aca="true" t="shared" si="195" ref="B583:U583">IF(SUM(B563:B578)=0,0,AVERAGE(B563:B578))</f>
        <v>89</v>
      </c>
      <c r="C583" s="165">
        <f t="shared" si="195"/>
        <v>56</v>
      </c>
      <c r="D583" s="166">
        <f t="shared" si="195"/>
        <v>77</v>
      </c>
      <c r="E583" s="167">
        <f t="shared" si="195"/>
        <v>222</v>
      </c>
      <c r="F583" s="164">
        <f t="shared" si="195"/>
        <v>0</v>
      </c>
      <c r="G583" s="165">
        <f t="shared" si="195"/>
        <v>0</v>
      </c>
      <c r="H583" s="166">
        <f t="shared" si="195"/>
        <v>0</v>
      </c>
      <c r="I583" s="167">
        <f t="shared" si="195"/>
        <v>0</v>
      </c>
      <c r="J583" s="164">
        <f t="shared" si="195"/>
        <v>0</v>
      </c>
      <c r="K583" s="165">
        <f t="shared" si="195"/>
        <v>0</v>
      </c>
      <c r="L583" s="166">
        <f t="shared" si="195"/>
        <v>0</v>
      </c>
      <c r="M583" s="167">
        <f t="shared" si="195"/>
        <v>0</v>
      </c>
      <c r="N583" s="164">
        <f t="shared" si="195"/>
        <v>0</v>
      </c>
      <c r="O583" s="165">
        <f t="shared" si="195"/>
        <v>0</v>
      </c>
      <c r="P583" s="166">
        <f t="shared" si="195"/>
        <v>0</v>
      </c>
      <c r="Q583" s="167">
        <f t="shared" si="195"/>
        <v>0</v>
      </c>
      <c r="R583" s="164">
        <f t="shared" si="195"/>
        <v>0</v>
      </c>
      <c r="S583" s="165">
        <f t="shared" si="195"/>
        <v>0</v>
      </c>
      <c r="T583" s="166">
        <f t="shared" si="195"/>
        <v>0</v>
      </c>
      <c r="U583" s="167">
        <f t="shared" si="195"/>
        <v>0</v>
      </c>
      <c r="V583" s="37"/>
      <c r="W583" s="71"/>
      <c r="X583" s="71"/>
      <c r="Y583" s="71"/>
      <c r="Z583" s="71"/>
      <c r="AA583" s="72"/>
    </row>
    <row r="584" spans="1:27" ht="14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71"/>
      <c r="X584" s="71"/>
      <c r="Y584" s="71"/>
      <c r="Z584" s="71"/>
      <c r="AA584" s="72"/>
    </row>
    <row r="585" spans="1:27" ht="15" thickBot="1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71" t="s">
        <v>64</v>
      </c>
      <c r="X585" s="85"/>
      <c r="Y585" s="85"/>
      <c r="Z585" s="85"/>
      <c r="AA585" s="86"/>
    </row>
    <row r="586" spans="1:27" ht="14.25">
      <c r="A586" s="99" t="s">
        <v>78</v>
      </c>
      <c r="B586" s="288" t="s">
        <v>285</v>
      </c>
      <c r="C586" s="289"/>
      <c r="D586" s="289"/>
      <c r="E586" s="290"/>
      <c r="F586" s="288" t="s">
        <v>286</v>
      </c>
      <c r="G586" s="289"/>
      <c r="H586" s="289"/>
      <c r="I586" s="290"/>
      <c r="J586" s="288" t="s">
        <v>287</v>
      </c>
      <c r="K586" s="289"/>
      <c r="L586" s="289"/>
      <c r="M586" s="290"/>
      <c r="N586" s="288" t="s">
        <v>288</v>
      </c>
      <c r="O586" s="289"/>
      <c r="P586" s="289"/>
      <c r="Q586" s="290"/>
      <c r="R586" s="288" t="s">
        <v>293</v>
      </c>
      <c r="S586" s="289"/>
      <c r="T586" s="289"/>
      <c r="U586" s="290"/>
      <c r="V586" s="15" t="s">
        <v>3</v>
      </c>
      <c r="W586" s="71" t="str">
        <f>B586</f>
        <v>Frink, Lucas</v>
      </c>
      <c r="X586" s="71" t="str">
        <f>F586</f>
        <v>Ross, Breanne</v>
      </c>
      <c r="Y586" s="71" t="str">
        <f>J586</f>
        <v>Huff, Nathaniel</v>
      </c>
      <c r="Z586" s="71" t="str">
        <f>N586</f>
        <v>Hartman, Jon</v>
      </c>
      <c r="AA586" s="72" t="str">
        <f>R586</f>
        <v>Ivey, Brandon</v>
      </c>
    </row>
    <row r="587" spans="1:27" ht="15" thickBot="1">
      <c r="A587" s="36" t="s">
        <v>4</v>
      </c>
      <c r="B587" s="17" t="s">
        <v>5</v>
      </c>
      <c r="C587" s="18" t="s">
        <v>6</v>
      </c>
      <c r="D587" s="19" t="s">
        <v>7</v>
      </c>
      <c r="E587" s="20" t="s">
        <v>8</v>
      </c>
      <c r="F587" s="17" t="s">
        <v>5</v>
      </c>
      <c r="G587" s="18" t="s">
        <v>6</v>
      </c>
      <c r="H587" s="18" t="s">
        <v>7</v>
      </c>
      <c r="I587" s="20" t="s">
        <v>8</v>
      </c>
      <c r="J587" s="17" t="s">
        <v>5</v>
      </c>
      <c r="K587" s="18" t="s">
        <v>6</v>
      </c>
      <c r="L587" s="18" t="s">
        <v>7</v>
      </c>
      <c r="M587" s="20" t="s">
        <v>8</v>
      </c>
      <c r="N587" s="17" t="s">
        <v>5</v>
      </c>
      <c r="O587" s="18" t="s">
        <v>6</v>
      </c>
      <c r="P587" s="18" t="s">
        <v>7</v>
      </c>
      <c r="Q587" s="20" t="s">
        <v>8</v>
      </c>
      <c r="R587" s="17" t="s">
        <v>5</v>
      </c>
      <c r="S587" s="18" t="s">
        <v>6</v>
      </c>
      <c r="T587" s="18" t="s">
        <v>7</v>
      </c>
      <c r="U587" s="20" t="s">
        <v>8</v>
      </c>
      <c r="V587" s="21" t="s">
        <v>9</v>
      </c>
      <c r="W587" s="93">
        <f>IF(SUM(E588:E607)&gt;0,LARGE(E588:E607,1),0)</f>
        <v>259</v>
      </c>
      <c r="X587" s="94">
        <f>IF(SUM(I588:I607)&gt;0,LARGE(I588:I607,1),0)</f>
        <v>236</v>
      </c>
      <c r="Y587" s="94">
        <f>IF(SUM(M588:M607)&gt;0,LARGE(M588:M607,1),0)</f>
        <v>264</v>
      </c>
      <c r="Z587" s="94">
        <f>IF(SUM(Q588:Q607)&gt;0,LARGE(Q588:Q607,1),0)</f>
        <v>229</v>
      </c>
      <c r="AA587" s="95">
        <f>IF(SUM(U588:U607)&gt;0,LARGE(U588:U607,1),0)</f>
        <v>237</v>
      </c>
    </row>
    <row r="588" spans="1:27" ht="15" thickTop="1">
      <c r="A588" s="39" t="s">
        <v>44</v>
      </c>
      <c r="B588" s="107">
        <v>91</v>
      </c>
      <c r="C588" s="108">
        <v>75</v>
      </c>
      <c r="D588" s="109">
        <v>81</v>
      </c>
      <c r="E588" s="110">
        <f>IF(SUM(B588:D588)&gt;0,SUM(B588:D588),"")</f>
        <v>247</v>
      </c>
      <c r="F588" s="107">
        <v>87</v>
      </c>
      <c r="G588" s="108">
        <v>59</v>
      </c>
      <c r="H588" s="109">
        <v>76</v>
      </c>
      <c r="I588" s="110">
        <f aca="true" t="shared" si="196" ref="I588:I593">IF(SUM(F588:H588)&gt;0,SUM(F588:H588),"")</f>
        <v>222</v>
      </c>
      <c r="J588" s="107">
        <v>81</v>
      </c>
      <c r="K588" s="108">
        <v>56</v>
      </c>
      <c r="L588" s="109">
        <v>71</v>
      </c>
      <c r="M588" s="110">
        <f>IF(SUM(J588:L588)&gt;0,SUM(J588:L588),"")</f>
        <v>208</v>
      </c>
      <c r="N588" s="107">
        <v>80</v>
      </c>
      <c r="O588" s="108">
        <v>49</v>
      </c>
      <c r="P588" s="109">
        <v>81</v>
      </c>
      <c r="Q588" s="110">
        <f>IF(SUM(N588:P588)&gt;0,SUM(N588:P588),"")</f>
        <v>210</v>
      </c>
      <c r="R588" s="107">
        <v>86</v>
      </c>
      <c r="S588" s="108">
        <v>53</v>
      </c>
      <c r="T588" s="109">
        <v>66</v>
      </c>
      <c r="U588" s="110">
        <f>IF(SUM(R588:T588)&gt;0,SUM(R588:T588),"")</f>
        <v>205</v>
      </c>
      <c r="V588" s="142">
        <f>IF(SUM(E588,I588,M588,Q588,U588,U612,Q612,M612,I612,E612,E636,I636,M636,Q636,U636)&gt;0,(LARGE((E588,I588,M588,Q588,U588,U612,Q612,M612,I612,E612,E636,I636,M636,Q636,U636),1)+LARGE((E588,I588,M588,Q588,U588,U612,Q612,M612,I612,E612,E636,I636,M636,Q636,U636),2)+LARGE((E588,I588,M588,Q588,U588,U612,Q612,M612,I612,E612,E636,I636,M636,Q636,U636),3)+LARGE((E588,I588,M588,Q588,U588,U612,Q612,M612,I612,E612,E636,I636,M636,Q636,U636),4)),"")</f>
        <v>912</v>
      </c>
      <c r="W588" s="71"/>
      <c r="X588" s="71"/>
      <c r="Y588" s="71"/>
      <c r="Z588" s="71"/>
      <c r="AA588" s="72"/>
    </row>
    <row r="589" spans="1:27" ht="14.25">
      <c r="A589" s="39" t="s">
        <v>232</v>
      </c>
      <c r="B589" s="111"/>
      <c r="C589" s="112"/>
      <c r="D589" s="113"/>
      <c r="E589" s="110">
        <f aca="true" t="shared" si="197" ref="E589:E600">IF(SUM(B589:D589)&gt;0,SUM(B589:D589),"")</f>
      </c>
      <c r="F589" s="111"/>
      <c r="G589" s="112"/>
      <c r="H589" s="113"/>
      <c r="I589" s="110">
        <f t="shared" si="196"/>
      </c>
      <c r="J589" s="111"/>
      <c r="K589" s="112"/>
      <c r="L589" s="113"/>
      <c r="M589" s="110">
        <f aca="true" t="shared" si="198" ref="M589:M601">IF(SUM(J589:L589)&gt;0,SUM(J589:L589),"")</f>
      </c>
      <c r="N589" s="111"/>
      <c r="O589" s="112"/>
      <c r="P589" s="113"/>
      <c r="Q589" s="110">
        <f aca="true" t="shared" si="199" ref="Q589:Q602">IF(SUM(N589:P589)&gt;0,SUM(N589:P589),"")</f>
      </c>
      <c r="R589" s="111"/>
      <c r="S589" s="112"/>
      <c r="T589" s="113"/>
      <c r="U589" s="110">
        <f aca="true" t="shared" si="200" ref="U589:U602">IF(SUM(R589:T589)&gt;0,SUM(R589:T589),"")</f>
      </c>
      <c r="V589" s="142" t="s">
        <v>232</v>
      </c>
      <c r="W589" s="71"/>
      <c r="X589" s="71"/>
      <c r="Y589" s="71"/>
      <c r="Z589" s="71"/>
      <c r="AA589" s="72"/>
    </row>
    <row r="590" spans="1:27" ht="14.25">
      <c r="A590" s="39" t="s">
        <v>50</v>
      </c>
      <c r="B590" s="111">
        <v>96</v>
      </c>
      <c r="C590" s="112">
        <v>72</v>
      </c>
      <c r="D590" s="113">
        <v>83</v>
      </c>
      <c r="E590" s="110">
        <f t="shared" si="197"/>
        <v>251</v>
      </c>
      <c r="F590" s="111">
        <v>72</v>
      </c>
      <c r="G590" s="112">
        <v>57</v>
      </c>
      <c r="H590" s="113">
        <v>72</v>
      </c>
      <c r="I590" s="110">
        <f t="shared" si="196"/>
        <v>201</v>
      </c>
      <c r="J590" s="111">
        <v>74</v>
      </c>
      <c r="K590" s="112">
        <v>72</v>
      </c>
      <c r="L590" s="113">
        <v>66</v>
      </c>
      <c r="M590" s="110">
        <f t="shared" si="198"/>
        <v>212</v>
      </c>
      <c r="N590" s="111">
        <v>83</v>
      </c>
      <c r="O590" s="112">
        <v>56</v>
      </c>
      <c r="P590" s="113">
        <v>74</v>
      </c>
      <c r="Q590" s="110">
        <f t="shared" si="199"/>
        <v>213</v>
      </c>
      <c r="R590" s="111">
        <v>83</v>
      </c>
      <c r="S590" s="112">
        <v>36</v>
      </c>
      <c r="T590" s="113">
        <v>58</v>
      </c>
      <c r="U590" s="110">
        <f t="shared" si="200"/>
        <v>177</v>
      </c>
      <c r="V590" s="142">
        <f>IF(SUM(E590,I590,M590,Q590,U590,U614,Q614,M614,I614,E614,E638,I638,M638,Q638,U638)&gt;0,(LARGE((E590,I590,M590,Q590,U590,U614,Q614,M614,I614,E614,E638,I638,M638,Q638,U638),1)+LARGE((E590,I590,M590,Q590,U590,U614,Q614,M614,I614,E614,E638,I638,M638,Q638,U638),2)+LARGE((E590,I590,M590,Q590,U590,U614,Q614,M614,I614,E614,E638,I638,M638,Q638,U638),3)+LARGE((E590,I590,M590,Q590,U590,U614,Q614,M614,I614,E614,E638,I638,M638,Q638,U638),4)),"")</f>
        <v>890</v>
      </c>
      <c r="W590" s="71"/>
      <c r="X590" s="71"/>
      <c r="Y590" s="71"/>
      <c r="Z590" s="71"/>
      <c r="AA590" s="72"/>
    </row>
    <row r="591" spans="1:27" ht="14.25">
      <c r="A591" s="39" t="s">
        <v>55</v>
      </c>
      <c r="B591" s="111">
        <v>86</v>
      </c>
      <c r="C591" s="112">
        <v>62</v>
      </c>
      <c r="D591" s="113">
        <v>82</v>
      </c>
      <c r="E591" s="110">
        <f t="shared" si="197"/>
        <v>230</v>
      </c>
      <c r="F591" s="111">
        <v>86</v>
      </c>
      <c r="G591" s="112">
        <v>71</v>
      </c>
      <c r="H591" s="113">
        <v>79</v>
      </c>
      <c r="I591" s="110">
        <f t="shared" si="196"/>
        <v>236</v>
      </c>
      <c r="J591" s="111">
        <v>73</v>
      </c>
      <c r="K591" s="112">
        <v>59</v>
      </c>
      <c r="L591" s="113">
        <v>57</v>
      </c>
      <c r="M591" s="110">
        <f t="shared" si="198"/>
        <v>189</v>
      </c>
      <c r="N591" s="111"/>
      <c r="O591" s="112"/>
      <c r="P591" s="113"/>
      <c r="Q591" s="110">
        <f t="shared" si="199"/>
      </c>
      <c r="R591" s="111">
        <v>87</v>
      </c>
      <c r="S591" s="112">
        <v>61</v>
      </c>
      <c r="T591" s="113">
        <v>71</v>
      </c>
      <c r="U591" s="110">
        <f t="shared" si="200"/>
        <v>219</v>
      </c>
      <c r="V591" s="142">
        <f>IF(SUM(E591,I591,M591,Q591,U591,U615,Q615,M615,I615,E615,E639,I639,M639,Q639,U639)&gt;0,(LARGE((E591,I591,M591,Q591,U591,U615,Q615,M615,I615,E615,E639,I639,M639,Q639,U639),1)+LARGE((E591,I591,M591,Q591,U591,U615,Q615,M615,I615,E615,E639,I639,M639,Q639,U639),2)+LARGE((E591,I591,M591,Q591,U591,U615,Q615,M615,I615,E615,E639,I639,M639,Q639,U639),3)+LARGE((E591,I591,M591,Q591,U591,U615,Q615,M615,I615,E615,E639,I639,M639,Q639,U639),4)),"")</f>
        <v>892</v>
      </c>
      <c r="W591" s="71"/>
      <c r="X591" s="71"/>
      <c r="Y591" s="71"/>
      <c r="Z591" s="71"/>
      <c r="AA591" s="72"/>
    </row>
    <row r="592" spans="1:27" ht="14.25">
      <c r="A592" s="39" t="s">
        <v>62</v>
      </c>
      <c r="B592" s="111">
        <v>96</v>
      </c>
      <c r="C592" s="112">
        <v>63</v>
      </c>
      <c r="D592" s="113">
        <v>78</v>
      </c>
      <c r="E592" s="110">
        <f t="shared" si="197"/>
        <v>237</v>
      </c>
      <c r="F592" s="111">
        <v>84</v>
      </c>
      <c r="G592" s="112">
        <v>50</v>
      </c>
      <c r="H592" s="113">
        <v>81</v>
      </c>
      <c r="I592" s="110">
        <f t="shared" si="196"/>
        <v>215</v>
      </c>
      <c r="J592" s="111">
        <v>92</v>
      </c>
      <c r="K592" s="112">
        <v>68</v>
      </c>
      <c r="L592" s="113">
        <v>86</v>
      </c>
      <c r="M592" s="110">
        <f t="shared" si="198"/>
        <v>246</v>
      </c>
      <c r="N592" s="111">
        <v>88</v>
      </c>
      <c r="O592" s="112">
        <v>54</v>
      </c>
      <c r="P592" s="113">
        <v>75</v>
      </c>
      <c r="Q592" s="110">
        <f t="shared" si="199"/>
        <v>217</v>
      </c>
      <c r="R592" s="111">
        <v>76</v>
      </c>
      <c r="S592" s="112">
        <v>41</v>
      </c>
      <c r="T592" s="113">
        <v>54</v>
      </c>
      <c r="U592" s="110">
        <f t="shared" si="200"/>
        <v>171</v>
      </c>
      <c r="V592" s="142">
        <f>IF(SUM(E592,I592,M592,Q592,U592,U616,Q616,M616,I616,E616,E640,I640,M640,Q640,U640)&gt;0,(LARGE((E592,I592,M592,Q592,U592,U616,Q616,M616,I616,E616,E640,I640,M640,Q640,U640),1)+LARGE((E592,I592,M592,Q592,U592,U616,Q616,M616,I616,E616,E640,I640,M640,Q640,U640),2)+LARGE((E592,I592,M592,Q592,U592,U616,Q616,M616,I616,E616,E640,I640,M640,Q640,U640),3)+LARGE((E592,I592,M592,Q592,U592,U616,Q616,M616,I616,E616,E640,I640,M640,Q640,U640),4)),"")</f>
        <v>924</v>
      </c>
      <c r="W592" s="71"/>
      <c r="X592" s="71"/>
      <c r="Y592" s="71"/>
      <c r="Z592" s="71"/>
      <c r="AA592" s="72"/>
    </row>
    <row r="593" spans="1:27" ht="14.25">
      <c r="A593" s="39" t="s">
        <v>77</v>
      </c>
      <c r="B593" s="111">
        <v>95</v>
      </c>
      <c r="C593" s="112">
        <v>60</v>
      </c>
      <c r="D593" s="113">
        <v>87</v>
      </c>
      <c r="E593" s="110">
        <f t="shared" si="197"/>
        <v>242</v>
      </c>
      <c r="F593" s="111">
        <v>85</v>
      </c>
      <c r="G593" s="112">
        <v>54</v>
      </c>
      <c r="H593" s="113">
        <v>68</v>
      </c>
      <c r="I593" s="110">
        <f t="shared" si="196"/>
        <v>207</v>
      </c>
      <c r="J593" s="111">
        <v>77</v>
      </c>
      <c r="K593" s="112">
        <v>47</v>
      </c>
      <c r="L593" s="113">
        <v>76</v>
      </c>
      <c r="M593" s="110">
        <f t="shared" si="198"/>
        <v>200</v>
      </c>
      <c r="N593" s="111">
        <v>86</v>
      </c>
      <c r="O593" s="112">
        <v>56</v>
      </c>
      <c r="P593" s="113">
        <v>75</v>
      </c>
      <c r="Q593" s="110">
        <f t="shared" si="199"/>
        <v>217</v>
      </c>
      <c r="R593" s="111">
        <v>75</v>
      </c>
      <c r="S593" s="112">
        <v>53</v>
      </c>
      <c r="T593" s="113">
        <v>63</v>
      </c>
      <c r="U593" s="110">
        <f t="shared" si="200"/>
        <v>191</v>
      </c>
      <c r="V593" s="142">
        <f>IF(SUM(E593,I593,M593,Q593,U593,U617,Q617,M617,I617,E617,E641,I641,M641,Q641,U641)&gt;0,(LARGE((E593,I593,M593,Q593,U593,U617,Q617,M617,I617,E617,E641,I641,M641,Q641,U641),1)+LARGE((E593,I593,M593,Q593,U593,U617,Q617,M617,I617,E617,E641,I641,M641,Q641,U641),2)+LARGE((E593,I593,M593,Q593,U593,U617,Q617,M617,I617,E617,E641,I641,M641,Q641,U641),3)+LARGE((E593,I593,M593,Q593,U593,U617,Q617,M617,I617,E617,E641,I641,M641,Q641,U641),4)),"")</f>
        <v>917</v>
      </c>
      <c r="W593" s="71"/>
      <c r="X593" s="71"/>
      <c r="Y593" s="71"/>
      <c r="Z593" s="71"/>
      <c r="AA593" s="72"/>
    </row>
    <row r="594" spans="1:27" ht="14.25">
      <c r="A594" s="39" t="s">
        <v>232</v>
      </c>
      <c r="B594" s="111"/>
      <c r="C594" s="112"/>
      <c r="D594" s="113"/>
      <c r="E594" s="110">
        <f t="shared" si="197"/>
      </c>
      <c r="F594" s="111"/>
      <c r="G594" s="112"/>
      <c r="H594" s="113"/>
      <c r="I594" s="110">
        <f aca="true" t="shared" si="201" ref="I594:I604">IF(SUM(F594:H594)&gt;0,SUM(F594:H594),"")</f>
      </c>
      <c r="J594" s="111"/>
      <c r="K594" s="112"/>
      <c r="L594" s="113"/>
      <c r="M594" s="110">
        <f t="shared" si="198"/>
      </c>
      <c r="N594" s="111"/>
      <c r="O594" s="112"/>
      <c r="P594" s="113"/>
      <c r="Q594" s="110">
        <f t="shared" si="199"/>
      </c>
      <c r="R594" s="111"/>
      <c r="S594" s="112"/>
      <c r="T594" s="113"/>
      <c r="U594" s="110">
        <f t="shared" si="200"/>
      </c>
      <c r="V594" s="142" t="s">
        <v>232</v>
      </c>
      <c r="W594" s="71"/>
      <c r="X594" s="71"/>
      <c r="Y594" s="71"/>
      <c r="Z594" s="71"/>
      <c r="AA594" s="72"/>
    </row>
    <row r="595" spans="1:27" ht="14.25">
      <c r="A595" s="39" t="s">
        <v>161</v>
      </c>
      <c r="B595" s="111">
        <v>94</v>
      </c>
      <c r="C595" s="112">
        <v>71</v>
      </c>
      <c r="D595" s="113">
        <v>87</v>
      </c>
      <c r="E595" s="110">
        <f t="shared" si="197"/>
        <v>252</v>
      </c>
      <c r="F595" s="111">
        <v>80</v>
      </c>
      <c r="G595" s="112">
        <v>69</v>
      </c>
      <c r="H595" s="113">
        <v>79</v>
      </c>
      <c r="I595" s="110">
        <f t="shared" si="201"/>
        <v>228</v>
      </c>
      <c r="J595" s="111">
        <v>90</v>
      </c>
      <c r="K595" s="112">
        <v>83</v>
      </c>
      <c r="L595" s="113">
        <v>91</v>
      </c>
      <c r="M595" s="110">
        <f t="shared" si="198"/>
        <v>264</v>
      </c>
      <c r="N595" s="111">
        <v>91</v>
      </c>
      <c r="O595" s="112">
        <v>59</v>
      </c>
      <c r="P595" s="113">
        <v>66</v>
      </c>
      <c r="Q595" s="110">
        <f t="shared" si="199"/>
        <v>216</v>
      </c>
      <c r="R595" s="111">
        <v>93</v>
      </c>
      <c r="S595" s="112">
        <v>72</v>
      </c>
      <c r="T595" s="113">
        <v>72</v>
      </c>
      <c r="U595" s="110">
        <f t="shared" si="200"/>
        <v>237</v>
      </c>
      <c r="V595" s="142">
        <f>IF(SUM(E595,I595,M595,Q595,U595,U619,Q619,M619,I619,E619,E643,I643,M643,Q643,U643)&gt;0,(LARGE((E595,I595,M595,Q595,U595,U619,Q619,M619,I619,E619,E643,I643,M643,Q643,U643),1)+LARGE((E595,I595,M595,Q595,U595,U619,Q619,M619,I619,E619,E643,I643,M643,Q643,U643),2)+LARGE((E595,I595,M595,Q595,U595,U619,Q619,M619,I619,E619,E643,I643,M643,Q643,U643),3)+LARGE((E595,I595,M595,Q595,U595,U619,Q619,M619,I619,E619,E643,I643,M643,Q643,U643),4)),"")</f>
        <v>981</v>
      </c>
      <c r="W595" s="71"/>
      <c r="X595" s="71"/>
      <c r="Y595" s="71"/>
      <c r="Z595" s="71"/>
      <c r="AA595" s="72"/>
    </row>
    <row r="596" spans="1:27" ht="14.25">
      <c r="A596" s="39" t="s">
        <v>69</v>
      </c>
      <c r="B596" s="111"/>
      <c r="C596" s="112"/>
      <c r="D596" s="113"/>
      <c r="E596" s="110">
        <f t="shared" si="197"/>
      </c>
      <c r="F596" s="111">
        <v>83</v>
      </c>
      <c r="G596" s="112">
        <v>30</v>
      </c>
      <c r="H596" s="113">
        <v>80</v>
      </c>
      <c r="I596" s="110">
        <f t="shared" si="201"/>
        <v>193</v>
      </c>
      <c r="J596" s="111">
        <v>87</v>
      </c>
      <c r="K596" s="112">
        <v>73</v>
      </c>
      <c r="L596" s="113">
        <v>84</v>
      </c>
      <c r="M596" s="110">
        <f t="shared" si="198"/>
        <v>244</v>
      </c>
      <c r="N596" s="111">
        <v>86</v>
      </c>
      <c r="O596" s="112">
        <v>57</v>
      </c>
      <c r="P596" s="113">
        <v>66</v>
      </c>
      <c r="Q596" s="110">
        <f t="shared" si="199"/>
        <v>209</v>
      </c>
      <c r="R596" s="111"/>
      <c r="S596" s="112"/>
      <c r="T596" s="113"/>
      <c r="U596" s="110">
        <f t="shared" si="200"/>
      </c>
      <c r="V596" s="142">
        <f>IF(SUM(E596,I596,M596,Q596,U596,U620,Q620,M620,I620,E620,E644,I644,M644,Q644,U644)&gt;0,(LARGE((E596,I596,M596,Q596,U596,U620,Q620,M620,I620,E620,E644,I644,M644,Q644,U644),1)+LARGE((E596,I596,M596,Q596,U596,U620,Q620,M620,I620,E620,E644,I644,M644,Q644,U644),2)+LARGE((E596,I596,M596,Q596,U596,U620,Q620,M620,I620,E620,E644,I644,M644,Q644,U644),3)+LARGE((E596,I596,M596,Q596,U596,U620,Q620,M620,I620,E620,E644,I644,M644,Q644,U644),4)),"")</f>
        <v>895</v>
      </c>
      <c r="W596" s="71"/>
      <c r="X596" s="71"/>
      <c r="Y596" s="71"/>
      <c r="Z596" s="71"/>
      <c r="AA596" s="72"/>
    </row>
    <row r="597" spans="1:27" ht="14.25">
      <c r="A597" s="39" t="s">
        <v>65</v>
      </c>
      <c r="B597" s="111">
        <v>90</v>
      </c>
      <c r="C597" s="112">
        <v>58</v>
      </c>
      <c r="D597" s="113">
        <v>81</v>
      </c>
      <c r="E597" s="110">
        <f t="shared" si="197"/>
        <v>229</v>
      </c>
      <c r="F597" s="111">
        <v>86</v>
      </c>
      <c r="G597" s="112">
        <v>69</v>
      </c>
      <c r="H597" s="113">
        <v>72</v>
      </c>
      <c r="I597" s="110">
        <f t="shared" si="201"/>
        <v>227</v>
      </c>
      <c r="J597" s="111">
        <v>86</v>
      </c>
      <c r="K597" s="112">
        <v>69</v>
      </c>
      <c r="L597" s="113">
        <v>82</v>
      </c>
      <c r="M597" s="110">
        <f t="shared" si="198"/>
        <v>237</v>
      </c>
      <c r="N597" s="111"/>
      <c r="O597" s="112"/>
      <c r="P597" s="113"/>
      <c r="Q597" s="110">
        <f t="shared" si="199"/>
      </c>
      <c r="R597" s="111">
        <v>84</v>
      </c>
      <c r="S597" s="112">
        <v>56</v>
      </c>
      <c r="T597" s="113">
        <v>76</v>
      </c>
      <c r="U597" s="110">
        <f t="shared" si="200"/>
        <v>216</v>
      </c>
      <c r="V597" s="142">
        <f>IF(SUM(E597,I597,M597,Q597,U597,U621,Q621,M621,I621,E621,E645,I645,M645,Q645,U645)&gt;0,(LARGE((E597,I597,M597,Q597,U597,U621,Q621,M621,I621,E621,E645,I645,M645,Q645,U645),1)+LARGE((E597,I597,M597,Q597,U597,U621,Q621,M621,I621,E621,E645,I645,M645,Q645,U645),2)+LARGE((E597,I597,M597,Q597,U597,U621,Q621,M621,I621,E621,E645,I645,M645,Q645,U645),3)+LARGE((E597,I597,M597,Q597,U597,U621,Q621,M621,I621,E621,E645,I645,M645,Q645,U645),4)),"")</f>
        <v>909</v>
      </c>
      <c r="W597" s="71"/>
      <c r="X597" s="71"/>
      <c r="Y597" s="71"/>
      <c r="Z597" s="71"/>
      <c r="AA597" s="72"/>
    </row>
    <row r="598" spans="1:27" ht="14.25">
      <c r="A598" s="39" t="s">
        <v>232</v>
      </c>
      <c r="B598" s="111"/>
      <c r="C598" s="112"/>
      <c r="D598" s="113"/>
      <c r="E598" s="110">
        <f t="shared" si="197"/>
      </c>
      <c r="F598" s="111"/>
      <c r="G598" s="112"/>
      <c r="H598" s="113"/>
      <c r="I598" s="110">
        <f t="shared" si="201"/>
      </c>
      <c r="J598" s="111"/>
      <c r="K598" s="112"/>
      <c r="L598" s="113"/>
      <c r="M598" s="110">
        <f t="shared" si="198"/>
      </c>
      <c r="N598" s="111"/>
      <c r="O598" s="112"/>
      <c r="P598" s="113"/>
      <c r="Q598" s="110">
        <f t="shared" si="199"/>
      </c>
      <c r="R598" s="111"/>
      <c r="S598" s="112"/>
      <c r="T598" s="113"/>
      <c r="U598" s="110">
        <f t="shared" si="200"/>
      </c>
      <c r="V598" s="142" t="s">
        <v>232</v>
      </c>
      <c r="W598" s="71"/>
      <c r="X598" s="71"/>
      <c r="Y598" s="71"/>
      <c r="Z598" s="71"/>
      <c r="AA598" s="72"/>
    </row>
    <row r="599" spans="1:27" ht="14.25">
      <c r="A599" s="39" t="s">
        <v>36</v>
      </c>
      <c r="B599" s="111">
        <v>93</v>
      </c>
      <c r="C599" s="112">
        <v>76</v>
      </c>
      <c r="D599" s="113">
        <v>90</v>
      </c>
      <c r="E599" s="110">
        <f t="shared" si="197"/>
        <v>259</v>
      </c>
      <c r="F599" s="111"/>
      <c r="G599" s="112"/>
      <c r="H599" s="113"/>
      <c r="I599" s="110">
        <f t="shared" si="201"/>
      </c>
      <c r="J599" s="111">
        <v>81</v>
      </c>
      <c r="K599" s="112">
        <v>60</v>
      </c>
      <c r="L599" s="113">
        <v>86</v>
      </c>
      <c r="M599" s="110">
        <f t="shared" si="198"/>
        <v>227</v>
      </c>
      <c r="N599" s="111">
        <v>89</v>
      </c>
      <c r="O599" s="112">
        <v>57</v>
      </c>
      <c r="P599" s="113">
        <v>83</v>
      </c>
      <c r="Q599" s="110">
        <f t="shared" si="199"/>
        <v>229</v>
      </c>
      <c r="R599" s="111">
        <v>89</v>
      </c>
      <c r="S599" s="112">
        <v>34</v>
      </c>
      <c r="T599" s="113">
        <v>78</v>
      </c>
      <c r="U599" s="110">
        <f t="shared" si="200"/>
        <v>201</v>
      </c>
      <c r="V599" s="142">
        <f>IF(SUM(E599,I599,M599,Q599,U599,U623,Q623,M623,I623,E623,E647,I647,M647,Q647,U647)&gt;0,(LARGE((E599,I599,M599,Q599,U599,U623,Q623,M623,I623,E623,E647,I647,M647,Q647,U647),1)+LARGE((E599,I599,M599,Q599,U599,U623,Q623,M623,I623,E623,E647,I647,M647,Q647,U647),2)+LARGE((E599,I599,M599,Q599,U599,U623,Q623,M623,I623,E623,E647,I647,M647,Q647,U647),3)+LARGE((E599,I599,M599,Q599,U599,U623,Q623,M623,I623,E623,E647,I647,M647,Q647,U647),4)),"")</f>
        <v>929</v>
      </c>
      <c r="W599" s="71"/>
      <c r="X599" s="71"/>
      <c r="Y599" s="71"/>
      <c r="Z599" s="71"/>
      <c r="AA599" s="72"/>
    </row>
    <row r="600" spans="1:27" ht="14.25">
      <c r="A600" s="39" t="s">
        <v>42</v>
      </c>
      <c r="B600" s="111">
        <v>93</v>
      </c>
      <c r="C600" s="112">
        <v>77</v>
      </c>
      <c r="D600" s="113">
        <v>84</v>
      </c>
      <c r="E600" s="110">
        <f t="shared" si="197"/>
        <v>254</v>
      </c>
      <c r="F600" s="111">
        <v>88</v>
      </c>
      <c r="G600" s="112">
        <v>55</v>
      </c>
      <c r="H600" s="113">
        <v>60</v>
      </c>
      <c r="I600" s="110">
        <f t="shared" si="201"/>
        <v>203</v>
      </c>
      <c r="J600" s="111">
        <v>92</v>
      </c>
      <c r="K600" s="112">
        <v>68</v>
      </c>
      <c r="L600" s="113">
        <v>82</v>
      </c>
      <c r="M600" s="110">
        <f t="shared" si="198"/>
        <v>242</v>
      </c>
      <c r="N600" s="111">
        <v>80</v>
      </c>
      <c r="O600" s="112">
        <v>54</v>
      </c>
      <c r="P600" s="113">
        <v>73</v>
      </c>
      <c r="Q600" s="110">
        <f t="shared" si="199"/>
        <v>207</v>
      </c>
      <c r="R600" s="111">
        <v>91</v>
      </c>
      <c r="S600" s="112">
        <v>50</v>
      </c>
      <c r="T600" s="113">
        <v>79</v>
      </c>
      <c r="U600" s="110">
        <f t="shared" si="200"/>
        <v>220</v>
      </c>
      <c r="V600" s="142">
        <f>IF(SUM(E600,I600,M600,Q600,U600,U624,Q624,M624,I624,E624,E648,I648,M648,Q648,U648)&gt;0,(LARGE((E600,I600,M600,Q600,U600,U624,Q624,M624,I624,E624,E648,I648,M648,Q648,U648),1)+LARGE((E600,I600,M600,Q600,U600,U624,Q624,M624,I624,E624,E648,I648,M648,Q648,U648),2)+LARGE((E600,I600,M600,Q600,U600,U624,Q624,M624,I624,E624,E648,I648,M648,Q648,U648),3)+LARGE((E600,I600,M600,Q600,U600,U624,Q624,M624,I624,E624,E648,I648,M648,Q648,U648),4)),"")</f>
        <v>956</v>
      </c>
      <c r="W600" s="71"/>
      <c r="X600" s="71"/>
      <c r="Y600" s="71"/>
      <c r="Z600" s="71"/>
      <c r="AA600" s="72"/>
    </row>
    <row r="601" spans="1:27" ht="14.25">
      <c r="A601" s="39"/>
      <c r="B601" s="111"/>
      <c r="C601" s="112"/>
      <c r="D601" s="113"/>
      <c r="E601" s="110">
        <f aca="true" t="shared" si="202" ref="E601:E607">IF(SUM(B601:D601)&gt;0,SUM(B601:D601),"")</f>
      </c>
      <c r="F601" s="111"/>
      <c r="G601" s="112"/>
      <c r="H601" s="113"/>
      <c r="I601" s="110">
        <f t="shared" si="201"/>
      </c>
      <c r="J601" s="111"/>
      <c r="K601" s="112"/>
      <c r="L601" s="113"/>
      <c r="M601" s="110">
        <f t="shared" si="198"/>
      </c>
      <c r="N601" s="111"/>
      <c r="O601" s="112"/>
      <c r="P601" s="113"/>
      <c r="Q601" s="110">
        <f t="shared" si="199"/>
      </c>
      <c r="R601" s="111"/>
      <c r="S601" s="112"/>
      <c r="T601" s="113"/>
      <c r="U601" s="110">
        <f t="shared" si="200"/>
      </c>
      <c r="V601" s="142">
        <f>IF(SUM(E601,I601,M601,Q601,U601,U625,Q625,M625,I625,E625,E649,I649,M649,Q649,U649)&gt;0,(LARGE((E601,I601,M601,Q601,U601,U625,Q625,M625,I625,E625,E649,I649,M649,Q649,U649),1)+LARGE((E601,I601,M601,Q601,U601,U625,Q625,M625,I625,E625,E649,I649,M649,Q649,U649),2)+LARGE((E601,I601,M601,Q601,U601,U625,Q625,M625,I625,E625,E649,I649,M649,Q649,U649),3)+LARGE((E601,I601,M601,Q601,U601,U625,Q625,M625,I625,E625,E649,I649,M649,Q649,U649),4)),"")</f>
      </c>
      <c r="W601" s="71"/>
      <c r="X601" s="71"/>
      <c r="Y601" s="71"/>
      <c r="Z601" s="71"/>
      <c r="AA601" s="72"/>
    </row>
    <row r="602" spans="1:27" ht="14.25">
      <c r="A602" s="39"/>
      <c r="B602" s="111"/>
      <c r="C602" s="112"/>
      <c r="D602" s="113"/>
      <c r="E602" s="110">
        <f t="shared" si="202"/>
      </c>
      <c r="F602" s="111"/>
      <c r="G602" s="112"/>
      <c r="H602" s="113"/>
      <c r="I602" s="110">
        <f t="shared" si="201"/>
      </c>
      <c r="J602" s="111"/>
      <c r="K602" s="112"/>
      <c r="L602" s="113"/>
      <c r="M602" s="110">
        <f aca="true" t="shared" si="203" ref="M602:M607">IF(SUM(J602:L602)&gt;0,SUM(J602:L602),"")</f>
      </c>
      <c r="N602" s="111"/>
      <c r="O602" s="112"/>
      <c r="P602" s="113"/>
      <c r="Q602" s="110">
        <f t="shared" si="199"/>
      </c>
      <c r="R602" s="111"/>
      <c r="S602" s="112"/>
      <c r="T602" s="113"/>
      <c r="U602" s="110">
        <f t="shared" si="200"/>
      </c>
      <c r="V602" s="142">
        <f>IF(SUM(E602,I602,M602,Q602,U602,U626,Q626,M626,I626,E626,E650,I650,M650,Q650,U650)&gt;0,(LARGE((E602,I602,M602,Q602,U602,U626,Q626,M626,I626,E626,E650,I650,M650,Q650,U650),1)+LARGE((E602,I602,M602,Q602,U602,U626,Q626,M626,I626,E626,E650,I650,M650,Q650,U650),2)+LARGE((E602,I602,M602,Q602,U602,U626,Q626,M626,I626,E626,E650,I650,M650,Q650,U650),3)+LARGE((E602,I602,M602,Q602,U602,U626,Q626,M626,I626,E626,E650,I650,M650,Q650,U650),4)),"")</f>
      </c>
      <c r="W602" s="71"/>
      <c r="X602" s="71"/>
      <c r="Y602" s="71"/>
      <c r="Z602" s="71"/>
      <c r="AA602" s="72"/>
    </row>
    <row r="603" spans="1:27" ht="14.25">
      <c r="A603" s="39"/>
      <c r="B603" s="111"/>
      <c r="C603" s="112"/>
      <c r="D603" s="113"/>
      <c r="E603" s="110">
        <f t="shared" si="202"/>
      </c>
      <c r="F603" s="111"/>
      <c r="G603" s="112"/>
      <c r="H603" s="113"/>
      <c r="I603" s="110">
        <f t="shared" si="201"/>
      </c>
      <c r="J603" s="111"/>
      <c r="K603" s="112"/>
      <c r="L603" s="113"/>
      <c r="M603" s="110">
        <f t="shared" si="203"/>
      </c>
      <c r="N603" s="111"/>
      <c r="O603" s="112"/>
      <c r="P603" s="113"/>
      <c r="Q603" s="110">
        <f>IF(SUM(N603:P603)&gt;0,SUM(N603:P603),"")</f>
      </c>
      <c r="R603" s="111"/>
      <c r="S603" s="112"/>
      <c r="T603" s="113"/>
      <c r="U603" s="110">
        <f>IF(SUM(R603:T603)&gt;0,SUM(R603:T603),"")</f>
      </c>
      <c r="V603" s="142">
        <f>IF(SUM(E603,I603,M603,Q603,U603,U627,Q627,M627,I627,E627,E651,I651,M651,Q651,U651)&gt;0,(LARGE((E603,I603,M603,Q603,U603,U627,Q627,M627,I627,E627,E651,I651,M651,Q651,U651),1)+LARGE((E603,I603,M603,Q603,U603,U627,Q627,M627,I627,E627,E651,I651,M651,Q651,U651),2)+LARGE((E603,I603,M603,Q603,U603,U627,Q627,M627,I627,E627,E651,I651,M651,Q651,U651),3)+LARGE((E603,I603,M603,Q603,U603,U627,Q627,M627,I627,E627,E651,I651,M651,Q651,U651),4)),"")</f>
      </c>
      <c r="W603" s="71"/>
      <c r="X603" s="71"/>
      <c r="Y603" s="71"/>
      <c r="Z603" s="71"/>
      <c r="AA603" s="72"/>
    </row>
    <row r="604" spans="1:27" ht="14.25">
      <c r="A604" s="23" t="s">
        <v>147</v>
      </c>
      <c r="B604" s="111"/>
      <c r="C604" s="112"/>
      <c r="D604" s="113"/>
      <c r="E604" s="110">
        <f t="shared" si="202"/>
      </c>
      <c r="F604" s="111"/>
      <c r="G604" s="112"/>
      <c r="H604" s="113"/>
      <c r="I604" s="110">
        <f t="shared" si="201"/>
      </c>
      <c r="J604" s="111"/>
      <c r="K604" s="112"/>
      <c r="L604" s="113"/>
      <c r="M604" s="110">
        <f t="shared" si="203"/>
      </c>
      <c r="N604" s="111"/>
      <c r="O604" s="112"/>
      <c r="P604" s="113"/>
      <c r="Q604" s="110">
        <f>IF(SUM(N604:P604)&gt;0,SUM(N604:P604),"")</f>
      </c>
      <c r="R604" s="111"/>
      <c r="S604" s="112"/>
      <c r="T604" s="113"/>
      <c r="U604" s="110">
        <f>IF(SUM(R604:T604)&gt;0,SUM(R604:T604),"")</f>
      </c>
      <c r="V604" s="142">
        <f>IF(SUM(E604,I604,M604,Q604,U604,U628,Q628,M628,I628,E628,E652,I652,M652,Q652,U652)&gt;0,(LARGE((E604,I604,M604,Q604,U604,U628,Q628,M628,I628,E628,E652,I652,M652,Q652,U652),1)+LARGE((E604,I604,M604,Q604,U604,U628,Q628,M628,I628,E628,E652,I652,M652,Q652,U652),2)+LARGE((E604,I604,M604,Q604,U604,U628,Q628,M628,I628,E628,E652,I652,M652,Q652,U652),3)+LARGE((E604,I604,M604,Q604,U604,U628,Q628,M628,I628,E628,E652,I652,M652,Q652,U652),4)),"")</f>
      </c>
      <c r="W604" s="71"/>
      <c r="X604" s="71"/>
      <c r="Y604" s="71"/>
      <c r="Z604" s="71"/>
      <c r="AA604" s="72"/>
    </row>
    <row r="605" spans="1:27" ht="14.25">
      <c r="A605" s="23" t="s">
        <v>127</v>
      </c>
      <c r="B605" s="111"/>
      <c r="C605" s="112"/>
      <c r="D605" s="113"/>
      <c r="E605" s="110">
        <f t="shared" si="202"/>
      </c>
      <c r="F605" s="111"/>
      <c r="G605" s="112"/>
      <c r="H605" s="113"/>
      <c r="I605" s="110">
        <f>IF(SUM(F605:H605)&gt;0,SUM(F605:H605),"")</f>
      </c>
      <c r="J605" s="111"/>
      <c r="K605" s="112"/>
      <c r="L605" s="113"/>
      <c r="M605" s="110">
        <f t="shared" si="203"/>
      </c>
      <c r="N605" s="111"/>
      <c r="O605" s="112"/>
      <c r="P605" s="113"/>
      <c r="Q605" s="110">
        <f>IF(SUM(N605:P605)&gt;0,SUM(N605:P605),"")</f>
      </c>
      <c r="R605" s="111"/>
      <c r="S605" s="112"/>
      <c r="T605" s="113"/>
      <c r="U605" s="110">
        <f>IF(SUM(R605:T605)&gt;0,SUM(R605:T605),"")</f>
      </c>
      <c r="V605" s="142">
        <f>IF(SUM(E605,I605,M605,Q605,U605,U629,Q629,M629,I629,E629,E653,I653,M653,Q653,U653)&gt;0,(LARGE((E605,I605,M605,Q605,U605,U629,Q629,M629,I629,E629,E653,I653,M653,Q653,U653),1)+LARGE((E605,I605,M605,Q605,U605,U629,Q629,M629,I629,E629,E653,I653,M653,Q653,U653),2)+LARGE((E605,I605,M605,Q605,U605,U629,Q629,M629,I629,E629,E653,I653,M653,Q653,U653),3)+LARGE((E605,I605,M605,Q605,U605,U629,Q629,M629,I629,E629,E653,I653,M653,Q653,U653),4)),"")</f>
      </c>
      <c r="W605" s="71"/>
      <c r="X605" s="71"/>
      <c r="Y605" s="71"/>
      <c r="Z605" s="71"/>
      <c r="AA605" s="72"/>
    </row>
    <row r="606" spans="1:27" ht="14.25">
      <c r="A606" s="23" t="s">
        <v>143</v>
      </c>
      <c r="B606" s="111"/>
      <c r="C606" s="112"/>
      <c r="D606" s="113"/>
      <c r="E606" s="110">
        <f t="shared" si="202"/>
      </c>
      <c r="F606" s="111"/>
      <c r="G606" s="112"/>
      <c r="H606" s="113"/>
      <c r="I606" s="110">
        <f>IF(SUM(F606:H606)&gt;0,SUM(F606:H606),"")</f>
      </c>
      <c r="J606" s="111"/>
      <c r="K606" s="112"/>
      <c r="L606" s="113"/>
      <c r="M606" s="110">
        <f t="shared" si="203"/>
      </c>
      <c r="N606" s="111"/>
      <c r="O606" s="112"/>
      <c r="P606" s="113"/>
      <c r="Q606" s="110">
        <f>IF(SUM(N606:P606)&gt;0,SUM(N606:P606),"")</f>
      </c>
      <c r="R606" s="111"/>
      <c r="S606" s="112"/>
      <c r="T606" s="113"/>
      <c r="U606" s="110">
        <f>IF(SUM(R606:T606)&gt;0,SUM(R606:T606),"")</f>
      </c>
      <c r="V606" s="142">
        <f>IF(SUM(E606,I606,M606,Q606,U606,U630,Q630,M630,I630,E630,E654,I654,M654,Q654,U654)&gt;0,(LARGE((E606,I606,M606,Q606,U606,U630,Q630,M630,I630,E630,E654,I654,M654,Q654,U654),1)+LARGE((E606,I606,M606,Q606,U606,U630,Q630,M630,I630,E630,E654,I654,M654,Q654,U654),2)+LARGE((E606,I606,M606,Q606,U606,U630,Q630,M630,I630,E630,E654,I654,M654,Q654,U654),3)+LARGE((E606,I606,M606,Q606,U606,U630,Q630,M630,I630,E630,E654,I654,M654,Q654,U654),4)),"")</f>
      </c>
      <c r="W606" s="71"/>
      <c r="X606" s="71"/>
      <c r="Y606" s="71"/>
      <c r="Z606" s="71"/>
      <c r="AA606" s="72"/>
    </row>
    <row r="607" spans="1:27" ht="14.25">
      <c r="A607" s="23" t="s">
        <v>148</v>
      </c>
      <c r="B607" s="111"/>
      <c r="C607" s="112"/>
      <c r="D607" s="113"/>
      <c r="E607" s="110">
        <f t="shared" si="202"/>
      </c>
      <c r="F607" s="111"/>
      <c r="G607" s="112"/>
      <c r="H607" s="113"/>
      <c r="I607" s="110">
        <f>IF(SUM(F607:H607)&gt;0,SUM(F607:H607),"")</f>
      </c>
      <c r="J607" s="111"/>
      <c r="K607" s="112"/>
      <c r="L607" s="113"/>
      <c r="M607" s="110">
        <f t="shared" si="203"/>
      </c>
      <c r="N607" s="111"/>
      <c r="O607" s="112"/>
      <c r="P607" s="113"/>
      <c r="Q607" s="110">
        <f>IF(SUM(N607:P607)&gt;0,SUM(N607:P607),"")</f>
      </c>
      <c r="R607" s="111"/>
      <c r="S607" s="112"/>
      <c r="T607" s="113"/>
      <c r="U607" s="110">
        <f>IF(SUM(R607:T607)&gt;0,SUM(R607:T607),"")</f>
      </c>
      <c r="V607" s="142">
        <f>IF(SUM(E607,I607,M607,Q607,U607,U631,Q631,M631,I631,E631,E655,I655,M655,Q655,U655)&gt;0,(LARGE((E607,I607,M607,Q607,U607,U631,Q631,M631,I631,E631,E655,I655,M655,Q655,U655),1)+LARGE((E607,I607,M607,Q607,U607,U631,Q631,M631,I631,E631,E655,I655,M655,Q655,U655),2)+LARGE((E607,I607,M607,Q607,U607,U631,Q631,M631,I631,E631,E655,I655,M655,Q655,U655),3)+LARGE((E607,I607,M607,Q607,U607,U631,Q631,M631,I631,E631,E655,I655,M655,Q655,U655),4)),"")</f>
      </c>
      <c r="W607" s="71"/>
      <c r="X607" s="71"/>
      <c r="Y607" s="71"/>
      <c r="Z607" s="71"/>
      <c r="AA607" s="72"/>
    </row>
    <row r="608" spans="1:27" ht="15" thickBot="1">
      <c r="A608" s="140" t="s">
        <v>10</v>
      </c>
      <c r="B608" s="164">
        <f aca="true" t="shared" si="204" ref="B608:V608">IF(SUM(B588:B603)=0,0,AVERAGE(B588:B603))</f>
        <v>92.66666666666667</v>
      </c>
      <c r="C608" s="165">
        <f t="shared" si="204"/>
        <v>68.22222222222223</v>
      </c>
      <c r="D608" s="166">
        <f t="shared" si="204"/>
        <v>83.66666666666667</v>
      </c>
      <c r="E608" s="167">
        <f t="shared" si="204"/>
        <v>244.55555555555554</v>
      </c>
      <c r="F608" s="164">
        <f t="shared" si="204"/>
        <v>83.44444444444444</v>
      </c>
      <c r="G608" s="165">
        <f t="shared" si="204"/>
        <v>57.111111111111114</v>
      </c>
      <c r="H608" s="166">
        <f t="shared" si="204"/>
        <v>74.11111111111111</v>
      </c>
      <c r="I608" s="167">
        <f t="shared" si="204"/>
        <v>214.66666666666666</v>
      </c>
      <c r="J608" s="164">
        <f t="shared" si="204"/>
        <v>83.3</v>
      </c>
      <c r="K608" s="165">
        <f t="shared" si="204"/>
        <v>65.5</v>
      </c>
      <c r="L608" s="166">
        <f t="shared" si="204"/>
        <v>78.1</v>
      </c>
      <c r="M608" s="167">
        <f t="shared" si="204"/>
        <v>226.9</v>
      </c>
      <c r="N608" s="164">
        <f t="shared" si="204"/>
        <v>85.375</v>
      </c>
      <c r="O608" s="165">
        <f t="shared" si="204"/>
        <v>55.25</v>
      </c>
      <c r="P608" s="166">
        <f t="shared" si="204"/>
        <v>74.125</v>
      </c>
      <c r="Q608" s="167">
        <f t="shared" si="204"/>
        <v>214.75</v>
      </c>
      <c r="R608" s="164">
        <f t="shared" si="204"/>
        <v>84.88888888888889</v>
      </c>
      <c r="S608" s="165">
        <f t="shared" si="204"/>
        <v>50.666666666666664</v>
      </c>
      <c r="T608" s="166">
        <f t="shared" si="204"/>
        <v>68.55555555555556</v>
      </c>
      <c r="U608" s="167">
        <f t="shared" si="204"/>
        <v>204.11111111111111</v>
      </c>
      <c r="V608" s="168">
        <f t="shared" si="204"/>
        <v>920.5</v>
      </c>
      <c r="W608" s="93"/>
      <c r="X608" s="94"/>
      <c r="Y608" s="94"/>
      <c r="Z608" s="94"/>
      <c r="AA608" s="95"/>
    </row>
    <row r="609" spans="1:27" ht="15" thickBot="1">
      <c r="A609" s="2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26"/>
      <c r="V609" s="25"/>
      <c r="W609" s="71" t="s">
        <v>64</v>
      </c>
      <c r="X609" s="71"/>
      <c r="Y609" s="71"/>
      <c r="Z609" s="71"/>
      <c r="AA609" s="72"/>
    </row>
    <row r="610" spans="1:27" ht="14.25">
      <c r="A610" s="99" t="s">
        <v>78</v>
      </c>
      <c r="B610" s="285" t="s">
        <v>289</v>
      </c>
      <c r="C610" s="286"/>
      <c r="D610" s="286"/>
      <c r="E610" s="287"/>
      <c r="F610" s="285" t="s">
        <v>299</v>
      </c>
      <c r="G610" s="286"/>
      <c r="H610" s="286"/>
      <c r="I610" s="287"/>
      <c r="J610" s="285" t="s">
        <v>300</v>
      </c>
      <c r="K610" s="286"/>
      <c r="L610" s="286"/>
      <c r="M610" s="287"/>
      <c r="N610" s="285" t="s">
        <v>63</v>
      </c>
      <c r="O610" s="286"/>
      <c r="P610" s="286"/>
      <c r="Q610" s="287"/>
      <c r="R610" s="285" t="s">
        <v>124</v>
      </c>
      <c r="S610" s="286"/>
      <c r="T610" s="286"/>
      <c r="U610" s="287"/>
      <c r="V610" s="29"/>
      <c r="W610" s="71" t="str">
        <f>B610</f>
        <v>Black, Curtis</v>
      </c>
      <c r="X610" s="71" t="str">
        <f>F610</f>
        <v>Brinson, Chris</v>
      </c>
      <c r="Y610" s="71" t="str">
        <f>J610</f>
        <v>Lawton, Immanuel</v>
      </c>
      <c r="Z610" s="71" t="str">
        <f>N610</f>
        <v>ST 9</v>
      </c>
      <c r="AA610" s="72" t="str">
        <f>R610</f>
        <v>ST 10</v>
      </c>
    </row>
    <row r="611" spans="1:27" ht="15" thickBot="1">
      <c r="A611" s="36" t="s">
        <v>4</v>
      </c>
      <c r="B611" s="17" t="s">
        <v>5</v>
      </c>
      <c r="C611" s="18" t="s">
        <v>6</v>
      </c>
      <c r="D611" s="18" t="s">
        <v>7</v>
      </c>
      <c r="E611" s="20" t="s">
        <v>8</v>
      </c>
      <c r="F611" s="17" t="s">
        <v>5</v>
      </c>
      <c r="G611" s="18" t="s">
        <v>6</v>
      </c>
      <c r="H611" s="18" t="s">
        <v>7</v>
      </c>
      <c r="I611" s="20" t="s">
        <v>8</v>
      </c>
      <c r="J611" s="17" t="s">
        <v>5</v>
      </c>
      <c r="K611" s="18" t="s">
        <v>6</v>
      </c>
      <c r="L611" s="18" t="s">
        <v>7</v>
      </c>
      <c r="M611" s="20" t="s">
        <v>8</v>
      </c>
      <c r="N611" s="17" t="s">
        <v>5</v>
      </c>
      <c r="O611" s="18" t="s">
        <v>6</v>
      </c>
      <c r="P611" s="18" t="s">
        <v>7</v>
      </c>
      <c r="Q611" s="20" t="s">
        <v>8</v>
      </c>
      <c r="R611" s="17" t="s">
        <v>5</v>
      </c>
      <c r="S611" s="18" t="s">
        <v>6</v>
      </c>
      <c r="T611" s="18" t="s">
        <v>7</v>
      </c>
      <c r="U611" s="20" t="s">
        <v>8</v>
      </c>
      <c r="V611" s="21"/>
      <c r="W611" s="87">
        <f>IF(SUM(E612:E631)&gt;0,LARGE(E612:E631,1),0)</f>
        <v>251</v>
      </c>
      <c r="X611" s="71">
        <f>IF(SUM(I612:I631)&gt;0,LARGE(I612:I631,1),0)</f>
        <v>200</v>
      </c>
      <c r="Y611" s="71">
        <f>IF(SUM(M612:M631)&gt;0,LARGE(M612:M631,1),0)</f>
        <v>226</v>
      </c>
      <c r="Z611" s="71">
        <f>IF(SUM(Q612:Q631)&gt;0,LARGE(Q612:Q631,1),0)</f>
        <v>0</v>
      </c>
      <c r="AA611" s="72">
        <f>IF(SUM(U612:U631)&gt;0,LARGE(U612:U631,1),0)</f>
        <v>0</v>
      </c>
    </row>
    <row r="612" spans="1:27" ht="15" thickTop="1">
      <c r="A612" s="39" t="s">
        <v>44</v>
      </c>
      <c r="B612" s="107">
        <v>73</v>
      </c>
      <c r="C612" s="108">
        <v>68</v>
      </c>
      <c r="D612" s="109">
        <v>76</v>
      </c>
      <c r="E612" s="110">
        <f>IF(SUM(B612:D612)&gt;0,SUM(B612:D612),"")</f>
        <v>217</v>
      </c>
      <c r="F612" s="107">
        <v>76</v>
      </c>
      <c r="G612" s="108">
        <v>13</v>
      </c>
      <c r="H612" s="109">
        <v>54</v>
      </c>
      <c r="I612" s="110">
        <f aca="true" t="shared" si="205" ref="I612:I617">IF(SUM(F612:H612)&gt;0,SUM(F612:H612),"")</f>
        <v>143</v>
      </c>
      <c r="J612" s="107">
        <v>85</v>
      </c>
      <c r="K612" s="108">
        <v>63</v>
      </c>
      <c r="L612" s="109">
        <v>78</v>
      </c>
      <c r="M612" s="110">
        <f>IF(SUM(J612:L612)&gt;0,SUM(J612:L612),"")</f>
        <v>226</v>
      </c>
      <c r="N612" s="107"/>
      <c r="O612" s="108"/>
      <c r="P612" s="109"/>
      <c r="Q612" s="110">
        <f>IF(SUM(N612:P612)&gt;0,SUM(N612:P612),"")</f>
      </c>
      <c r="R612" s="107"/>
      <c r="S612" s="108"/>
      <c r="T612" s="109"/>
      <c r="U612" s="110">
        <f>IF(SUM(R612:T612)&gt;0,SUM(R612:T612),"")</f>
      </c>
      <c r="V612" s="30"/>
      <c r="W612" s="71"/>
      <c r="X612" s="71"/>
      <c r="Y612" s="71"/>
      <c r="Z612" s="71"/>
      <c r="AA612" s="72"/>
    </row>
    <row r="613" spans="1:27" ht="14.25">
      <c r="A613" s="39" t="s">
        <v>232</v>
      </c>
      <c r="B613" s="111"/>
      <c r="C613" s="112"/>
      <c r="D613" s="113"/>
      <c r="E613" s="110">
        <f aca="true" t="shared" si="206" ref="E613:E624">IF(SUM(B613:D613)&gt;0,SUM(B613:D613),"")</f>
      </c>
      <c r="F613" s="111"/>
      <c r="G613" s="112"/>
      <c r="H613" s="113"/>
      <c r="I613" s="110">
        <f t="shared" si="205"/>
      </c>
      <c r="J613" s="111"/>
      <c r="K613" s="112"/>
      <c r="L613" s="113"/>
      <c r="M613" s="110">
        <f aca="true" t="shared" si="207" ref="M613:M626">IF(SUM(J613:L613)&gt;0,SUM(J613:L613),"")</f>
      </c>
      <c r="N613" s="111"/>
      <c r="O613" s="112"/>
      <c r="P613" s="113"/>
      <c r="Q613" s="110">
        <f aca="true" t="shared" si="208" ref="Q613:Q626">IF(SUM(N613:P613)&gt;0,SUM(N613:P613),"")</f>
      </c>
      <c r="R613" s="111"/>
      <c r="S613" s="112"/>
      <c r="T613" s="113"/>
      <c r="U613" s="110">
        <f aca="true" t="shared" si="209" ref="U613:U626">IF(SUM(R613:T613)&gt;0,SUM(R613:T613),"")</f>
      </c>
      <c r="V613" s="31"/>
      <c r="W613" s="71"/>
      <c r="X613" s="71"/>
      <c r="Y613" s="71"/>
      <c r="Z613" s="71"/>
      <c r="AA613" s="72"/>
    </row>
    <row r="614" spans="1:27" ht="14.25">
      <c r="A614" s="39" t="s">
        <v>50</v>
      </c>
      <c r="B614" s="111">
        <v>78</v>
      </c>
      <c r="C614" s="112">
        <v>55</v>
      </c>
      <c r="D614" s="113">
        <v>81</v>
      </c>
      <c r="E614" s="110">
        <f t="shared" si="206"/>
        <v>214</v>
      </c>
      <c r="F614" s="111"/>
      <c r="G614" s="112"/>
      <c r="H614" s="113"/>
      <c r="I614" s="110">
        <f t="shared" si="205"/>
      </c>
      <c r="J614" s="111"/>
      <c r="K614" s="112"/>
      <c r="L614" s="113"/>
      <c r="M614" s="110">
        <f t="shared" si="207"/>
      </c>
      <c r="N614" s="111"/>
      <c r="O614" s="112"/>
      <c r="P614" s="113"/>
      <c r="Q614" s="110">
        <f t="shared" si="208"/>
      </c>
      <c r="R614" s="111"/>
      <c r="S614" s="112"/>
      <c r="T614" s="113"/>
      <c r="U614" s="110">
        <f t="shared" si="209"/>
      </c>
      <c r="V614" s="32" t="s">
        <v>11</v>
      </c>
      <c r="W614" s="71"/>
      <c r="X614" s="71"/>
      <c r="Y614" s="71"/>
      <c r="Z614" s="71"/>
      <c r="AA614" s="72"/>
    </row>
    <row r="615" spans="1:27" ht="14.25">
      <c r="A615" s="39" t="s">
        <v>55</v>
      </c>
      <c r="B615" s="111">
        <v>77</v>
      </c>
      <c r="C615" s="112">
        <v>52</v>
      </c>
      <c r="D615" s="113">
        <v>78</v>
      </c>
      <c r="E615" s="110">
        <f t="shared" si="206"/>
        <v>207</v>
      </c>
      <c r="F615" s="111"/>
      <c r="G615" s="112"/>
      <c r="H615" s="113"/>
      <c r="I615" s="110">
        <f t="shared" si="205"/>
      </c>
      <c r="J615" s="111"/>
      <c r="K615" s="112"/>
      <c r="L615" s="113"/>
      <c r="M615" s="110">
        <f t="shared" si="207"/>
      </c>
      <c r="N615" s="111"/>
      <c r="O615" s="112"/>
      <c r="P615" s="113"/>
      <c r="Q615" s="110">
        <f t="shared" si="208"/>
      </c>
      <c r="R615" s="111"/>
      <c r="S615" s="112"/>
      <c r="T615" s="113"/>
      <c r="U615" s="110">
        <f t="shared" si="209"/>
      </c>
      <c r="V615" s="32" t="s">
        <v>12</v>
      </c>
      <c r="W615" s="71"/>
      <c r="X615" s="71"/>
      <c r="Y615" s="71"/>
      <c r="Z615" s="71"/>
      <c r="AA615" s="72"/>
    </row>
    <row r="616" spans="1:27" ht="14.25">
      <c r="A616" s="39" t="s">
        <v>62</v>
      </c>
      <c r="B616" s="111">
        <v>89</v>
      </c>
      <c r="C616" s="112">
        <v>57</v>
      </c>
      <c r="D616" s="113">
        <v>78</v>
      </c>
      <c r="E616" s="110">
        <f t="shared" si="206"/>
        <v>224</v>
      </c>
      <c r="F616" s="111">
        <v>80</v>
      </c>
      <c r="G616" s="112">
        <v>58</v>
      </c>
      <c r="H616" s="113">
        <v>50</v>
      </c>
      <c r="I616" s="110">
        <f t="shared" si="205"/>
        <v>188</v>
      </c>
      <c r="J616" s="111">
        <v>80</v>
      </c>
      <c r="K616" s="112">
        <v>58</v>
      </c>
      <c r="L616" s="113">
        <v>50</v>
      </c>
      <c r="M616" s="110">
        <f t="shared" si="207"/>
        <v>188</v>
      </c>
      <c r="N616" s="111"/>
      <c r="O616" s="112"/>
      <c r="P616" s="113"/>
      <c r="Q616" s="110">
        <f t="shared" si="208"/>
      </c>
      <c r="R616" s="111"/>
      <c r="S616" s="112"/>
      <c r="T616" s="113"/>
      <c r="U616" s="110">
        <f t="shared" si="209"/>
      </c>
      <c r="V616" s="32" t="s">
        <v>12</v>
      </c>
      <c r="W616" s="71"/>
      <c r="X616" s="71"/>
      <c r="Y616" s="71"/>
      <c r="Z616" s="71"/>
      <c r="AA616" s="72"/>
    </row>
    <row r="617" spans="1:27" ht="14.25">
      <c r="A617" s="39" t="s">
        <v>77</v>
      </c>
      <c r="B617" s="111">
        <v>90</v>
      </c>
      <c r="C617" s="112">
        <v>86</v>
      </c>
      <c r="D617" s="113">
        <v>75</v>
      </c>
      <c r="E617" s="110">
        <f t="shared" si="206"/>
        <v>251</v>
      </c>
      <c r="F617" s="111">
        <v>70</v>
      </c>
      <c r="G617" s="112">
        <v>32</v>
      </c>
      <c r="H617" s="113">
        <v>77</v>
      </c>
      <c r="I617" s="110">
        <f t="shared" si="205"/>
        <v>179</v>
      </c>
      <c r="J617" s="111"/>
      <c r="K617" s="112"/>
      <c r="L617" s="113"/>
      <c r="M617" s="110">
        <f t="shared" si="207"/>
      </c>
      <c r="N617" s="111"/>
      <c r="O617" s="112"/>
      <c r="P617" s="113"/>
      <c r="Q617" s="110">
        <f t="shared" si="208"/>
      </c>
      <c r="R617" s="111"/>
      <c r="S617" s="112"/>
      <c r="T617" s="113"/>
      <c r="U617" s="110">
        <f t="shared" si="209"/>
      </c>
      <c r="V617" s="32"/>
      <c r="W617" s="71"/>
      <c r="X617" s="71"/>
      <c r="Y617" s="71"/>
      <c r="Z617" s="71"/>
      <c r="AA617" s="72"/>
    </row>
    <row r="618" spans="1:27" ht="14.25">
      <c r="A618" s="39" t="s">
        <v>232</v>
      </c>
      <c r="B618" s="111"/>
      <c r="C618" s="112"/>
      <c r="D618" s="113"/>
      <c r="E618" s="110">
        <f t="shared" si="206"/>
      </c>
      <c r="F618" s="111"/>
      <c r="G618" s="112"/>
      <c r="H618" s="113"/>
      <c r="I618" s="110">
        <f aca="true" t="shared" si="210" ref="I618:I628">IF(SUM(F618:H618)&gt;0,SUM(F618:H618),"")</f>
      </c>
      <c r="J618" s="111"/>
      <c r="K618" s="112"/>
      <c r="L618" s="113"/>
      <c r="M618" s="110">
        <f t="shared" si="207"/>
      </c>
      <c r="N618" s="111"/>
      <c r="O618" s="112"/>
      <c r="P618" s="113"/>
      <c r="Q618" s="110">
        <f t="shared" si="208"/>
      </c>
      <c r="R618" s="111"/>
      <c r="S618" s="112"/>
      <c r="T618" s="113"/>
      <c r="U618" s="110">
        <f t="shared" si="209"/>
      </c>
      <c r="V618" s="32" t="s">
        <v>13</v>
      </c>
      <c r="W618" s="71"/>
      <c r="X618" s="71"/>
      <c r="Y618" s="71"/>
      <c r="Z618" s="71"/>
      <c r="AA618" s="72"/>
    </row>
    <row r="619" spans="1:27" ht="14.25">
      <c r="A619" s="39" t="s">
        <v>161</v>
      </c>
      <c r="B619" s="111">
        <v>82</v>
      </c>
      <c r="C619" s="112">
        <v>70</v>
      </c>
      <c r="D619" s="113">
        <v>75</v>
      </c>
      <c r="E619" s="110">
        <f t="shared" si="206"/>
        <v>227</v>
      </c>
      <c r="F619" s="111">
        <v>77</v>
      </c>
      <c r="G619" s="112">
        <v>38</v>
      </c>
      <c r="H619" s="113">
        <v>47</v>
      </c>
      <c r="I619" s="110">
        <f t="shared" si="210"/>
        <v>162</v>
      </c>
      <c r="J619" s="111">
        <v>85</v>
      </c>
      <c r="K619" s="112">
        <v>44</v>
      </c>
      <c r="L619" s="113">
        <v>72</v>
      </c>
      <c r="M619" s="110">
        <f t="shared" si="207"/>
        <v>201</v>
      </c>
      <c r="N619" s="111"/>
      <c r="O619" s="112"/>
      <c r="P619" s="113"/>
      <c r="Q619" s="110">
        <f t="shared" si="208"/>
      </c>
      <c r="R619" s="111"/>
      <c r="S619" s="112"/>
      <c r="T619" s="113"/>
      <c r="U619" s="110">
        <f t="shared" si="209"/>
      </c>
      <c r="V619" s="32" t="s">
        <v>14</v>
      </c>
      <c r="W619" s="71"/>
      <c r="X619" s="71"/>
      <c r="Y619" s="71"/>
      <c r="Z619" s="71"/>
      <c r="AA619" s="72"/>
    </row>
    <row r="620" spans="1:27" ht="14.25">
      <c r="A620" s="39" t="s">
        <v>69</v>
      </c>
      <c r="B620" s="111">
        <v>91</v>
      </c>
      <c r="C620" s="112">
        <v>60</v>
      </c>
      <c r="D620" s="113">
        <v>81</v>
      </c>
      <c r="E620" s="110">
        <f t="shared" si="206"/>
        <v>232</v>
      </c>
      <c r="F620" s="111">
        <v>82</v>
      </c>
      <c r="G620" s="112">
        <v>45</v>
      </c>
      <c r="H620" s="113">
        <v>40</v>
      </c>
      <c r="I620" s="110">
        <f t="shared" si="210"/>
        <v>167</v>
      </c>
      <c r="J620" s="111">
        <v>68</v>
      </c>
      <c r="K620" s="112">
        <v>69</v>
      </c>
      <c r="L620" s="113">
        <v>73</v>
      </c>
      <c r="M620" s="110">
        <f t="shared" si="207"/>
        <v>210</v>
      </c>
      <c r="N620" s="111"/>
      <c r="O620" s="112"/>
      <c r="P620" s="113"/>
      <c r="Q620" s="110">
        <f t="shared" si="208"/>
      </c>
      <c r="R620" s="111"/>
      <c r="S620" s="112"/>
      <c r="T620" s="113"/>
      <c r="U620" s="110">
        <f t="shared" si="209"/>
      </c>
      <c r="V620" s="32" t="s">
        <v>15</v>
      </c>
      <c r="W620" s="71"/>
      <c r="X620" s="71"/>
      <c r="Y620" s="71"/>
      <c r="Z620" s="71"/>
      <c r="AA620" s="72"/>
    </row>
    <row r="621" spans="1:27" ht="14.25">
      <c r="A621" s="39" t="s">
        <v>65</v>
      </c>
      <c r="B621" s="111">
        <v>84</v>
      </c>
      <c r="C621" s="112">
        <v>51</v>
      </c>
      <c r="D621" s="113">
        <v>69</v>
      </c>
      <c r="E621" s="110">
        <f t="shared" si="206"/>
        <v>204</v>
      </c>
      <c r="F621" s="111">
        <v>72</v>
      </c>
      <c r="G621" s="112">
        <v>47</v>
      </c>
      <c r="H621" s="113">
        <v>65</v>
      </c>
      <c r="I621" s="110">
        <f t="shared" si="210"/>
        <v>184</v>
      </c>
      <c r="J621" s="111">
        <v>84</v>
      </c>
      <c r="K621" s="112">
        <v>53</v>
      </c>
      <c r="L621" s="113">
        <v>59</v>
      </c>
      <c r="M621" s="110">
        <f t="shared" si="207"/>
        <v>196</v>
      </c>
      <c r="N621" s="111"/>
      <c r="O621" s="112"/>
      <c r="P621" s="113"/>
      <c r="Q621" s="110">
        <f t="shared" si="208"/>
      </c>
      <c r="R621" s="111"/>
      <c r="S621" s="112"/>
      <c r="T621" s="113"/>
      <c r="U621" s="110">
        <f t="shared" si="209"/>
      </c>
      <c r="V621" s="32" t="s">
        <v>16</v>
      </c>
      <c r="W621" s="71"/>
      <c r="X621" s="71"/>
      <c r="Y621" s="71"/>
      <c r="Z621" s="71"/>
      <c r="AA621" s="72"/>
    </row>
    <row r="622" spans="1:27" ht="14.25">
      <c r="A622" s="39" t="s">
        <v>232</v>
      </c>
      <c r="B622" s="111"/>
      <c r="C622" s="112"/>
      <c r="D622" s="113"/>
      <c r="E622" s="110">
        <f t="shared" si="206"/>
      </c>
      <c r="F622" s="111"/>
      <c r="G622" s="112"/>
      <c r="H622" s="113"/>
      <c r="I622" s="110">
        <f t="shared" si="210"/>
      </c>
      <c r="J622" s="111"/>
      <c r="K622" s="112"/>
      <c r="L622" s="113"/>
      <c r="M622" s="110">
        <f t="shared" si="207"/>
      </c>
      <c r="N622" s="111"/>
      <c r="O622" s="112"/>
      <c r="P622" s="113"/>
      <c r="Q622" s="110">
        <f t="shared" si="208"/>
      </c>
      <c r="R622" s="111"/>
      <c r="S622" s="112"/>
      <c r="T622" s="113"/>
      <c r="U622" s="110">
        <f t="shared" si="209"/>
      </c>
      <c r="V622" s="32" t="s">
        <v>12</v>
      </c>
      <c r="W622" s="71"/>
      <c r="X622" s="71"/>
      <c r="Y622" s="71"/>
      <c r="Z622" s="71"/>
      <c r="AA622" s="72"/>
    </row>
    <row r="623" spans="1:27" ht="14.25">
      <c r="A623" s="39" t="s">
        <v>36</v>
      </c>
      <c r="B623" s="111">
        <v>93</v>
      </c>
      <c r="C623" s="112">
        <v>55</v>
      </c>
      <c r="D623" s="113">
        <v>66</v>
      </c>
      <c r="E623" s="110">
        <f t="shared" si="206"/>
        <v>214</v>
      </c>
      <c r="F623" s="111"/>
      <c r="G623" s="112"/>
      <c r="H623" s="113"/>
      <c r="I623" s="110">
        <f t="shared" si="210"/>
      </c>
      <c r="J623" s="111"/>
      <c r="K623" s="112"/>
      <c r="L623" s="113"/>
      <c r="M623" s="110">
        <f t="shared" si="207"/>
      </c>
      <c r="N623" s="111"/>
      <c r="O623" s="112"/>
      <c r="P623" s="113"/>
      <c r="Q623" s="110">
        <f t="shared" si="208"/>
      </c>
      <c r="R623" s="111"/>
      <c r="S623" s="112"/>
      <c r="T623" s="113"/>
      <c r="U623" s="110">
        <f t="shared" si="209"/>
      </c>
      <c r="V623" s="32"/>
      <c r="W623" s="71"/>
      <c r="X623" s="71"/>
      <c r="Y623" s="71"/>
      <c r="Z623" s="71"/>
      <c r="AA623" s="72"/>
    </row>
    <row r="624" spans="1:27" ht="14.25">
      <c r="A624" s="39" t="s">
        <v>42</v>
      </c>
      <c r="B624" s="111">
        <v>95</v>
      </c>
      <c r="C624" s="112">
        <v>64</v>
      </c>
      <c r="D624" s="113">
        <v>81</v>
      </c>
      <c r="E624" s="110">
        <f t="shared" si="206"/>
        <v>240</v>
      </c>
      <c r="F624" s="111">
        <v>70</v>
      </c>
      <c r="G624" s="112">
        <v>64</v>
      </c>
      <c r="H624" s="113">
        <v>66</v>
      </c>
      <c r="I624" s="110">
        <f t="shared" si="210"/>
        <v>200</v>
      </c>
      <c r="J624" s="111">
        <v>73</v>
      </c>
      <c r="K624" s="112">
        <v>53</v>
      </c>
      <c r="L624" s="113">
        <v>72</v>
      </c>
      <c r="M624" s="110">
        <f t="shared" si="207"/>
        <v>198</v>
      </c>
      <c r="N624" s="111"/>
      <c r="O624" s="112"/>
      <c r="P624" s="113"/>
      <c r="Q624" s="110">
        <f t="shared" si="208"/>
      </c>
      <c r="R624" s="111"/>
      <c r="S624" s="112"/>
      <c r="T624" s="113"/>
      <c r="U624" s="110">
        <f t="shared" si="209"/>
      </c>
      <c r="V624" s="32"/>
      <c r="W624" s="71"/>
      <c r="X624" s="71"/>
      <c r="Y624" s="71"/>
      <c r="Z624" s="71"/>
      <c r="AA624" s="72"/>
    </row>
    <row r="625" spans="1:27" ht="14.25">
      <c r="A625" s="39"/>
      <c r="B625" s="111"/>
      <c r="C625" s="112"/>
      <c r="D625" s="113"/>
      <c r="E625" s="110">
        <f aca="true" t="shared" si="211" ref="E625:E631">IF(SUM(B625:D625)&gt;0,SUM(B625:D625),"")</f>
      </c>
      <c r="F625" s="111"/>
      <c r="G625" s="112"/>
      <c r="H625" s="113"/>
      <c r="I625" s="110">
        <f t="shared" si="210"/>
      </c>
      <c r="J625" s="111"/>
      <c r="K625" s="112"/>
      <c r="L625" s="113"/>
      <c r="M625" s="110">
        <f t="shared" si="207"/>
      </c>
      <c r="N625" s="111"/>
      <c r="O625" s="112"/>
      <c r="P625" s="113"/>
      <c r="Q625" s="110">
        <f t="shared" si="208"/>
      </c>
      <c r="R625" s="111"/>
      <c r="S625" s="112"/>
      <c r="T625" s="113"/>
      <c r="U625" s="110">
        <f t="shared" si="209"/>
      </c>
      <c r="V625" s="32"/>
      <c r="W625" s="71"/>
      <c r="X625" s="71"/>
      <c r="Y625" s="71"/>
      <c r="Z625" s="71"/>
      <c r="AA625" s="72"/>
    </row>
    <row r="626" spans="1:27" ht="14.25">
      <c r="A626" s="39"/>
      <c r="B626" s="111"/>
      <c r="C626" s="112"/>
      <c r="D626" s="113"/>
      <c r="E626" s="110">
        <f t="shared" si="211"/>
      </c>
      <c r="F626" s="111"/>
      <c r="G626" s="112"/>
      <c r="H626" s="113"/>
      <c r="I626" s="110">
        <f t="shared" si="210"/>
      </c>
      <c r="J626" s="111"/>
      <c r="K626" s="112"/>
      <c r="L626" s="113"/>
      <c r="M626" s="110">
        <f t="shared" si="207"/>
      </c>
      <c r="N626" s="111"/>
      <c r="O626" s="112"/>
      <c r="P626" s="113"/>
      <c r="Q626" s="110">
        <f t="shared" si="208"/>
      </c>
      <c r="R626" s="111"/>
      <c r="S626" s="112"/>
      <c r="T626" s="113"/>
      <c r="U626" s="110">
        <f t="shared" si="209"/>
      </c>
      <c r="V626" s="32"/>
      <c r="W626" s="71"/>
      <c r="X626" s="71"/>
      <c r="Y626" s="71"/>
      <c r="Z626" s="71"/>
      <c r="AA626" s="72"/>
    </row>
    <row r="627" spans="1:27" ht="14.25">
      <c r="A627" s="39"/>
      <c r="B627" s="111"/>
      <c r="C627" s="112"/>
      <c r="D627" s="113"/>
      <c r="E627" s="110">
        <f t="shared" si="211"/>
      </c>
      <c r="F627" s="111"/>
      <c r="G627" s="112"/>
      <c r="H627" s="113"/>
      <c r="I627" s="110">
        <f t="shared" si="210"/>
      </c>
      <c r="J627" s="111"/>
      <c r="K627" s="112"/>
      <c r="L627" s="113"/>
      <c r="M627" s="110">
        <f>IF(SUM(J627:L627)&gt;0,SUM(J627:L627),"")</f>
      </c>
      <c r="N627" s="111"/>
      <c r="O627" s="112"/>
      <c r="P627" s="113"/>
      <c r="Q627" s="110">
        <f>IF(SUM(N627:P627)&gt;0,SUM(N627:P627),"")</f>
      </c>
      <c r="R627" s="111"/>
      <c r="S627" s="112"/>
      <c r="T627" s="113"/>
      <c r="U627" s="110">
        <f>IF(SUM(R627:T627)&gt;0,SUM(R627:T627),"")</f>
      </c>
      <c r="V627" s="32"/>
      <c r="W627" s="71"/>
      <c r="X627" s="71"/>
      <c r="Y627" s="71"/>
      <c r="Z627" s="71"/>
      <c r="AA627" s="72"/>
    </row>
    <row r="628" spans="1:27" ht="14.25">
      <c r="A628" s="23" t="s">
        <v>147</v>
      </c>
      <c r="B628" s="111"/>
      <c r="C628" s="112"/>
      <c r="D628" s="113"/>
      <c r="E628" s="110">
        <f t="shared" si="211"/>
      </c>
      <c r="F628" s="111"/>
      <c r="G628" s="112"/>
      <c r="H628" s="113"/>
      <c r="I628" s="110">
        <f t="shared" si="210"/>
      </c>
      <c r="J628" s="111"/>
      <c r="K628" s="112"/>
      <c r="L628" s="113"/>
      <c r="M628" s="110">
        <f>IF(SUM(J628:L628)&gt;0,SUM(J628:L628),"")</f>
      </c>
      <c r="N628" s="111"/>
      <c r="O628" s="112"/>
      <c r="P628" s="113"/>
      <c r="Q628" s="110">
        <f>IF(SUM(N628:P628)&gt;0,SUM(N628:P628),"")</f>
      </c>
      <c r="R628" s="111"/>
      <c r="S628" s="112"/>
      <c r="T628" s="113"/>
      <c r="U628" s="110">
        <f>IF(SUM(R628:T628)&gt;0,SUM(R628:T628),"")</f>
      </c>
      <c r="V628" s="32"/>
      <c r="W628" s="71"/>
      <c r="X628" s="71"/>
      <c r="Y628" s="71"/>
      <c r="Z628" s="71"/>
      <c r="AA628" s="72"/>
    </row>
    <row r="629" spans="1:27" ht="14.25">
      <c r="A629" s="23" t="s">
        <v>127</v>
      </c>
      <c r="B629" s="111"/>
      <c r="C629" s="112"/>
      <c r="D629" s="113"/>
      <c r="E629" s="110">
        <f t="shared" si="211"/>
      </c>
      <c r="F629" s="111"/>
      <c r="G629" s="112"/>
      <c r="H629" s="113"/>
      <c r="I629" s="110">
        <f>IF(SUM(F629:H629)&gt;0,SUM(F629:H629),"")</f>
      </c>
      <c r="J629" s="111"/>
      <c r="K629" s="112"/>
      <c r="L629" s="113"/>
      <c r="M629" s="110">
        <f>IF(SUM(J629:L629)&gt;0,SUM(J629:L629),"")</f>
      </c>
      <c r="N629" s="111"/>
      <c r="O629" s="112"/>
      <c r="P629" s="113"/>
      <c r="Q629" s="110">
        <f>IF(SUM(N629:P629)&gt;0,SUM(N629:P629),"")</f>
      </c>
      <c r="R629" s="111"/>
      <c r="S629" s="112"/>
      <c r="T629" s="113"/>
      <c r="U629" s="110">
        <f>IF(SUM(R629:T629)&gt;0,SUM(R629:T629),"")</f>
      </c>
      <c r="V629" s="31"/>
      <c r="W629" s="71"/>
      <c r="X629" s="71"/>
      <c r="Y629" s="71"/>
      <c r="Z629" s="71"/>
      <c r="AA629" s="72"/>
    </row>
    <row r="630" spans="1:27" ht="14.25">
      <c r="A630" s="23" t="s">
        <v>143</v>
      </c>
      <c r="B630" s="111"/>
      <c r="C630" s="112"/>
      <c r="D630" s="113"/>
      <c r="E630" s="110">
        <f t="shared" si="211"/>
      </c>
      <c r="F630" s="111"/>
      <c r="G630" s="112"/>
      <c r="H630" s="113"/>
      <c r="I630" s="110">
        <f>IF(SUM(F630:H630)&gt;0,SUM(F630:H630),"")</f>
      </c>
      <c r="J630" s="111"/>
      <c r="K630" s="112"/>
      <c r="L630" s="113"/>
      <c r="M630" s="110">
        <f>IF(SUM(J630:L630)&gt;0,SUM(J630:L630),"")</f>
      </c>
      <c r="N630" s="111"/>
      <c r="O630" s="112"/>
      <c r="P630" s="113"/>
      <c r="Q630" s="110">
        <f>IF(SUM(N630:P630)&gt;0,SUM(N630:P630),"")</f>
      </c>
      <c r="R630" s="111"/>
      <c r="S630" s="112"/>
      <c r="T630" s="113"/>
      <c r="U630" s="110">
        <f>IF(SUM(R630:T630)&gt;0,SUM(R630:T630),"")</f>
      </c>
      <c r="V630" s="31"/>
      <c r="W630" s="71"/>
      <c r="X630" s="71"/>
      <c r="Y630" s="71"/>
      <c r="Z630" s="71"/>
      <c r="AA630" s="72"/>
    </row>
    <row r="631" spans="1:27" ht="14.25">
      <c r="A631" s="23" t="s">
        <v>148</v>
      </c>
      <c r="B631" s="111"/>
      <c r="C631" s="112"/>
      <c r="D631" s="113"/>
      <c r="E631" s="110">
        <f t="shared" si="211"/>
      </c>
      <c r="F631" s="111"/>
      <c r="G631" s="112"/>
      <c r="H631" s="113"/>
      <c r="I631" s="110">
        <f>IF(SUM(F631:H631)&gt;0,SUM(F631:H631),"")</f>
      </c>
      <c r="J631" s="111"/>
      <c r="K631" s="112"/>
      <c r="L631" s="113"/>
      <c r="M631" s="110">
        <f>IF(SUM(J631:L631)&gt;0,SUM(J631:L631),"")</f>
      </c>
      <c r="N631" s="111"/>
      <c r="O631" s="112"/>
      <c r="P631" s="113"/>
      <c r="Q631" s="110">
        <f>IF(SUM(N631:P631)&gt;0,SUM(N631:P631),"")</f>
      </c>
      <c r="R631" s="111"/>
      <c r="S631" s="112"/>
      <c r="T631" s="113"/>
      <c r="U631" s="110">
        <f>IF(SUM(R631:T631)&gt;0,SUM(R631:T631),"")</f>
      </c>
      <c r="V631" s="31"/>
      <c r="W631" s="71"/>
      <c r="X631" s="71"/>
      <c r="Y631" s="71"/>
      <c r="Z631" s="71"/>
      <c r="AA631" s="72"/>
    </row>
    <row r="632" spans="1:27" ht="15" thickBot="1">
      <c r="A632" s="140" t="s">
        <v>10</v>
      </c>
      <c r="B632" s="164">
        <f aca="true" t="shared" si="212" ref="B632:U632">IF(SUM(B612:B627)=0,0,AVERAGE(B612:B627))</f>
        <v>85.2</v>
      </c>
      <c r="C632" s="165">
        <f t="shared" si="212"/>
        <v>61.8</v>
      </c>
      <c r="D632" s="166">
        <f t="shared" si="212"/>
        <v>76</v>
      </c>
      <c r="E632" s="167">
        <f t="shared" si="212"/>
        <v>223</v>
      </c>
      <c r="F632" s="164">
        <f t="shared" si="212"/>
        <v>75.28571428571429</v>
      </c>
      <c r="G632" s="165">
        <f t="shared" si="212"/>
        <v>42.42857142857143</v>
      </c>
      <c r="H632" s="166">
        <f t="shared" si="212"/>
        <v>57</v>
      </c>
      <c r="I632" s="167">
        <f t="shared" si="212"/>
        <v>174.71428571428572</v>
      </c>
      <c r="J632" s="164">
        <f t="shared" si="212"/>
        <v>79.16666666666667</v>
      </c>
      <c r="K632" s="165">
        <f t="shared" si="212"/>
        <v>56.666666666666664</v>
      </c>
      <c r="L632" s="166">
        <f t="shared" si="212"/>
        <v>67.33333333333333</v>
      </c>
      <c r="M632" s="167">
        <f t="shared" si="212"/>
        <v>203.16666666666666</v>
      </c>
      <c r="N632" s="164">
        <f t="shared" si="212"/>
        <v>0</v>
      </c>
      <c r="O632" s="165">
        <f t="shared" si="212"/>
        <v>0</v>
      </c>
      <c r="P632" s="166">
        <f t="shared" si="212"/>
        <v>0</v>
      </c>
      <c r="Q632" s="167">
        <f t="shared" si="212"/>
        <v>0</v>
      </c>
      <c r="R632" s="164">
        <f t="shared" si="212"/>
        <v>0</v>
      </c>
      <c r="S632" s="165">
        <f t="shared" si="212"/>
        <v>0</v>
      </c>
      <c r="T632" s="166">
        <f t="shared" si="212"/>
        <v>0</v>
      </c>
      <c r="U632" s="167">
        <f t="shared" si="212"/>
        <v>0</v>
      </c>
      <c r="V632" s="33"/>
      <c r="W632" s="71"/>
      <c r="X632" s="71"/>
      <c r="Y632" s="71"/>
      <c r="Z632" s="71"/>
      <c r="AA632" s="72"/>
    </row>
    <row r="633" spans="1:27" ht="15" thickBot="1">
      <c r="A633" s="2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26"/>
      <c r="V633" s="25"/>
      <c r="W633" s="71" t="s">
        <v>64</v>
      </c>
      <c r="X633" s="71"/>
      <c r="Y633" s="71"/>
      <c r="Z633" s="71"/>
      <c r="AA633" s="72"/>
    </row>
    <row r="634" spans="1:27" ht="14.25">
      <c r="A634" s="99" t="s">
        <v>78</v>
      </c>
      <c r="B634" s="285" t="s">
        <v>110</v>
      </c>
      <c r="C634" s="286"/>
      <c r="D634" s="286"/>
      <c r="E634" s="287"/>
      <c r="F634" s="285" t="s">
        <v>111</v>
      </c>
      <c r="G634" s="286"/>
      <c r="H634" s="286"/>
      <c r="I634" s="287"/>
      <c r="J634" s="285" t="s">
        <v>112</v>
      </c>
      <c r="K634" s="286"/>
      <c r="L634" s="286"/>
      <c r="M634" s="287"/>
      <c r="N634" s="285" t="s">
        <v>113</v>
      </c>
      <c r="O634" s="286"/>
      <c r="P634" s="286"/>
      <c r="Q634" s="287"/>
      <c r="R634" s="285" t="s">
        <v>125</v>
      </c>
      <c r="S634" s="286"/>
      <c r="T634" s="286"/>
      <c r="U634" s="287"/>
      <c r="V634" s="29"/>
      <c r="W634" s="71" t="str">
        <f>B634</f>
        <v>ST 11</v>
      </c>
      <c r="X634" s="71" t="str">
        <f>F634</f>
        <v>ST 12</v>
      </c>
      <c r="Y634" s="71" t="str">
        <f>J634</f>
        <v>ST 13</v>
      </c>
      <c r="Z634" s="71" t="str">
        <f>N634</f>
        <v>ST 14</v>
      </c>
      <c r="AA634" s="72" t="str">
        <f>R634</f>
        <v>ST 15</v>
      </c>
    </row>
    <row r="635" spans="1:27" ht="15" thickBot="1">
      <c r="A635" s="36" t="s">
        <v>4</v>
      </c>
      <c r="B635" s="17" t="s">
        <v>5</v>
      </c>
      <c r="C635" s="18" t="s">
        <v>6</v>
      </c>
      <c r="D635" s="18" t="s">
        <v>7</v>
      </c>
      <c r="E635" s="20" t="s">
        <v>8</v>
      </c>
      <c r="F635" s="17" t="s">
        <v>5</v>
      </c>
      <c r="G635" s="18" t="s">
        <v>6</v>
      </c>
      <c r="H635" s="18" t="s">
        <v>7</v>
      </c>
      <c r="I635" s="20" t="s">
        <v>8</v>
      </c>
      <c r="J635" s="17" t="s">
        <v>5</v>
      </c>
      <c r="K635" s="18" t="s">
        <v>6</v>
      </c>
      <c r="L635" s="18" t="s">
        <v>7</v>
      </c>
      <c r="M635" s="20" t="s">
        <v>8</v>
      </c>
      <c r="N635" s="17" t="s">
        <v>5</v>
      </c>
      <c r="O635" s="18" t="s">
        <v>6</v>
      </c>
      <c r="P635" s="18" t="s">
        <v>7</v>
      </c>
      <c r="Q635" s="20" t="s">
        <v>8</v>
      </c>
      <c r="R635" s="17" t="s">
        <v>5</v>
      </c>
      <c r="S635" s="18" t="s">
        <v>6</v>
      </c>
      <c r="T635" s="18" t="s">
        <v>7</v>
      </c>
      <c r="U635" s="20" t="s">
        <v>8</v>
      </c>
      <c r="V635" s="21"/>
      <c r="W635" s="87">
        <f>IF(SUM(E636:E655)&gt;0,LARGE(E636:E655,1),0)</f>
        <v>0</v>
      </c>
      <c r="X635" s="71">
        <f>IF(SUM(I636:I655)&gt;0,LARGE(I636:I655,1),0)</f>
        <v>0</v>
      </c>
      <c r="Y635" s="71">
        <f>IF(SUM(M636:M655)&gt;0,LARGE(M636:M655,1),0)</f>
        <v>0</v>
      </c>
      <c r="Z635" s="71">
        <f>IF(SUM(Q636:Q655)&gt;0,LARGE(Q636:Q655,1),0)</f>
        <v>0</v>
      </c>
      <c r="AA635" s="72">
        <f>IF(SUM(U636:U655)&gt;0,LARGE(U636:U655,1),0)</f>
        <v>0</v>
      </c>
    </row>
    <row r="636" spans="1:27" ht="15" thickTop="1">
      <c r="A636" s="39" t="s">
        <v>44</v>
      </c>
      <c r="B636" s="107"/>
      <c r="C636" s="108"/>
      <c r="D636" s="109"/>
      <c r="E636" s="110">
        <f>IF(SUM(B636:D636)&gt;0,SUM(B636:D636),"")</f>
      </c>
      <c r="F636" s="107"/>
      <c r="G636" s="108"/>
      <c r="H636" s="109"/>
      <c r="I636" s="110">
        <f aca="true" t="shared" si="213" ref="I636:I641">IF(SUM(F636:H636)&gt;0,SUM(F636:H636),"")</f>
      </c>
      <c r="J636" s="107"/>
      <c r="K636" s="108"/>
      <c r="L636" s="109"/>
      <c r="M636" s="110">
        <f>IF(SUM(J636:L636)&gt;0,SUM(J636:L636),"")</f>
      </c>
      <c r="N636" s="107"/>
      <c r="O636" s="108"/>
      <c r="P636" s="109"/>
      <c r="Q636" s="110">
        <f>IF(SUM(N636:P636)&gt;0,SUM(N636:P636),"")</f>
      </c>
      <c r="R636" s="107"/>
      <c r="S636" s="108"/>
      <c r="T636" s="109"/>
      <c r="U636" s="110">
        <f>IF(SUM(R636:T636)&gt;0,SUM(R636:T636),"")</f>
      </c>
      <c r="V636" s="30"/>
      <c r="W636" s="71"/>
      <c r="X636" s="71"/>
      <c r="Y636" s="71"/>
      <c r="Z636" s="71"/>
      <c r="AA636" s="72"/>
    </row>
    <row r="637" spans="1:27" ht="14.25">
      <c r="A637" s="39" t="s">
        <v>232</v>
      </c>
      <c r="B637" s="111"/>
      <c r="C637" s="112"/>
      <c r="D637" s="113"/>
      <c r="E637" s="110">
        <f aca="true" t="shared" si="214" ref="E637:E650">IF(SUM(B637:D637)&gt;0,SUM(B637:D637),"")</f>
      </c>
      <c r="F637" s="111"/>
      <c r="G637" s="112"/>
      <c r="H637" s="113"/>
      <c r="I637" s="110">
        <f t="shared" si="213"/>
      </c>
      <c r="J637" s="111"/>
      <c r="K637" s="112"/>
      <c r="L637" s="113"/>
      <c r="M637" s="110">
        <f aca="true" t="shared" si="215" ref="M637:M650">IF(SUM(J637:L637)&gt;0,SUM(J637:L637),"")</f>
      </c>
      <c r="N637" s="111"/>
      <c r="O637" s="112"/>
      <c r="P637" s="113"/>
      <c r="Q637" s="110">
        <f aca="true" t="shared" si="216" ref="Q637:Q650">IF(SUM(N637:P637)&gt;0,SUM(N637:P637),"")</f>
      </c>
      <c r="R637" s="111"/>
      <c r="S637" s="112"/>
      <c r="T637" s="113"/>
      <c r="U637" s="110">
        <f aca="true" t="shared" si="217" ref="U637:U650">IF(SUM(R637:T637)&gt;0,SUM(R637:T637),"")</f>
      </c>
      <c r="V637" s="31"/>
      <c r="W637" s="71"/>
      <c r="X637" s="71"/>
      <c r="Y637" s="71"/>
      <c r="Z637" s="71"/>
      <c r="AA637" s="72"/>
    </row>
    <row r="638" spans="1:27" ht="14.25">
      <c r="A638" s="39" t="s">
        <v>50</v>
      </c>
      <c r="B638" s="111"/>
      <c r="C638" s="112"/>
      <c r="D638" s="113"/>
      <c r="E638" s="110">
        <f t="shared" si="214"/>
      </c>
      <c r="F638" s="111"/>
      <c r="G638" s="112"/>
      <c r="H638" s="113"/>
      <c r="I638" s="110">
        <f t="shared" si="213"/>
      </c>
      <c r="J638" s="111"/>
      <c r="K638" s="112"/>
      <c r="L638" s="113"/>
      <c r="M638" s="110">
        <f t="shared" si="215"/>
      </c>
      <c r="N638" s="111"/>
      <c r="O638" s="112"/>
      <c r="P638" s="113"/>
      <c r="Q638" s="110">
        <f t="shared" si="216"/>
      </c>
      <c r="R638" s="111"/>
      <c r="S638" s="112"/>
      <c r="T638" s="113"/>
      <c r="U638" s="110">
        <f t="shared" si="217"/>
      </c>
      <c r="V638" s="32" t="s">
        <v>11</v>
      </c>
      <c r="W638" s="71"/>
      <c r="X638" s="71"/>
      <c r="Y638" s="71"/>
      <c r="Z638" s="71"/>
      <c r="AA638" s="72"/>
    </row>
    <row r="639" spans="1:27" ht="14.25">
      <c r="A639" s="39" t="s">
        <v>55</v>
      </c>
      <c r="B639" s="111"/>
      <c r="C639" s="112"/>
      <c r="D639" s="113"/>
      <c r="E639" s="110">
        <f t="shared" si="214"/>
      </c>
      <c r="F639" s="111"/>
      <c r="G639" s="112"/>
      <c r="H639" s="113"/>
      <c r="I639" s="110">
        <f t="shared" si="213"/>
      </c>
      <c r="J639" s="111"/>
      <c r="K639" s="112"/>
      <c r="L639" s="113"/>
      <c r="M639" s="110">
        <f t="shared" si="215"/>
      </c>
      <c r="N639" s="111"/>
      <c r="O639" s="112"/>
      <c r="P639" s="113"/>
      <c r="Q639" s="110">
        <f t="shared" si="216"/>
      </c>
      <c r="R639" s="111"/>
      <c r="S639" s="112"/>
      <c r="T639" s="113"/>
      <c r="U639" s="110">
        <f t="shared" si="217"/>
      </c>
      <c r="V639" s="32" t="s">
        <v>12</v>
      </c>
      <c r="W639" s="71"/>
      <c r="X639" s="71"/>
      <c r="Y639" s="71"/>
      <c r="Z639" s="71"/>
      <c r="AA639" s="72"/>
    </row>
    <row r="640" spans="1:27" ht="14.25">
      <c r="A640" s="39" t="s">
        <v>62</v>
      </c>
      <c r="B640" s="111"/>
      <c r="C640" s="112"/>
      <c r="D640" s="113"/>
      <c r="E640" s="110">
        <f t="shared" si="214"/>
      </c>
      <c r="F640" s="111"/>
      <c r="G640" s="112"/>
      <c r="H640" s="113"/>
      <c r="I640" s="110">
        <f t="shared" si="213"/>
      </c>
      <c r="J640" s="111"/>
      <c r="K640" s="112"/>
      <c r="L640" s="113"/>
      <c r="M640" s="110">
        <f t="shared" si="215"/>
      </c>
      <c r="N640" s="111"/>
      <c r="O640" s="112"/>
      <c r="P640" s="113"/>
      <c r="Q640" s="110">
        <f t="shared" si="216"/>
      </c>
      <c r="R640" s="111"/>
      <c r="S640" s="112"/>
      <c r="T640" s="113"/>
      <c r="U640" s="110">
        <f t="shared" si="217"/>
      </c>
      <c r="V640" s="32" t="s">
        <v>12</v>
      </c>
      <c r="W640" s="71"/>
      <c r="X640" s="71"/>
      <c r="Y640" s="71"/>
      <c r="Z640" s="71"/>
      <c r="AA640" s="72"/>
    </row>
    <row r="641" spans="1:27" ht="14.25">
      <c r="A641" s="39" t="s">
        <v>77</v>
      </c>
      <c r="B641" s="111"/>
      <c r="C641" s="112"/>
      <c r="D641" s="113"/>
      <c r="E641" s="110">
        <f t="shared" si="214"/>
      </c>
      <c r="F641" s="111"/>
      <c r="G641" s="112"/>
      <c r="H641" s="113"/>
      <c r="I641" s="110">
        <f t="shared" si="213"/>
      </c>
      <c r="J641" s="111"/>
      <c r="K641" s="112"/>
      <c r="L641" s="113"/>
      <c r="M641" s="110">
        <f t="shared" si="215"/>
      </c>
      <c r="N641" s="111"/>
      <c r="O641" s="112"/>
      <c r="P641" s="113"/>
      <c r="Q641" s="110">
        <f t="shared" si="216"/>
      </c>
      <c r="R641" s="111"/>
      <c r="S641" s="112"/>
      <c r="T641" s="113"/>
      <c r="U641" s="110">
        <f t="shared" si="217"/>
      </c>
      <c r="V641" s="32"/>
      <c r="W641" s="71"/>
      <c r="X641" s="71"/>
      <c r="Y641" s="71"/>
      <c r="Z641" s="71"/>
      <c r="AA641" s="72"/>
    </row>
    <row r="642" spans="1:27" ht="14.25">
      <c r="A642" s="39" t="s">
        <v>232</v>
      </c>
      <c r="B642" s="111"/>
      <c r="C642" s="112"/>
      <c r="D642" s="113"/>
      <c r="E642" s="110">
        <f t="shared" si="214"/>
      </c>
      <c r="F642" s="111"/>
      <c r="G642" s="112"/>
      <c r="H642" s="113"/>
      <c r="I642" s="110">
        <f aca="true" t="shared" si="218" ref="I642:I652">IF(SUM(F642:H642)&gt;0,SUM(F642:H642),"")</f>
      </c>
      <c r="J642" s="111"/>
      <c r="K642" s="112"/>
      <c r="L642" s="113"/>
      <c r="M642" s="110">
        <f t="shared" si="215"/>
      </c>
      <c r="N642" s="111"/>
      <c r="O642" s="112"/>
      <c r="P642" s="113"/>
      <c r="Q642" s="110">
        <f t="shared" si="216"/>
      </c>
      <c r="R642" s="111"/>
      <c r="S642" s="112"/>
      <c r="T642" s="113"/>
      <c r="U642" s="110">
        <f t="shared" si="217"/>
      </c>
      <c r="V642" s="32" t="s">
        <v>13</v>
      </c>
      <c r="W642" s="71"/>
      <c r="X642" s="71"/>
      <c r="Y642" s="71"/>
      <c r="Z642" s="71"/>
      <c r="AA642" s="72"/>
    </row>
    <row r="643" spans="1:27" ht="14.25">
      <c r="A643" s="39" t="s">
        <v>161</v>
      </c>
      <c r="B643" s="111"/>
      <c r="C643" s="112"/>
      <c r="D643" s="113"/>
      <c r="E643" s="110">
        <f t="shared" si="214"/>
      </c>
      <c r="F643" s="111"/>
      <c r="G643" s="112"/>
      <c r="H643" s="113"/>
      <c r="I643" s="110">
        <f t="shared" si="218"/>
      </c>
      <c r="J643" s="111"/>
      <c r="K643" s="112"/>
      <c r="L643" s="113"/>
      <c r="M643" s="110">
        <f t="shared" si="215"/>
      </c>
      <c r="N643" s="111"/>
      <c r="O643" s="112"/>
      <c r="P643" s="113"/>
      <c r="Q643" s="110">
        <f t="shared" si="216"/>
      </c>
      <c r="R643" s="111"/>
      <c r="S643" s="112"/>
      <c r="T643" s="113"/>
      <c r="U643" s="110">
        <f t="shared" si="217"/>
      </c>
      <c r="V643" s="32" t="s">
        <v>14</v>
      </c>
      <c r="W643" s="71"/>
      <c r="X643" s="71"/>
      <c r="Y643" s="71"/>
      <c r="Z643" s="71"/>
      <c r="AA643" s="72"/>
    </row>
    <row r="644" spans="1:27" ht="14.25">
      <c r="A644" s="39" t="s">
        <v>69</v>
      </c>
      <c r="B644" s="111"/>
      <c r="C644" s="112"/>
      <c r="D644" s="113"/>
      <c r="E644" s="110">
        <f t="shared" si="214"/>
      </c>
      <c r="F644" s="111"/>
      <c r="G644" s="112"/>
      <c r="H644" s="113"/>
      <c r="I644" s="110">
        <f t="shared" si="218"/>
      </c>
      <c r="J644" s="111"/>
      <c r="K644" s="112"/>
      <c r="L644" s="113"/>
      <c r="M644" s="110">
        <f t="shared" si="215"/>
      </c>
      <c r="N644" s="111"/>
      <c r="O644" s="112"/>
      <c r="P644" s="113"/>
      <c r="Q644" s="110">
        <f t="shared" si="216"/>
      </c>
      <c r="R644" s="111"/>
      <c r="S644" s="112"/>
      <c r="T644" s="113"/>
      <c r="U644" s="110">
        <f t="shared" si="217"/>
      </c>
      <c r="V644" s="32" t="s">
        <v>15</v>
      </c>
      <c r="W644" s="71"/>
      <c r="X644" s="71"/>
      <c r="Y644" s="71"/>
      <c r="Z644" s="71"/>
      <c r="AA644" s="72"/>
    </row>
    <row r="645" spans="1:27" ht="14.25">
      <c r="A645" s="39" t="s">
        <v>65</v>
      </c>
      <c r="B645" s="111"/>
      <c r="C645" s="112"/>
      <c r="D645" s="113"/>
      <c r="E645" s="110">
        <f t="shared" si="214"/>
      </c>
      <c r="F645" s="111"/>
      <c r="G645" s="112"/>
      <c r="H645" s="113"/>
      <c r="I645" s="110">
        <f t="shared" si="218"/>
      </c>
      <c r="J645" s="111"/>
      <c r="K645" s="112"/>
      <c r="L645" s="113"/>
      <c r="M645" s="110">
        <f t="shared" si="215"/>
      </c>
      <c r="N645" s="111"/>
      <c r="O645" s="112"/>
      <c r="P645" s="113"/>
      <c r="Q645" s="110">
        <f t="shared" si="216"/>
      </c>
      <c r="R645" s="111"/>
      <c r="S645" s="112"/>
      <c r="T645" s="113"/>
      <c r="U645" s="110">
        <f t="shared" si="217"/>
      </c>
      <c r="V645" s="32" t="s">
        <v>16</v>
      </c>
      <c r="W645" s="71"/>
      <c r="X645" s="71"/>
      <c r="Y645" s="71"/>
      <c r="Z645" s="71"/>
      <c r="AA645" s="72"/>
    </row>
    <row r="646" spans="1:27" ht="14.25">
      <c r="A646" s="39" t="s">
        <v>232</v>
      </c>
      <c r="B646" s="111"/>
      <c r="C646" s="112"/>
      <c r="D646" s="113"/>
      <c r="E646" s="110">
        <f t="shared" si="214"/>
      </c>
      <c r="F646" s="111"/>
      <c r="G646" s="112"/>
      <c r="H646" s="113"/>
      <c r="I646" s="110">
        <f t="shared" si="218"/>
      </c>
      <c r="J646" s="111"/>
      <c r="K646" s="112"/>
      <c r="L646" s="113"/>
      <c r="M646" s="110">
        <f t="shared" si="215"/>
      </c>
      <c r="N646" s="111"/>
      <c r="O646" s="112"/>
      <c r="P646" s="113"/>
      <c r="Q646" s="110">
        <f t="shared" si="216"/>
      </c>
      <c r="R646" s="111"/>
      <c r="S646" s="112"/>
      <c r="T646" s="113"/>
      <c r="U646" s="110">
        <f t="shared" si="217"/>
      </c>
      <c r="V646" s="32" t="s">
        <v>12</v>
      </c>
      <c r="W646" s="71"/>
      <c r="X646" s="71"/>
      <c r="Y646" s="71"/>
      <c r="Z646" s="71"/>
      <c r="AA646" s="72"/>
    </row>
    <row r="647" spans="1:27" ht="14.25">
      <c r="A647" s="39" t="s">
        <v>36</v>
      </c>
      <c r="B647" s="111"/>
      <c r="C647" s="112"/>
      <c r="D647" s="113"/>
      <c r="E647" s="110">
        <f t="shared" si="214"/>
      </c>
      <c r="F647" s="111"/>
      <c r="G647" s="112"/>
      <c r="H647" s="113"/>
      <c r="I647" s="110">
        <f t="shared" si="218"/>
      </c>
      <c r="J647" s="111"/>
      <c r="K647" s="112"/>
      <c r="L647" s="113"/>
      <c r="M647" s="110">
        <f t="shared" si="215"/>
      </c>
      <c r="N647" s="111"/>
      <c r="O647" s="112"/>
      <c r="P647" s="113"/>
      <c r="Q647" s="110">
        <f t="shared" si="216"/>
      </c>
      <c r="R647" s="111"/>
      <c r="S647" s="112"/>
      <c r="T647" s="113"/>
      <c r="U647" s="110">
        <f t="shared" si="217"/>
      </c>
      <c r="V647" s="32"/>
      <c r="W647" s="71"/>
      <c r="X647" s="71"/>
      <c r="Y647" s="71"/>
      <c r="Z647" s="71"/>
      <c r="AA647" s="72"/>
    </row>
    <row r="648" spans="1:27" ht="14.25">
      <c r="A648" s="39" t="s">
        <v>42</v>
      </c>
      <c r="B648" s="111"/>
      <c r="C648" s="112"/>
      <c r="D648" s="113"/>
      <c r="E648" s="110">
        <f t="shared" si="214"/>
      </c>
      <c r="F648" s="111"/>
      <c r="G648" s="112"/>
      <c r="H648" s="113"/>
      <c r="I648" s="110">
        <f t="shared" si="218"/>
      </c>
      <c r="J648" s="111"/>
      <c r="K648" s="112"/>
      <c r="L648" s="113"/>
      <c r="M648" s="110">
        <f t="shared" si="215"/>
      </c>
      <c r="N648" s="111"/>
      <c r="O648" s="112"/>
      <c r="P648" s="113"/>
      <c r="Q648" s="110">
        <f t="shared" si="216"/>
      </c>
      <c r="R648" s="111"/>
      <c r="S648" s="112"/>
      <c r="T648" s="113"/>
      <c r="U648" s="110">
        <f t="shared" si="217"/>
      </c>
      <c r="V648" s="32"/>
      <c r="W648" s="71"/>
      <c r="X648" s="71"/>
      <c r="Y648" s="71"/>
      <c r="Z648" s="71"/>
      <c r="AA648" s="72"/>
    </row>
    <row r="649" spans="1:27" ht="14.25">
      <c r="A649" s="39"/>
      <c r="B649" s="111"/>
      <c r="C649" s="112"/>
      <c r="D649" s="113"/>
      <c r="E649" s="110">
        <f t="shared" si="214"/>
      </c>
      <c r="F649" s="111"/>
      <c r="G649" s="112"/>
      <c r="H649" s="113"/>
      <c r="I649" s="110">
        <f t="shared" si="218"/>
      </c>
      <c r="J649" s="111"/>
      <c r="K649" s="112"/>
      <c r="L649" s="113"/>
      <c r="M649" s="110">
        <f t="shared" si="215"/>
      </c>
      <c r="N649" s="111"/>
      <c r="O649" s="112"/>
      <c r="P649" s="113"/>
      <c r="Q649" s="110">
        <f t="shared" si="216"/>
      </c>
      <c r="R649" s="111"/>
      <c r="S649" s="112"/>
      <c r="T649" s="113"/>
      <c r="U649" s="110">
        <f t="shared" si="217"/>
      </c>
      <c r="V649" s="32"/>
      <c r="W649" s="71"/>
      <c r="X649" s="71"/>
      <c r="Y649" s="71"/>
      <c r="Z649" s="71"/>
      <c r="AA649" s="72"/>
    </row>
    <row r="650" spans="1:27" ht="14.25">
      <c r="A650" s="39"/>
      <c r="B650" s="111"/>
      <c r="C650" s="112"/>
      <c r="D650" s="113"/>
      <c r="E650" s="110">
        <f t="shared" si="214"/>
      </c>
      <c r="F650" s="111"/>
      <c r="G650" s="112"/>
      <c r="H650" s="113"/>
      <c r="I650" s="110">
        <f t="shared" si="218"/>
      </c>
      <c r="J650" s="111"/>
      <c r="K650" s="112"/>
      <c r="L650" s="113"/>
      <c r="M650" s="110">
        <f t="shared" si="215"/>
      </c>
      <c r="N650" s="111"/>
      <c r="O650" s="112"/>
      <c r="P650" s="113"/>
      <c r="Q650" s="110">
        <f t="shared" si="216"/>
      </c>
      <c r="R650" s="111"/>
      <c r="S650" s="112"/>
      <c r="T650" s="113"/>
      <c r="U650" s="110">
        <f t="shared" si="217"/>
      </c>
      <c r="V650" s="32"/>
      <c r="W650" s="71"/>
      <c r="X650" s="71"/>
      <c r="Y650" s="71"/>
      <c r="Z650" s="71"/>
      <c r="AA650" s="72"/>
    </row>
    <row r="651" spans="1:27" ht="14.25">
      <c r="A651" s="39"/>
      <c r="B651" s="111"/>
      <c r="C651" s="112"/>
      <c r="D651" s="113"/>
      <c r="E651" s="110">
        <f>IF(SUM(B651:D651)&gt;0,SUM(B651:D651),"")</f>
      </c>
      <c r="F651" s="111"/>
      <c r="G651" s="112"/>
      <c r="H651" s="113"/>
      <c r="I651" s="110">
        <f t="shared" si="218"/>
      </c>
      <c r="J651" s="111"/>
      <c r="K651" s="112"/>
      <c r="L651" s="113"/>
      <c r="M651" s="110">
        <f>IF(SUM(J651:L651)&gt;0,SUM(J651:L651),"")</f>
      </c>
      <c r="N651" s="111"/>
      <c r="O651" s="112"/>
      <c r="P651" s="113"/>
      <c r="Q651" s="110">
        <f>IF(SUM(N651:P651)&gt;0,SUM(N651:P651),"")</f>
      </c>
      <c r="R651" s="111"/>
      <c r="S651" s="112"/>
      <c r="T651" s="113"/>
      <c r="U651" s="110">
        <f>IF(SUM(R651:T651)&gt;0,SUM(R651:T651),"")</f>
      </c>
      <c r="V651" s="32"/>
      <c r="W651" s="71"/>
      <c r="X651" s="71"/>
      <c r="Y651" s="71"/>
      <c r="Z651" s="71"/>
      <c r="AA651" s="72"/>
    </row>
    <row r="652" spans="1:27" ht="14.25">
      <c r="A652" s="23" t="s">
        <v>147</v>
      </c>
      <c r="B652" s="111"/>
      <c r="C652" s="112"/>
      <c r="D652" s="113"/>
      <c r="E652" s="110">
        <f>IF(SUM(B652:D652)&gt;0,SUM(B652:D652),"")</f>
      </c>
      <c r="F652" s="111"/>
      <c r="G652" s="112"/>
      <c r="H652" s="113"/>
      <c r="I652" s="110">
        <f t="shared" si="218"/>
      </c>
      <c r="J652" s="111"/>
      <c r="K652" s="112"/>
      <c r="L652" s="113"/>
      <c r="M652" s="110">
        <f>IF(SUM(J652:L652)&gt;0,SUM(J652:L652),"")</f>
      </c>
      <c r="N652" s="111"/>
      <c r="O652" s="112"/>
      <c r="P652" s="113"/>
      <c r="Q652" s="110">
        <f>IF(SUM(N652:P652)&gt;0,SUM(N652:P652),"")</f>
      </c>
      <c r="R652" s="111"/>
      <c r="S652" s="112"/>
      <c r="T652" s="113"/>
      <c r="U652" s="110">
        <f>IF(SUM(R652:T652)&gt;0,SUM(R652:T652),"")</f>
      </c>
      <c r="V652" s="32"/>
      <c r="W652" s="71"/>
      <c r="X652" s="71"/>
      <c r="Y652" s="71"/>
      <c r="Z652" s="71"/>
      <c r="AA652" s="72"/>
    </row>
    <row r="653" spans="1:27" ht="14.25">
      <c r="A653" s="23" t="s">
        <v>127</v>
      </c>
      <c r="B653" s="111"/>
      <c r="C653" s="112"/>
      <c r="D653" s="113"/>
      <c r="E653" s="110">
        <f>IF(SUM(B653:D653)&gt;0,SUM(B653:D653),"")</f>
      </c>
      <c r="F653" s="111"/>
      <c r="G653" s="112"/>
      <c r="H653" s="113"/>
      <c r="I653" s="110">
        <f>IF(SUM(F653:H653)&gt;0,SUM(F653:H653),"")</f>
      </c>
      <c r="J653" s="111"/>
      <c r="K653" s="112"/>
      <c r="L653" s="113"/>
      <c r="M653" s="110">
        <f>IF(SUM(J653:L653)&gt;0,SUM(J653:L653),"")</f>
      </c>
      <c r="N653" s="111"/>
      <c r="O653" s="112"/>
      <c r="P653" s="113"/>
      <c r="Q653" s="110">
        <f>IF(SUM(N653:P653)&gt;0,SUM(N653:P653),"")</f>
      </c>
      <c r="R653" s="111"/>
      <c r="S653" s="112"/>
      <c r="T653" s="113"/>
      <c r="U653" s="110">
        <f>IF(SUM(R653:T653)&gt;0,SUM(R653:T653),"")</f>
      </c>
      <c r="V653" s="31"/>
      <c r="W653" s="71"/>
      <c r="X653" s="71"/>
      <c r="Y653" s="71"/>
      <c r="Z653" s="71"/>
      <c r="AA653" s="72"/>
    </row>
    <row r="654" spans="1:27" ht="14.25">
      <c r="A654" s="23" t="s">
        <v>143</v>
      </c>
      <c r="B654" s="111"/>
      <c r="C654" s="112"/>
      <c r="D654" s="113"/>
      <c r="E654" s="110">
        <f>IF(SUM(B654:D654)&gt;0,SUM(B654:D654),"")</f>
      </c>
      <c r="F654" s="111"/>
      <c r="G654" s="112"/>
      <c r="H654" s="113"/>
      <c r="I654" s="110">
        <f>IF(SUM(F654:H654)&gt;0,SUM(F654:H654),"")</f>
      </c>
      <c r="J654" s="111"/>
      <c r="K654" s="112"/>
      <c r="L654" s="113"/>
      <c r="M654" s="110">
        <f>IF(SUM(J654:L654)&gt;0,SUM(J654:L654),"")</f>
      </c>
      <c r="N654" s="111"/>
      <c r="O654" s="112"/>
      <c r="P654" s="113"/>
      <c r="Q654" s="110">
        <f>IF(SUM(N654:P654)&gt;0,SUM(N654:P654),"")</f>
      </c>
      <c r="R654" s="111"/>
      <c r="S654" s="112"/>
      <c r="T654" s="113"/>
      <c r="U654" s="110">
        <f>IF(SUM(R654:T654)&gt;0,SUM(R654:T654),"")</f>
      </c>
      <c r="V654" s="31"/>
      <c r="W654" s="71"/>
      <c r="X654" s="71"/>
      <c r="Y654" s="71"/>
      <c r="Z654" s="71"/>
      <c r="AA654" s="72"/>
    </row>
    <row r="655" spans="1:27" ht="14.25">
      <c r="A655" s="23" t="s">
        <v>148</v>
      </c>
      <c r="B655" s="111"/>
      <c r="C655" s="112"/>
      <c r="D655" s="113"/>
      <c r="E655" s="110">
        <f>IF(SUM(B655:D655)&gt;0,SUM(B655:D655),"")</f>
      </c>
      <c r="F655" s="111"/>
      <c r="G655" s="112"/>
      <c r="H655" s="113"/>
      <c r="I655" s="110">
        <f>IF(SUM(F655:H655)&gt;0,SUM(F655:H655),"")</f>
      </c>
      <c r="J655" s="111"/>
      <c r="K655" s="112"/>
      <c r="L655" s="113"/>
      <c r="M655" s="110">
        <f>IF(SUM(J655:L655)&gt;0,SUM(J655:L655),"")</f>
      </c>
      <c r="N655" s="111"/>
      <c r="O655" s="112"/>
      <c r="P655" s="113"/>
      <c r="Q655" s="110">
        <f>IF(SUM(N655:P655)&gt;0,SUM(N655:P655),"")</f>
      </c>
      <c r="R655" s="111"/>
      <c r="S655" s="112"/>
      <c r="T655" s="113"/>
      <c r="U655" s="110">
        <f>IF(SUM(R655:T655)&gt;0,SUM(R655:T655),"")</f>
      </c>
      <c r="V655" s="31"/>
      <c r="W655" s="71"/>
      <c r="X655" s="71"/>
      <c r="Y655" s="71"/>
      <c r="Z655" s="71"/>
      <c r="AA655" s="72"/>
    </row>
    <row r="656" spans="1:27" ht="15" thickBot="1">
      <c r="A656" s="140" t="s">
        <v>10</v>
      </c>
      <c r="B656" s="164">
        <f aca="true" t="shared" si="219" ref="B656:U656">IF(SUM(B636:B651)=0,0,AVERAGE(B636:B651))</f>
        <v>0</v>
      </c>
      <c r="C656" s="165">
        <f t="shared" si="219"/>
        <v>0</v>
      </c>
      <c r="D656" s="166">
        <f t="shared" si="219"/>
        <v>0</v>
      </c>
      <c r="E656" s="167">
        <f t="shared" si="219"/>
        <v>0</v>
      </c>
      <c r="F656" s="164">
        <f t="shared" si="219"/>
        <v>0</v>
      </c>
      <c r="G656" s="165">
        <f t="shared" si="219"/>
        <v>0</v>
      </c>
      <c r="H656" s="166">
        <f t="shared" si="219"/>
        <v>0</v>
      </c>
      <c r="I656" s="167">
        <f t="shared" si="219"/>
        <v>0</v>
      </c>
      <c r="J656" s="164">
        <f t="shared" si="219"/>
        <v>0</v>
      </c>
      <c r="K656" s="165">
        <f t="shared" si="219"/>
        <v>0</v>
      </c>
      <c r="L656" s="166">
        <f t="shared" si="219"/>
        <v>0</v>
      </c>
      <c r="M656" s="167">
        <f t="shared" si="219"/>
        <v>0</v>
      </c>
      <c r="N656" s="164">
        <f t="shared" si="219"/>
        <v>0</v>
      </c>
      <c r="O656" s="165">
        <f t="shared" si="219"/>
        <v>0</v>
      </c>
      <c r="P656" s="166">
        <f t="shared" si="219"/>
        <v>0</v>
      </c>
      <c r="Q656" s="167">
        <f t="shared" si="219"/>
        <v>0</v>
      </c>
      <c r="R656" s="164">
        <f t="shared" si="219"/>
        <v>0</v>
      </c>
      <c r="S656" s="165">
        <f t="shared" si="219"/>
        <v>0</v>
      </c>
      <c r="T656" s="166">
        <f t="shared" si="219"/>
        <v>0</v>
      </c>
      <c r="U656" s="167">
        <f t="shared" si="219"/>
        <v>0</v>
      </c>
      <c r="V656" s="37"/>
      <c r="W656" s="71"/>
      <c r="X656" s="71"/>
      <c r="Y656" s="71"/>
      <c r="Z656" s="71"/>
      <c r="AA656" s="72"/>
    </row>
    <row r="657" spans="1:27" ht="14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71"/>
      <c r="X657" s="71"/>
      <c r="Y657" s="71"/>
      <c r="Z657" s="71"/>
      <c r="AA657" s="72"/>
    </row>
    <row r="658" spans="1:27" ht="15" thickBot="1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71" t="s">
        <v>68</v>
      </c>
      <c r="X658" s="85"/>
      <c r="Y658" s="85"/>
      <c r="Z658" s="85"/>
      <c r="AA658" s="86"/>
    </row>
    <row r="659" spans="1:27" ht="14.25">
      <c r="A659" s="99" t="s">
        <v>65</v>
      </c>
      <c r="B659" s="288" t="s">
        <v>307</v>
      </c>
      <c r="C659" s="289"/>
      <c r="D659" s="289"/>
      <c r="E659" s="290"/>
      <c r="F659" s="288" t="s">
        <v>308</v>
      </c>
      <c r="G659" s="289"/>
      <c r="H659" s="289"/>
      <c r="I659" s="290"/>
      <c r="J659" s="288" t="s">
        <v>313</v>
      </c>
      <c r="K659" s="289"/>
      <c r="L659" s="289"/>
      <c r="M659" s="290"/>
      <c r="N659" s="288" t="s">
        <v>309</v>
      </c>
      <c r="O659" s="289"/>
      <c r="P659" s="289"/>
      <c r="Q659" s="290"/>
      <c r="R659" s="288" t="s">
        <v>310</v>
      </c>
      <c r="S659" s="289"/>
      <c r="T659" s="289"/>
      <c r="U659" s="290"/>
      <c r="V659" s="15" t="s">
        <v>3</v>
      </c>
      <c r="W659" s="71" t="str">
        <f>B659</f>
        <v>Boyd, Blake</v>
      </c>
      <c r="X659" s="71" t="str">
        <f>F659</f>
        <v>Hyers, Issac</v>
      </c>
      <c r="Y659" s="71" t="str">
        <f>J659</f>
        <v>Milkas, Lizzie</v>
      </c>
      <c r="Z659" s="71" t="str">
        <f>N659</f>
        <v>Hoyle, Michael</v>
      </c>
      <c r="AA659" s="72" t="str">
        <f>R659</f>
        <v>Harris, Nate</v>
      </c>
    </row>
    <row r="660" spans="1:27" ht="15" thickBot="1">
      <c r="A660" s="36" t="s">
        <v>4</v>
      </c>
      <c r="B660" s="17" t="s">
        <v>5</v>
      </c>
      <c r="C660" s="18" t="s">
        <v>6</v>
      </c>
      <c r="D660" s="19" t="s">
        <v>7</v>
      </c>
      <c r="E660" s="40" t="s">
        <v>8</v>
      </c>
      <c r="F660" s="17" t="s">
        <v>5</v>
      </c>
      <c r="G660" s="18" t="s">
        <v>6</v>
      </c>
      <c r="H660" s="18" t="s">
        <v>7</v>
      </c>
      <c r="I660" s="40" t="s">
        <v>8</v>
      </c>
      <c r="J660" s="17" t="s">
        <v>5</v>
      </c>
      <c r="K660" s="18" t="s">
        <v>6</v>
      </c>
      <c r="L660" s="18" t="s">
        <v>7</v>
      </c>
      <c r="M660" s="40" t="s">
        <v>8</v>
      </c>
      <c r="N660" s="17" t="s">
        <v>5</v>
      </c>
      <c r="O660" s="18" t="s">
        <v>6</v>
      </c>
      <c r="P660" s="18" t="s">
        <v>7</v>
      </c>
      <c r="Q660" s="40" t="s">
        <v>8</v>
      </c>
      <c r="R660" s="17" t="s">
        <v>5</v>
      </c>
      <c r="S660" s="18" t="s">
        <v>6</v>
      </c>
      <c r="T660" s="18" t="s">
        <v>7</v>
      </c>
      <c r="U660" s="40" t="s">
        <v>8</v>
      </c>
      <c r="V660" s="21" t="s">
        <v>9</v>
      </c>
      <c r="W660" s="93">
        <f>IF(SUM(E661:E680)&gt;0,LARGE(E661:E680,1),0)</f>
        <v>268</v>
      </c>
      <c r="X660" s="94">
        <f>IF(SUM(I661:I680)&gt;0,LARGE(I661:I680,1),0)</f>
        <v>256</v>
      </c>
      <c r="Y660" s="94">
        <f>IF(SUM(M661:M680)&gt;0,LARGE(M661:M680,1),0)</f>
        <v>273</v>
      </c>
      <c r="Z660" s="94">
        <f>IF(SUM(Q661:Q680)&gt;0,LARGE(Q661:Q680,1),0)</f>
        <v>265</v>
      </c>
      <c r="AA660" s="95">
        <f>IF(SUM(U661:U680)&gt;0,LARGE(U661:U680,1),0)</f>
        <v>274</v>
      </c>
    </row>
    <row r="661" spans="1:27" ht="15" thickTop="1">
      <c r="A661" s="39" t="s">
        <v>42</v>
      </c>
      <c r="B661" s="107"/>
      <c r="C661" s="108"/>
      <c r="D661" s="109"/>
      <c r="E661" s="110">
        <f>IF(SUM(B661:D661)&gt;0,SUM(B661:D661),"")</f>
      </c>
      <c r="F661" s="107">
        <v>91</v>
      </c>
      <c r="G661" s="108">
        <v>54</v>
      </c>
      <c r="H661" s="109">
        <v>73</v>
      </c>
      <c r="I661" s="110">
        <f aca="true" t="shared" si="220" ref="I661:I666">IF(SUM(F661:H661)&gt;0,SUM(F661:H661),"")</f>
        <v>218</v>
      </c>
      <c r="J661" s="107">
        <v>93</v>
      </c>
      <c r="K661" s="108">
        <v>73</v>
      </c>
      <c r="L661" s="109">
        <v>83</v>
      </c>
      <c r="M661" s="110">
        <f>IF(SUM(J661:L661)&gt;0,SUM(J661:L661),"")</f>
        <v>249</v>
      </c>
      <c r="N661" s="107"/>
      <c r="O661" s="108"/>
      <c r="P661" s="109"/>
      <c r="Q661" s="110">
        <f>IF(SUM(N661:P661)&gt;0,SUM(N661:P661),"")</f>
      </c>
      <c r="R661" s="107">
        <v>96</v>
      </c>
      <c r="S661" s="108">
        <v>74</v>
      </c>
      <c r="T661" s="109">
        <v>94</v>
      </c>
      <c r="U661" s="110">
        <f>IF(SUM(R661:T661)&gt;0,SUM(R661:T661),"")</f>
        <v>264</v>
      </c>
      <c r="V661" s="142">
        <f>IF(SUM(E661,I661,M661,Q661,U661,U685,Q685,M685,I685,E685,E709,I709,M709,Q709,U709)&gt;0,(LARGE((E661,I661,M661,Q661,U661,U685,Q685,M685,I685,E685,E709,I709,M709,Q709,U709),1)+LARGE((E661,I661,M661,Q661,U661,U685,Q685,M685,I685,E685,E709,I709,M709,Q709,U709),2)+LARGE((E661,I661,M661,Q661,U661,U685,Q685,M685,I685,E685,E709,I709,M709,Q709,U709),3)+LARGE((E661,I661,M661,Q661,U661,U685,Q685,M685,I685,E685,E709,I709,M709,Q709,U709),4)),"")</f>
        <v>1060</v>
      </c>
      <c r="W661" s="71"/>
      <c r="X661" s="71"/>
      <c r="Y661" s="71"/>
      <c r="Z661" s="71"/>
      <c r="AA661" s="72"/>
    </row>
    <row r="662" spans="1:27" ht="14.25">
      <c r="A662" s="39" t="s">
        <v>44</v>
      </c>
      <c r="B662" s="111"/>
      <c r="C662" s="112"/>
      <c r="D662" s="113"/>
      <c r="E662" s="110">
        <f aca="true" t="shared" si="221" ref="E662:E675">IF(SUM(B662:D662)&gt;0,SUM(B662:D662),"")</f>
      </c>
      <c r="F662" s="111"/>
      <c r="G662" s="112"/>
      <c r="H662" s="113"/>
      <c r="I662" s="110">
        <f t="shared" si="220"/>
      </c>
      <c r="J662" s="111">
        <v>96</v>
      </c>
      <c r="K662" s="112">
        <v>80</v>
      </c>
      <c r="L662" s="113">
        <v>78</v>
      </c>
      <c r="M662" s="110">
        <f aca="true" t="shared" si="222" ref="M662:M675">IF(SUM(J662:L662)&gt;0,SUM(J662:L662),"")</f>
        <v>254</v>
      </c>
      <c r="N662" s="111">
        <v>92</v>
      </c>
      <c r="O662" s="112">
        <v>81</v>
      </c>
      <c r="P662" s="113">
        <v>89</v>
      </c>
      <c r="Q662" s="110">
        <f aca="true" t="shared" si="223" ref="Q662:Q675">IF(SUM(N662:P662)&gt;0,SUM(N662:P662),"")</f>
        <v>262</v>
      </c>
      <c r="R662" s="111">
        <v>94</v>
      </c>
      <c r="S662" s="112">
        <v>86</v>
      </c>
      <c r="T662" s="113">
        <v>90</v>
      </c>
      <c r="U662" s="110">
        <f aca="true" t="shared" si="224" ref="U662:U675">IF(SUM(R662:T662)&gt;0,SUM(R662:T662),"")</f>
        <v>270</v>
      </c>
      <c r="V662" s="142">
        <f>IF(SUM(E662,I662,M662,Q662,U662,U686,Q686,M686,I686,E686,E710,I710,M710,Q710,U710)&gt;0,(LARGE((E662,I662,M662,Q662,U662,U686,Q686,M686,I686,E686,E710,I710,M710,Q710,U710),1)+LARGE((E662,I662,M662,Q662,U662,U686,Q686,M686,I686,E686,E710,I710,M710,Q710,U710),2)+LARGE((E662,I662,M662,Q662,U662,U686,Q686,M686,I686,E686,E710,I710,M710,Q710,U710),3)+LARGE((E662,I662,M662,Q662,U662,U686,Q686,M686,I686,E686,E710,I710,M710,Q710,U710),4)),"")</f>
        <v>1066</v>
      </c>
      <c r="W662" s="71"/>
      <c r="X662" s="71"/>
      <c r="Y662" s="71"/>
      <c r="Z662" s="71"/>
      <c r="AA662" s="72"/>
    </row>
    <row r="663" spans="1:27" ht="14.25">
      <c r="A663" s="39" t="s">
        <v>232</v>
      </c>
      <c r="B663" s="111"/>
      <c r="C663" s="112"/>
      <c r="D663" s="113"/>
      <c r="E663" s="110">
        <f t="shared" si="221"/>
      </c>
      <c r="F663" s="111"/>
      <c r="G663" s="112"/>
      <c r="H663" s="113"/>
      <c r="I663" s="110">
        <f t="shared" si="220"/>
      </c>
      <c r="J663" s="111"/>
      <c r="K663" s="112"/>
      <c r="L663" s="113"/>
      <c r="M663" s="110">
        <f t="shared" si="222"/>
      </c>
      <c r="N663" s="111"/>
      <c r="O663" s="112"/>
      <c r="P663" s="113"/>
      <c r="Q663" s="110">
        <f t="shared" si="223"/>
      </c>
      <c r="R663" s="111"/>
      <c r="S663" s="112"/>
      <c r="T663" s="113"/>
      <c r="U663" s="110">
        <f t="shared" si="224"/>
      </c>
      <c r="V663" s="142" t="s">
        <v>232</v>
      </c>
      <c r="W663" s="71"/>
      <c r="X663" s="71"/>
      <c r="Y663" s="71"/>
      <c r="Z663" s="71"/>
      <c r="AA663" s="72"/>
    </row>
    <row r="664" spans="1:27" ht="14.25">
      <c r="A664" s="39" t="s">
        <v>50</v>
      </c>
      <c r="B664" s="111">
        <v>95</v>
      </c>
      <c r="C664" s="112">
        <v>79</v>
      </c>
      <c r="D664" s="113">
        <v>92</v>
      </c>
      <c r="E664" s="110">
        <f t="shared" si="221"/>
        <v>266</v>
      </c>
      <c r="F664" s="111">
        <v>95</v>
      </c>
      <c r="G664" s="112">
        <v>70</v>
      </c>
      <c r="H664" s="113">
        <v>80</v>
      </c>
      <c r="I664" s="110">
        <f t="shared" si="220"/>
        <v>245</v>
      </c>
      <c r="J664" s="111">
        <v>93</v>
      </c>
      <c r="K664" s="112">
        <v>83</v>
      </c>
      <c r="L664" s="113">
        <v>87</v>
      </c>
      <c r="M664" s="110">
        <f t="shared" si="222"/>
        <v>263</v>
      </c>
      <c r="N664" s="111">
        <v>93</v>
      </c>
      <c r="O664" s="112">
        <v>79</v>
      </c>
      <c r="P664" s="113">
        <v>92</v>
      </c>
      <c r="Q664" s="110">
        <f t="shared" si="223"/>
        <v>264</v>
      </c>
      <c r="R664" s="111">
        <v>99</v>
      </c>
      <c r="S664" s="112">
        <v>84</v>
      </c>
      <c r="T664" s="113">
        <v>90</v>
      </c>
      <c r="U664" s="110">
        <f t="shared" si="224"/>
        <v>273</v>
      </c>
      <c r="V664" s="142">
        <f>IF(SUM(E664,I664,M664,Q664,U664,U688,Q688,M688,I688,E688,E712,I712,M712,Q712,U712)&gt;0,(LARGE((E664,I664,M664,Q664,U664,U688,Q688,M688,I688,E688,E712,I712,M712,Q712,U712),1)+LARGE((E664,I664,M664,Q664,U664,U688,Q688,M688,I688,E688,E712,I712,M712,Q712,U712),2)+LARGE((E664,I664,M664,Q664,U664,U688,Q688,M688,I688,E688,E712,I712,M712,Q712,U712),3)+LARGE((E664,I664,M664,Q664,U664,U688,Q688,M688,I688,E688,E712,I712,M712,Q712,U712),4)),"")</f>
        <v>1084</v>
      </c>
      <c r="W664" s="71"/>
      <c r="X664" s="71"/>
      <c r="Y664" s="71"/>
      <c r="Z664" s="71"/>
      <c r="AA664" s="72"/>
    </row>
    <row r="665" spans="1:27" ht="14.25">
      <c r="A665" s="39" t="s">
        <v>55</v>
      </c>
      <c r="B665" s="111">
        <v>95</v>
      </c>
      <c r="C665" s="112">
        <v>76</v>
      </c>
      <c r="D665" s="113">
        <v>85</v>
      </c>
      <c r="E665" s="110">
        <f t="shared" si="221"/>
        <v>256</v>
      </c>
      <c r="F665" s="111">
        <v>91</v>
      </c>
      <c r="G665" s="112">
        <v>81</v>
      </c>
      <c r="H665" s="113">
        <v>67</v>
      </c>
      <c r="I665" s="110">
        <f t="shared" si="220"/>
        <v>239</v>
      </c>
      <c r="J665" s="111"/>
      <c r="K665" s="112"/>
      <c r="L665" s="113"/>
      <c r="M665" s="110">
        <f t="shared" si="222"/>
      </c>
      <c r="N665" s="111">
        <v>91</v>
      </c>
      <c r="O665" s="112">
        <v>86</v>
      </c>
      <c r="P665" s="113">
        <v>87</v>
      </c>
      <c r="Q665" s="110">
        <f t="shared" si="223"/>
        <v>264</v>
      </c>
      <c r="R665" s="111">
        <v>96</v>
      </c>
      <c r="S665" s="112">
        <v>83</v>
      </c>
      <c r="T665" s="113">
        <v>94</v>
      </c>
      <c r="U665" s="110">
        <f t="shared" si="224"/>
        <v>273</v>
      </c>
      <c r="V665" s="142">
        <f>IF(SUM(E665,I665,M665,Q665,U665,U689,Q689,M689,I689,E689,E713,I713,M713,Q713,U713)&gt;0,(LARGE((E665,I665,M665,Q665,U665,U689,Q689,M689,I689,E689,E713,I713,M713,Q713,U713),1)+LARGE((E665,I665,M665,Q665,U665,U689,Q689,M689,I689,E689,E713,I713,M713,Q713,U713),2)+LARGE((E665,I665,M665,Q665,U665,U689,Q689,M689,I689,E689,E713,I713,M713,Q713,U713),3)+LARGE((E665,I665,M665,Q665,U665,U689,Q689,M689,I689,E689,E713,I713,M713,Q713,U713),4)),"")</f>
        <v>1054</v>
      </c>
      <c r="W665" s="71"/>
      <c r="X665" s="71"/>
      <c r="Y665" s="71"/>
      <c r="Z665" s="71"/>
      <c r="AA665" s="72"/>
    </row>
    <row r="666" spans="1:27" ht="14.25">
      <c r="A666" s="39" t="s">
        <v>62</v>
      </c>
      <c r="B666" s="111">
        <v>70</v>
      </c>
      <c r="C666" s="112">
        <v>67</v>
      </c>
      <c r="D666" s="113">
        <v>79</v>
      </c>
      <c r="E666" s="110">
        <f t="shared" si="221"/>
        <v>216</v>
      </c>
      <c r="F666" s="111">
        <v>92</v>
      </c>
      <c r="G666" s="112">
        <v>55</v>
      </c>
      <c r="H666" s="113">
        <v>76</v>
      </c>
      <c r="I666" s="110">
        <f t="shared" si="220"/>
        <v>223</v>
      </c>
      <c r="J666" s="111">
        <v>77</v>
      </c>
      <c r="K666" s="112">
        <v>70</v>
      </c>
      <c r="L666" s="113">
        <v>70</v>
      </c>
      <c r="M666" s="110">
        <f t="shared" si="222"/>
        <v>217</v>
      </c>
      <c r="N666" s="111">
        <v>78</v>
      </c>
      <c r="O666" s="112">
        <v>73</v>
      </c>
      <c r="P666" s="113">
        <v>62</v>
      </c>
      <c r="Q666" s="110">
        <f t="shared" si="223"/>
        <v>213</v>
      </c>
      <c r="R666" s="111">
        <v>96</v>
      </c>
      <c r="S666" s="112">
        <v>77</v>
      </c>
      <c r="T666" s="113">
        <v>86</v>
      </c>
      <c r="U666" s="110">
        <f t="shared" si="224"/>
        <v>259</v>
      </c>
      <c r="V666" s="142">
        <f>IF(SUM(E666,I666,M666,Q666,U666,U690,Q690,M690,I690,E690,E714,I714,M714,Q714,U714)&gt;0,(LARGE((E666,I666,M666,Q666,U666,U690,Q690,M690,I690,E690,E714,I714,M714,Q714,U714),1)+LARGE((E666,I666,M666,Q666,U666,U690,Q690,M690,I690,E690,E714,I714,M714,Q714,U714),2)+LARGE((E666,I666,M666,Q666,U666,U690,Q690,M690,I690,E690,E714,I714,M714,Q714,U714),3)+LARGE((E666,I666,M666,Q666,U666,U690,Q690,M690,I690,E690,E714,I714,M714,Q714,U714),4)),"")</f>
        <v>945</v>
      </c>
      <c r="W666" s="71"/>
      <c r="X666" s="71"/>
      <c r="Y666" s="71"/>
      <c r="Z666" s="71"/>
      <c r="AA666" s="72"/>
    </row>
    <row r="667" spans="1:27" ht="14.25">
      <c r="A667" s="39" t="s">
        <v>232</v>
      </c>
      <c r="B667" s="111"/>
      <c r="C667" s="112"/>
      <c r="D667" s="113"/>
      <c r="E667" s="110">
        <f t="shared" si="221"/>
      </c>
      <c r="F667" s="111"/>
      <c r="G667" s="112"/>
      <c r="H667" s="113"/>
      <c r="I667" s="110">
        <f aca="true" t="shared" si="225" ref="I667:I677">IF(SUM(F667:H667)&gt;0,SUM(F667:H667),"")</f>
      </c>
      <c r="J667" s="111"/>
      <c r="K667" s="112"/>
      <c r="L667" s="113"/>
      <c r="M667" s="110">
        <f t="shared" si="222"/>
      </c>
      <c r="N667" s="111"/>
      <c r="O667" s="112"/>
      <c r="P667" s="113"/>
      <c r="Q667" s="110">
        <f t="shared" si="223"/>
      </c>
      <c r="R667" s="111"/>
      <c r="S667" s="112"/>
      <c r="T667" s="113"/>
      <c r="U667" s="110">
        <f t="shared" si="224"/>
      </c>
      <c r="V667" s="142" t="s">
        <v>232</v>
      </c>
      <c r="W667" s="71"/>
      <c r="X667" s="71"/>
      <c r="Y667" s="71"/>
      <c r="Z667" s="71"/>
      <c r="AA667" s="72"/>
    </row>
    <row r="668" spans="1:27" ht="14.25">
      <c r="A668" s="39" t="s">
        <v>77</v>
      </c>
      <c r="B668" s="111">
        <v>96</v>
      </c>
      <c r="C668" s="112">
        <v>82</v>
      </c>
      <c r="D668" s="113">
        <v>90</v>
      </c>
      <c r="E668" s="110">
        <f t="shared" si="221"/>
        <v>268</v>
      </c>
      <c r="F668" s="111">
        <v>86</v>
      </c>
      <c r="G668" s="112">
        <v>80</v>
      </c>
      <c r="H668" s="113">
        <v>79</v>
      </c>
      <c r="I668" s="110">
        <f t="shared" si="225"/>
        <v>245</v>
      </c>
      <c r="J668" s="111"/>
      <c r="K668" s="112"/>
      <c r="L668" s="113"/>
      <c r="M668" s="110">
        <f t="shared" si="222"/>
      </c>
      <c r="N668" s="111">
        <v>91</v>
      </c>
      <c r="O668" s="112">
        <v>70</v>
      </c>
      <c r="P668" s="113">
        <v>90</v>
      </c>
      <c r="Q668" s="110">
        <f t="shared" si="223"/>
        <v>251</v>
      </c>
      <c r="R668" s="111">
        <v>94</v>
      </c>
      <c r="S668" s="112">
        <v>75</v>
      </c>
      <c r="T668" s="113">
        <v>85</v>
      </c>
      <c r="U668" s="110">
        <f t="shared" si="224"/>
        <v>254</v>
      </c>
      <c r="V668" s="142">
        <f>IF(SUM(E668,I668,M668,Q668,U668,U692,Q692,M692,I692,E692,E716,I716,M716,Q716,U716)&gt;0,(LARGE((E668,I668,M668,Q668,U668,U692,Q692,M692,I692,E692,E716,I716,M716,Q716,U716),1)+LARGE((E668,I668,M668,Q668,U668,U692,Q692,M692,I692,E692,E716,I716,M716,Q716,U716),2)+LARGE((E668,I668,M668,Q668,U668,U692,Q692,M692,I692,E692,E716,I716,M716,Q716,U716),3)+LARGE((E668,I668,M668,Q668,U668,U692,Q692,M692,I692,E692,E716,I716,M716,Q716,U716),4)),"")</f>
        <v>1044</v>
      </c>
      <c r="W668" s="71"/>
      <c r="X668" s="71"/>
      <c r="Y668" s="71"/>
      <c r="Z668" s="71"/>
      <c r="AA668" s="72"/>
    </row>
    <row r="669" spans="1:27" ht="14.25">
      <c r="A669" s="39" t="s">
        <v>161</v>
      </c>
      <c r="B669" s="111">
        <v>86</v>
      </c>
      <c r="C669" s="112">
        <v>82</v>
      </c>
      <c r="D669" s="113">
        <v>91</v>
      </c>
      <c r="E669" s="110">
        <f t="shared" si="221"/>
        <v>259</v>
      </c>
      <c r="F669" s="111"/>
      <c r="G669" s="112"/>
      <c r="H669" s="113"/>
      <c r="I669" s="110">
        <f t="shared" si="225"/>
      </c>
      <c r="J669" s="111">
        <v>88</v>
      </c>
      <c r="K669" s="112">
        <v>74</v>
      </c>
      <c r="L669" s="113">
        <v>67</v>
      </c>
      <c r="M669" s="110">
        <f t="shared" si="222"/>
        <v>229</v>
      </c>
      <c r="N669" s="111">
        <v>97</v>
      </c>
      <c r="O669" s="112">
        <v>80</v>
      </c>
      <c r="P669" s="113">
        <v>88</v>
      </c>
      <c r="Q669" s="110">
        <f t="shared" si="223"/>
        <v>265</v>
      </c>
      <c r="R669" s="111">
        <v>93</v>
      </c>
      <c r="S669" s="112">
        <v>83</v>
      </c>
      <c r="T669" s="113">
        <v>87</v>
      </c>
      <c r="U669" s="110">
        <f t="shared" si="224"/>
        <v>263</v>
      </c>
      <c r="V669" s="142">
        <f>IF(SUM(E669,I669,M669,Q669,U669,U693,Q693,M693,I693,E693,E717,I717,M717,Q717,U717)&gt;0,(LARGE((E669,I669,M669,Q669,U669,U693,Q693,M693,I693,E693,E717,I717,M717,Q717,U717),1)+LARGE((E669,I669,M669,Q669,U669,U693,Q693,M693,I693,E693,E717,I717,M717,Q717,U717),2)+LARGE((E669,I669,M669,Q669,U669,U693,Q693,M693,I693,E693,E717,I717,M717,Q717,U717),3)+LARGE((E669,I669,M669,Q669,U669,U693,Q693,M693,I693,E693,E717,I717,M717,Q717,U717),4)),"")</f>
        <v>1049</v>
      </c>
      <c r="W669" s="71"/>
      <c r="X669" s="71"/>
      <c r="Y669" s="71"/>
      <c r="Z669" s="71"/>
      <c r="AA669" s="72"/>
    </row>
    <row r="670" spans="1:27" ht="14.25">
      <c r="A670" s="39" t="s">
        <v>233</v>
      </c>
      <c r="B670" s="111">
        <v>92</v>
      </c>
      <c r="C670" s="112">
        <v>52</v>
      </c>
      <c r="D670" s="113">
        <v>87</v>
      </c>
      <c r="E670" s="110">
        <f t="shared" si="221"/>
        <v>231</v>
      </c>
      <c r="F670" s="111">
        <v>93</v>
      </c>
      <c r="G670" s="112">
        <v>65</v>
      </c>
      <c r="H670" s="113">
        <v>88</v>
      </c>
      <c r="I670" s="110">
        <f t="shared" si="225"/>
        <v>246</v>
      </c>
      <c r="J670" s="111">
        <v>90</v>
      </c>
      <c r="K670" s="112">
        <v>80</v>
      </c>
      <c r="L670" s="113">
        <v>84</v>
      </c>
      <c r="M670" s="110">
        <f t="shared" si="222"/>
        <v>254</v>
      </c>
      <c r="N670" s="111"/>
      <c r="O670" s="112"/>
      <c r="P670" s="113"/>
      <c r="Q670" s="110">
        <f t="shared" si="223"/>
      </c>
      <c r="R670" s="111">
        <v>100</v>
      </c>
      <c r="S670" s="112">
        <v>82</v>
      </c>
      <c r="T670" s="113">
        <v>92</v>
      </c>
      <c r="U670" s="110">
        <f t="shared" si="224"/>
        <v>274</v>
      </c>
      <c r="V670" s="142">
        <f>IF(SUM(E670,I670,M670,Q670,U670,U694,Q694,M694,I694,E694,E718,I718,M718,Q718,U718)&gt;0,(LARGE((E670,I670,M670,Q670,U670,U694,Q694,M694,I694,E694,E718,I718,M718,Q718,U718),1)+LARGE((E670,I670,M670,Q670,U670,U694,Q694,M694,I694,E694,E718,I718,M718,Q718,U718),2)+LARGE((E670,I670,M670,Q670,U670,U694,Q694,M694,I694,E694,E718,I718,M718,Q718,U718),3)+LARGE((E670,I670,M670,Q670,U670,U694,Q694,M694,I694,E694,E718,I718,M718,Q718,U718),4)),"")</f>
        <v>1064</v>
      </c>
      <c r="W670" s="71"/>
      <c r="X670" s="71"/>
      <c r="Y670" s="71"/>
      <c r="Z670" s="71"/>
      <c r="AA670" s="72"/>
    </row>
    <row r="671" spans="1:27" ht="14.25">
      <c r="A671" s="39" t="s">
        <v>69</v>
      </c>
      <c r="B671" s="111">
        <v>96</v>
      </c>
      <c r="C671" s="112">
        <v>79</v>
      </c>
      <c r="D671" s="113">
        <v>91</v>
      </c>
      <c r="E671" s="110">
        <f t="shared" si="221"/>
        <v>266</v>
      </c>
      <c r="F671" s="111">
        <v>88</v>
      </c>
      <c r="G671" s="112">
        <v>67</v>
      </c>
      <c r="H671" s="113">
        <v>83</v>
      </c>
      <c r="I671" s="110">
        <f t="shared" si="225"/>
        <v>238</v>
      </c>
      <c r="J671" s="111">
        <v>92</v>
      </c>
      <c r="K671" s="112">
        <v>80</v>
      </c>
      <c r="L671" s="113">
        <v>84</v>
      </c>
      <c r="M671" s="110">
        <f t="shared" si="222"/>
        <v>256</v>
      </c>
      <c r="N671" s="111">
        <v>95</v>
      </c>
      <c r="O671" s="112">
        <v>65</v>
      </c>
      <c r="P671" s="113">
        <v>92</v>
      </c>
      <c r="Q671" s="110">
        <f t="shared" si="223"/>
        <v>252</v>
      </c>
      <c r="R671" s="111"/>
      <c r="S671" s="112"/>
      <c r="T671" s="113"/>
      <c r="U671" s="110">
        <f t="shared" si="224"/>
      </c>
      <c r="V671" s="142">
        <f>IF(SUM(E671,I671,M671,Q671,U671,U695,Q695,M695,I695,E695,E719,I719,M719,Q719,U719)&gt;0,(LARGE((E671,I671,M671,Q671,U671,U695,Q695,M695,I695,E695,E719,I719,M719,Q719,U719),1)+LARGE((E671,I671,M671,Q671,U671,U695,Q695,M695,I695,E695,E719,I719,M719,Q719,U719),2)+LARGE((E671,I671,M671,Q671,U671,U695,Q695,M695,I695,E695,E719,I719,M719,Q719,U719),3)+LARGE((E671,I671,M671,Q671,U671,U695,Q695,M695,I695,E695,E719,I719,M719,Q719,U719),4)),"")</f>
        <v>1074</v>
      </c>
      <c r="W671" s="71"/>
      <c r="X671" s="71"/>
      <c r="Y671" s="71"/>
      <c r="Z671" s="71"/>
      <c r="AA671" s="72"/>
    </row>
    <row r="672" spans="1:27" ht="14.25">
      <c r="A672" s="39" t="s">
        <v>232</v>
      </c>
      <c r="B672" s="111"/>
      <c r="C672" s="112"/>
      <c r="D672" s="113"/>
      <c r="E672" s="110">
        <f t="shared" si="221"/>
      </c>
      <c r="F672" s="111"/>
      <c r="G672" s="112"/>
      <c r="H672" s="113"/>
      <c r="I672" s="110">
        <f t="shared" si="225"/>
      </c>
      <c r="J672" s="111"/>
      <c r="K672" s="112"/>
      <c r="L672" s="113"/>
      <c r="M672" s="110">
        <f t="shared" si="222"/>
      </c>
      <c r="N672" s="111"/>
      <c r="O672" s="112"/>
      <c r="P672" s="113"/>
      <c r="Q672" s="110">
        <f t="shared" si="223"/>
      </c>
      <c r="R672" s="111"/>
      <c r="S672" s="112"/>
      <c r="T672" s="113"/>
      <c r="U672" s="110">
        <f t="shared" si="224"/>
      </c>
      <c r="V672" s="142" t="s">
        <v>232</v>
      </c>
      <c r="W672" s="71"/>
      <c r="X672" s="71"/>
      <c r="Y672" s="71"/>
      <c r="Z672" s="71"/>
      <c r="AA672" s="72"/>
    </row>
    <row r="673" spans="1:27" ht="14.25">
      <c r="A673" s="39" t="s">
        <v>36</v>
      </c>
      <c r="B673" s="111">
        <v>96</v>
      </c>
      <c r="C673" s="112">
        <v>66</v>
      </c>
      <c r="D673" s="113">
        <v>89</v>
      </c>
      <c r="E673" s="110">
        <f t="shared" si="221"/>
        <v>251</v>
      </c>
      <c r="F673" s="111">
        <v>96</v>
      </c>
      <c r="G673" s="112">
        <v>69</v>
      </c>
      <c r="H673" s="113">
        <v>91</v>
      </c>
      <c r="I673" s="110">
        <f t="shared" si="225"/>
        <v>256</v>
      </c>
      <c r="J673" s="111">
        <v>92</v>
      </c>
      <c r="K673" s="112">
        <v>87</v>
      </c>
      <c r="L673" s="113">
        <v>94</v>
      </c>
      <c r="M673" s="110">
        <f t="shared" si="222"/>
        <v>273</v>
      </c>
      <c r="N673" s="111">
        <v>92</v>
      </c>
      <c r="O673" s="112">
        <v>77</v>
      </c>
      <c r="P673" s="113">
        <v>88</v>
      </c>
      <c r="Q673" s="110">
        <f t="shared" si="223"/>
        <v>257</v>
      </c>
      <c r="R673" s="111">
        <v>98</v>
      </c>
      <c r="S673" s="112">
        <v>81</v>
      </c>
      <c r="T673" s="113">
        <v>89</v>
      </c>
      <c r="U673" s="110">
        <f t="shared" si="224"/>
        <v>268</v>
      </c>
      <c r="V673" s="142">
        <f>IF(SUM(E673,I673,M673,Q673,U673,U697,Q697,M697,I697,E697,E721,I721,M721,Q721,U721)&gt;0,(LARGE((E673,I673,M673,Q673,U673,U697,Q697,M697,I697,E697,E721,I721,M721,Q721,U721),1)+LARGE((E673,I673,M673,Q673,U673,U697,Q697,M697,I697,E697,E721,I721,M721,Q721,U721),2)+LARGE((E673,I673,M673,Q673,U673,U697,Q697,M697,I697,E697,E721,I721,M721,Q721,U721),3)+LARGE((E673,I673,M673,Q673,U673,U697,Q697,M697,I697,E697,E721,I721,M721,Q721,U721),4)),"")</f>
        <v>1090</v>
      </c>
      <c r="W673" s="71"/>
      <c r="X673" s="71"/>
      <c r="Y673" s="71"/>
      <c r="Z673" s="71"/>
      <c r="AA673" s="72"/>
    </row>
    <row r="674" spans="1:27" ht="14.25">
      <c r="A674" s="39"/>
      <c r="B674" s="111"/>
      <c r="C674" s="112"/>
      <c r="D674" s="113"/>
      <c r="E674" s="110">
        <f t="shared" si="221"/>
      </c>
      <c r="F674" s="111"/>
      <c r="G674" s="112"/>
      <c r="H674" s="113"/>
      <c r="I674" s="110">
        <f t="shared" si="225"/>
      </c>
      <c r="J674" s="111"/>
      <c r="K674" s="112"/>
      <c r="L674" s="113"/>
      <c r="M674" s="110">
        <f t="shared" si="222"/>
      </c>
      <c r="N674" s="111"/>
      <c r="O674" s="112"/>
      <c r="P674" s="113"/>
      <c r="Q674" s="110">
        <f t="shared" si="223"/>
      </c>
      <c r="R674" s="111"/>
      <c r="S674" s="112"/>
      <c r="T674" s="113"/>
      <c r="U674" s="110">
        <f t="shared" si="224"/>
      </c>
      <c r="V674" s="142">
        <f>IF(SUM(E674,I674,M674,Q674,U674,U698,Q698,M698,I698,E698,E722,I722,M722,Q722,U722)&gt;0,(LARGE((E674,I674,M674,Q674,U674,U698,Q698,M698,I698,E698,E722,I722,M722,Q722,U722),1)+LARGE((E674,I674,M674,Q674,U674,U698,Q698,M698,I698,E698,E722,I722,M722,Q722,U722),2)+LARGE((E674,I674,M674,Q674,U674,U698,Q698,M698,I698,E698,E722,I722,M722,Q722,U722),3)+LARGE((E674,I674,M674,Q674,U674,U698,Q698,M698,I698,E698,E722,I722,M722,Q722,U722),4)),"")</f>
      </c>
      <c r="W674" s="71"/>
      <c r="X674" s="71"/>
      <c r="Y674" s="71"/>
      <c r="Z674" s="71"/>
      <c r="AA674" s="72"/>
    </row>
    <row r="675" spans="1:27" ht="14.25">
      <c r="A675" s="39"/>
      <c r="B675" s="111"/>
      <c r="C675" s="112"/>
      <c r="D675" s="113"/>
      <c r="E675" s="110">
        <f t="shared" si="221"/>
      </c>
      <c r="F675" s="111"/>
      <c r="G675" s="112"/>
      <c r="H675" s="113"/>
      <c r="I675" s="110">
        <f t="shared" si="225"/>
      </c>
      <c r="J675" s="111"/>
      <c r="K675" s="112"/>
      <c r="L675" s="113"/>
      <c r="M675" s="110">
        <f t="shared" si="222"/>
      </c>
      <c r="N675" s="111"/>
      <c r="O675" s="112"/>
      <c r="P675" s="113"/>
      <c r="Q675" s="110">
        <f t="shared" si="223"/>
      </c>
      <c r="R675" s="111"/>
      <c r="S675" s="112"/>
      <c r="T675" s="113"/>
      <c r="U675" s="110">
        <f t="shared" si="224"/>
      </c>
      <c r="V675" s="142">
        <f>IF(SUM(E675,I675,M675,Q675,U675,U699,Q699,M699,I699,E699,E723,I723,M723,Q723,U723)&gt;0,(LARGE((E675,I675,M675,Q675,U675,U699,Q699,M699,I699,E699,E723,I723,M723,Q723,U723),1)+LARGE((E675,I675,M675,Q675,U675,U699,Q699,M699,I699,E699,E723,I723,M723,Q723,U723),2)+LARGE((E675,I675,M675,Q675,U675,U699,Q699,M699,I699,E699,E723,I723,M723,Q723,U723),3)+LARGE((E675,I675,M675,Q675,U675,U699,Q699,M699,I699,E699,E723,I723,M723,Q723,U723),4)),"")</f>
      </c>
      <c r="W675" s="71"/>
      <c r="X675" s="71"/>
      <c r="Y675" s="71"/>
      <c r="Z675" s="71"/>
      <c r="AA675" s="72"/>
    </row>
    <row r="676" spans="1:27" ht="14.25">
      <c r="A676" s="39"/>
      <c r="B676" s="111"/>
      <c r="C676" s="112"/>
      <c r="D676" s="113"/>
      <c r="E676" s="110">
        <f>IF(SUM(B676:D676)&gt;0,SUM(B676:D676),"")</f>
      </c>
      <c r="F676" s="111"/>
      <c r="G676" s="112"/>
      <c r="H676" s="113"/>
      <c r="I676" s="110">
        <f t="shared" si="225"/>
      </c>
      <c r="J676" s="111"/>
      <c r="K676" s="112"/>
      <c r="L676" s="113"/>
      <c r="M676" s="110">
        <f>IF(SUM(J676:L676)&gt;0,SUM(J676:L676),"")</f>
      </c>
      <c r="N676" s="111"/>
      <c r="O676" s="112"/>
      <c r="P676" s="113"/>
      <c r="Q676" s="110">
        <f>IF(SUM(N676:P676)&gt;0,SUM(N676:P676),"")</f>
      </c>
      <c r="R676" s="111"/>
      <c r="S676" s="112"/>
      <c r="T676" s="113"/>
      <c r="U676" s="110">
        <f>IF(SUM(R676:T676)&gt;0,SUM(R676:T676),"")</f>
      </c>
      <c r="V676" s="142">
        <f>IF(SUM(E676,I676,M676,Q676,U676,U700,Q700,M700,I700,E700,E724,I724,M724,Q724,U724)&gt;0,(LARGE((E676,I676,M676,Q676,U676,U700,Q700,M700,I700,E700,E724,I724,M724,Q724,U724),1)+LARGE((E676,I676,M676,Q676,U676,U700,Q700,M700,I700,E700,E724,I724,M724,Q724,U724),2)+LARGE((E676,I676,M676,Q676,U676,U700,Q700,M700,I700,E700,E724,I724,M724,Q724,U724),3)+LARGE((E676,I676,M676,Q676,U676,U700,Q700,M700,I700,E700,E724,I724,M724,Q724,U724),4)),"")</f>
      </c>
      <c r="W676" s="71"/>
      <c r="X676" s="71"/>
      <c r="Y676" s="71"/>
      <c r="Z676" s="71"/>
      <c r="AA676" s="72"/>
    </row>
    <row r="677" spans="1:27" ht="14.25">
      <c r="A677" s="23" t="s">
        <v>147</v>
      </c>
      <c r="B677" s="111"/>
      <c r="C677" s="112"/>
      <c r="D677" s="113"/>
      <c r="E677" s="110">
        <f>IF(SUM(B677:D677)&gt;0,SUM(B677:D677),"")</f>
      </c>
      <c r="F677" s="111"/>
      <c r="G677" s="112"/>
      <c r="H677" s="113"/>
      <c r="I677" s="110">
        <f t="shared" si="225"/>
      </c>
      <c r="J677" s="111"/>
      <c r="K677" s="112"/>
      <c r="L677" s="113"/>
      <c r="M677" s="110">
        <f>IF(SUM(J677:L677)&gt;0,SUM(J677:L677),"")</f>
      </c>
      <c r="N677" s="111"/>
      <c r="O677" s="112"/>
      <c r="P677" s="113"/>
      <c r="Q677" s="110">
        <f>IF(SUM(N677:P677)&gt;0,SUM(N677:P677),"")</f>
      </c>
      <c r="R677" s="111"/>
      <c r="S677" s="112"/>
      <c r="T677" s="113"/>
      <c r="U677" s="110">
        <f>IF(SUM(R677:T677)&gt;0,SUM(R677:T677),"")</f>
      </c>
      <c r="V677" s="142">
        <f>IF(SUM(E677,I677,M677,Q677,U677,U701,Q701,M701,I701,E701,E725,I725,M725,Q725,U725)&gt;0,(LARGE((E677,I677,M677,Q677,U677,U701,Q701,M701,I701,E701,E725,I725,M725,Q725,U725),1)+LARGE((E677,I677,M677,Q677,U677,U701,Q701,M701,I701,E701,E725,I725,M725,Q725,U725),2)+LARGE((E677,I677,M677,Q677,U677,U701,Q701,M701,I701,E701,E725,I725,M725,Q725,U725),3)+LARGE((E677,I677,M677,Q677,U677,U701,Q701,M701,I701,E701,E725,I725,M725,Q725,U725),4)),"")</f>
      </c>
      <c r="W677" s="71"/>
      <c r="X677" s="71"/>
      <c r="Y677" s="71"/>
      <c r="Z677" s="71"/>
      <c r="AA677" s="72"/>
    </row>
    <row r="678" spans="1:27" ht="14.25">
      <c r="A678" s="23" t="s">
        <v>127</v>
      </c>
      <c r="B678" s="111"/>
      <c r="C678" s="112"/>
      <c r="D678" s="113"/>
      <c r="E678" s="110">
        <f>IF(SUM(B678:D678)&gt;0,SUM(B678:D678),"")</f>
      </c>
      <c r="F678" s="111"/>
      <c r="G678" s="112"/>
      <c r="H678" s="113"/>
      <c r="I678" s="110">
        <f>IF(SUM(F678:H678)&gt;0,SUM(F678:H678),"")</f>
      </c>
      <c r="J678" s="111"/>
      <c r="K678" s="112"/>
      <c r="L678" s="113"/>
      <c r="M678" s="110">
        <f>IF(SUM(J678:L678)&gt;0,SUM(J678:L678),"")</f>
      </c>
      <c r="N678" s="111"/>
      <c r="O678" s="112"/>
      <c r="P678" s="113"/>
      <c r="Q678" s="110">
        <f>IF(SUM(N678:P678)&gt;0,SUM(N678:P678),"")</f>
      </c>
      <c r="R678" s="111"/>
      <c r="S678" s="112"/>
      <c r="T678" s="113"/>
      <c r="U678" s="110">
        <f>IF(SUM(R678:T678)&gt;0,SUM(R678:T678),"")</f>
      </c>
      <c r="V678" s="142">
        <f>IF(SUM(E678,I678,M678,Q678,U678,U702,Q702,M702,I702,E702,E726,I726,M726,Q726,U726)&gt;0,(LARGE((E678,I678,M678,Q678,U678,U702,Q702,M702,I702,E702,E726,I726,M726,Q726,U726),1)+LARGE((E678,I678,M678,Q678,U678,U702,Q702,M702,I702,E702,E726,I726,M726,Q726,U726),2)+LARGE((E678,I678,M678,Q678,U678,U702,Q702,M702,I702,E702,E726,I726,M726,Q726,U726),3)+LARGE((E678,I678,M678,Q678,U678,U702,Q702,M702,I702,E702,E726,I726,M726,Q726,U726),4)),"")</f>
      </c>
      <c r="W678" s="71"/>
      <c r="X678" s="71"/>
      <c r="Y678" s="71"/>
      <c r="Z678" s="71"/>
      <c r="AA678" s="72"/>
    </row>
    <row r="679" spans="1:27" ht="14.25">
      <c r="A679" s="23" t="s">
        <v>143</v>
      </c>
      <c r="B679" s="111"/>
      <c r="C679" s="112"/>
      <c r="D679" s="113"/>
      <c r="E679" s="110">
        <f>IF(SUM(B679:D679)&gt;0,SUM(B679:D679),"")</f>
      </c>
      <c r="F679" s="111"/>
      <c r="G679" s="112"/>
      <c r="H679" s="113"/>
      <c r="I679" s="110">
        <f>IF(SUM(F679:H679)&gt;0,SUM(F679:H679),"")</f>
      </c>
      <c r="J679" s="111"/>
      <c r="K679" s="112"/>
      <c r="L679" s="113"/>
      <c r="M679" s="110">
        <f>IF(SUM(J679:L679)&gt;0,SUM(J679:L679),"")</f>
      </c>
      <c r="N679" s="111"/>
      <c r="O679" s="112"/>
      <c r="P679" s="113"/>
      <c r="Q679" s="110">
        <f>IF(SUM(N679:P679)&gt;0,SUM(N679:P679),"")</f>
      </c>
      <c r="R679" s="111"/>
      <c r="S679" s="112"/>
      <c r="T679" s="113"/>
      <c r="U679" s="110">
        <f>IF(SUM(R679:T679)&gt;0,SUM(R679:T679),"")</f>
      </c>
      <c r="V679" s="142">
        <f>IF(SUM(E679,I679,M679,Q679,U679,U703,Q703,M703,I703,E703,E727,I727,M727,Q727,U727)&gt;0,(LARGE((E679,I679,M679,Q679,U679,U703,Q703,M703,I703,E703,E727,I727,M727,Q727,U727),1)+LARGE((E679,I679,M679,Q679,U679,U703,Q703,M703,I703,E703,E727,I727,M727,Q727,U727),2)+LARGE((E679,I679,M679,Q679,U679,U703,Q703,M703,I703,E703,E727,I727,M727,Q727,U727),3)+LARGE((E679,I679,M679,Q679,U679,U703,Q703,M703,I703,E703,E727,I727,M727,Q727,U727),4)),"")</f>
      </c>
      <c r="W679" s="71"/>
      <c r="X679" s="71"/>
      <c r="Y679" s="71"/>
      <c r="Z679" s="71"/>
      <c r="AA679" s="72"/>
    </row>
    <row r="680" spans="1:27" ht="14.25">
      <c r="A680" s="23" t="s">
        <v>148</v>
      </c>
      <c r="B680" s="111"/>
      <c r="C680" s="112"/>
      <c r="D680" s="113"/>
      <c r="E680" s="110">
        <f>IF(SUM(B680:D680)&gt;0,SUM(B680:D680),"")</f>
      </c>
      <c r="F680" s="111"/>
      <c r="G680" s="112"/>
      <c r="H680" s="113"/>
      <c r="I680" s="110">
        <f>IF(SUM(F680:H680)&gt;0,SUM(F680:H680),"")</f>
      </c>
      <c r="J680" s="111"/>
      <c r="K680" s="112"/>
      <c r="L680" s="113"/>
      <c r="M680" s="110">
        <f>IF(SUM(J680:L680)&gt;0,SUM(J680:L680),"")</f>
      </c>
      <c r="N680" s="111"/>
      <c r="O680" s="112"/>
      <c r="P680" s="113"/>
      <c r="Q680" s="110">
        <f>IF(SUM(N680:P680)&gt;0,SUM(N680:P680),"")</f>
      </c>
      <c r="R680" s="111"/>
      <c r="S680" s="112"/>
      <c r="T680" s="113"/>
      <c r="U680" s="110">
        <f>IF(SUM(R680:T680)&gt;0,SUM(R680:T680),"")</f>
      </c>
      <c r="V680" s="142">
        <f>IF(SUM(E680,I680,M680,Q680,U680,U704,Q704,M704,I704,E704,E728,I728,M728,Q728,U728)&gt;0,(LARGE((E680,I680,M680,Q680,U680,U704,Q704,M704,I704,E704,E728,I728,M728,Q728,U728),1)+LARGE((E680,I680,M680,Q680,U680,U704,Q704,M704,I704,E704,E728,I728,M728,Q728,U728),2)+LARGE((E680,I680,M680,Q680,U680,U704,Q704,M704,I704,E704,E728,I728,M728,Q728,U728),3)+LARGE((E680,I680,M680,Q680,U680,U704,Q704,M704,I704,E704,E728,I728,M728,Q728,U728),4)),"")</f>
      </c>
      <c r="W680" s="71"/>
      <c r="X680" s="71"/>
      <c r="Y680" s="71"/>
      <c r="Z680" s="71"/>
      <c r="AA680" s="72"/>
    </row>
    <row r="681" spans="1:27" ht="15" thickBot="1">
      <c r="A681" s="140" t="s">
        <v>10</v>
      </c>
      <c r="B681" s="164">
        <f aca="true" t="shared" si="226" ref="B681:V681">IF(SUM(B661:B676)=0,0,AVERAGE(B661:B676))</f>
        <v>90.75</v>
      </c>
      <c r="C681" s="165">
        <f t="shared" si="226"/>
        <v>72.875</v>
      </c>
      <c r="D681" s="166">
        <f t="shared" si="226"/>
        <v>88</v>
      </c>
      <c r="E681" s="167">
        <f t="shared" si="226"/>
        <v>251.625</v>
      </c>
      <c r="F681" s="164">
        <f t="shared" si="226"/>
        <v>91.5</v>
      </c>
      <c r="G681" s="165">
        <f t="shared" si="226"/>
        <v>67.625</v>
      </c>
      <c r="H681" s="166">
        <f t="shared" si="226"/>
        <v>79.625</v>
      </c>
      <c r="I681" s="167">
        <f t="shared" si="226"/>
        <v>238.75</v>
      </c>
      <c r="J681" s="164">
        <f t="shared" si="226"/>
        <v>90.125</v>
      </c>
      <c r="K681" s="165">
        <f t="shared" si="226"/>
        <v>78.375</v>
      </c>
      <c r="L681" s="166">
        <f t="shared" si="226"/>
        <v>80.875</v>
      </c>
      <c r="M681" s="167">
        <f t="shared" si="226"/>
        <v>249.375</v>
      </c>
      <c r="N681" s="164">
        <f t="shared" si="226"/>
        <v>91.125</v>
      </c>
      <c r="O681" s="165">
        <f t="shared" si="226"/>
        <v>76.375</v>
      </c>
      <c r="P681" s="166">
        <f t="shared" si="226"/>
        <v>86</v>
      </c>
      <c r="Q681" s="167">
        <f t="shared" si="226"/>
        <v>253.5</v>
      </c>
      <c r="R681" s="164">
        <f t="shared" si="226"/>
        <v>96.22222222222223</v>
      </c>
      <c r="S681" s="165">
        <f t="shared" si="226"/>
        <v>80.55555555555556</v>
      </c>
      <c r="T681" s="166">
        <f t="shared" si="226"/>
        <v>89.66666666666667</v>
      </c>
      <c r="U681" s="167">
        <f t="shared" si="226"/>
        <v>266.44444444444446</v>
      </c>
      <c r="V681" s="168">
        <f t="shared" si="226"/>
        <v>1053</v>
      </c>
      <c r="W681" s="93"/>
      <c r="X681" s="94"/>
      <c r="Y681" s="94"/>
      <c r="Z681" s="94"/>
      <c r="AA681" s="95"/>
    </row>
    <row r="682" spans="1:27" ht="15" thickBot="1">
      <c r="A682" s="25"/>
      <c r="B682" s="6"/>
      <c r="C682" s="6"/>
      <c r="D682" s="6"/>
      <c r="E682" s="41"/>
      <c r="F682" s="6"/>
      <c r="G682" s="6"/>
      <c r="H682" s="6"/>
      <c r="I682" s="41"/>
      <c r="J682" s="6"/>
      <c r="K682" s="6"/>
      <c r="L682" s="6"/>
      <c r="M682" s="41"/>
      <c r="N682" s="6"/>
      <c r="O682" s="6"/>
      <c r="P682" s="6"/>
      <c r="Q682" s="41"/>
      <c r="R682" s="6"/>
      <c r="S682" s="6"/>
      <c r="T682" s="6"/>
      <c r="U682" s="41"/>
      <c r="V682" s="25"/>
      <c r="W682" s="71" t="s">
        <v>68</v>
      </c>
      <c r="X682" s="85"/>
      <c r="Y682" s="85"/>
      <c r="Z682" s="85"/>
      <c r="AA682" s="86"/>
    </row>
    <row r="683" spans="1:27" ht="14.25">
      <c r="A683" s="99" t="s">
        <v>65</v>
      </c>
      <c r="B683" s="285" t="s">
        <v>311</v>
      </c>
      <c r="C683" s="286"/>
      <c r="D683" s="286"/>
      <c r="E683" s="287"/>
      <c r="F683" s="285" t="s">
        <v>312</v>
      </c>
      <c r="G683" s="286"/>
      <c r="H683" s="286"/>
      <c r="I683" s="287"/>
      <c r="J683" s="285" t="s">
        <v>316</v>
      </c>
      <c r="K683" s="286"/>
      <c r="L683" s="286"/>
      <c r="M683" s="287"/>
      <c r="N683" s="285" t="s">
        <v>66</v>
      </c>
      <c r="O683" s="286"/>
      <c r="P683" s="286"/>
      <c r="Q683" s="287"/>
      <c r="R683" s="285" t="s">
        <v>67</v>
      </c>
      <c r="S683" s="286"/>
      <c r="T683" s="286"/>
      <c r="U683" s="287"/>
      <c r="V683" s="29"/>
      <c r="W683" s="71" t="str">
        <f>B683</f>
        <v>Lairsey,Stion</v>
      </c>
      <c r="X683" s="71" t="str">
        <f>F683</f>
        <v>Crawford, Macy</v>
      </c>
      <c r="Y683" s="71" t="str">
        <f>J683</f>
        <v>Luke, Chantel</v>
      </c>
      <c r="Z683" s="71" t="str">
        <f>N683</f>
        <v>WC 9</v>
      </c>
      <c r="AA683" s="72" t="str">
        <f>R683</f>
        <v>WC 10</v>
      </c>
    </row>
    <row r="684" spans="1:27" ht="15" thickBot="1">
      <c r="A684" s="36" t="s">
        <v>4</v>
      </c>
      <c r="B684" s="17" t="s">
        <v>5</v>
      </c>
      <c r="C684" s="18" t="s">
        <v>6</v>
      </c>
      <c r="D684" s="19" t="s">
        <v>7</v>
      </c>
      <c r="E684" s="20" t="s">
        <v>8</v>
      </c>
      <c r="F684" s="17" t="s">
        <v>5</v>
      </c>
      <c r="G684" s="18" t="s">
        <v>6</v>
      </c>
      <c r="H684" s="18" t="s">
        <v>7</v>
      </c>
      <c r="I684" s="20" t="s">
        <v>8</v>
      </c>
      <c r="J684" s="17" t="s">
        <v>5</v>
      </c>
      <c r="K684" s="18" t="s">
        <v>6</v>
      </c>
      <c r="L684" s="18" t="s">
        <v>7</v>
      </c>
      <c r="M684" s="20" t="s">
        <v>8</v>
      </c>
      <c r="N684" s="17" t="s">
        <v>5</v>
      </c>
      <c r="O684" s="18" t="s">
        <v>6</v>
      </c>
      <c r="P684" s="18" t="s">
        <v>7</v>
      </c>
      <c r="Q684" s="20" t="s">
        <v>8</v>
      </c>
      <c r="R684" s="17" t="s">
        <v>5</v>
      </c>
      <c r="S684" s="18" t="s">
        <v>6</v>
      </c>
      <c r="T684" s="18" t="s">
        <v>7</v>
      </c>
      <c r="U684" s="20" t="s">
        <v>8</v>
      </c>
      <c r="V684" s="21"/>
      <c r="W684" s="87">
        <f>IF(SUM(E685:E704)&gt;0,LARGE(E685:E704,1),0)</f>
        <v>273</v>
      </c>
      <c r="X684" s="71">
        <f>IF(SUM(I685:I704)&gt;0,LARGE(I685:I704,1),0)</f>
        <v>283</v>
      </c>
      <c r="Y684" s="71">
        <f>IF(SUM(M685:M704)&gt;0,LARGE(M685:M704,1),0)</f>
        <v>260</v>
      </c>
      <c r="Z684" s="71">
        <f>IF(SUM(Q685:Q704)&gt;0,LARGE(Q685:Q704,1),0)</f>
        <v>0</v>
      </c>
      <c r="AA684" s="72">
        <f>IF(SUM(U685:U704)&gt;0,LARGE(U685:U704,1),0)</f>
        <v>0</v>
      </c>
    </row>
    <row r="685" spans="1:27" ht="15" thickTop="1">
      <c r="A685" s="39" t="s">
        <v>42</v>
      </c>
      <c r="B685" s="107">
        <v>97</v>
      </c>
      <c r="C685" s="108">
        <v>88</v>
      </c>
      <c r="D685" s="109">
        <v>83</v>
      </c>
      <c r="E685" s="110">
        <f>IF(SUM(B685:D685)&gt;0,SUM(B685:D685),"")</f>
        <v>268</v>
      </c>
      <c r="F685" s="107">
        <v>95</v>
      </c>
      <c r="G685" s="108">
        <v>83</v>
      </c>
      <c r="H685" s="109">
        <v>90</v>
      </c>
      <c r="I685" s="110">
        <f aca="true" t="shared" si="227" ref="I685:I690">IF(SUM(F685:H685)&gt;0,SUM(F685:H685),"")</f>
        <v>268</v>
      </c>
      <c r="J685" s="107">
        <v>95</v>
      </c>
      <c r="K685" s="108">
        <v>77</v>
      </c>
      <c r="L685" s="109">
        <v>88</v>
      </c>
      <c r="M685" s="110">
        <f>IF(SUM(J685:L685)&gt;0,SUM(J685:L685),"")</f>
        <v>260</v>
      </c>
      <c r="N685" s="107"/>
      <c r="O685" s="108"/>
      <c r="P685" s="109"/>
      <c r="Q685" s="110">
        <f>IF(SUM(N685:P685)&gt;0,SUM(N685:P685),"")</f>
      </c>
      <c r="R685" s="107"/>
      <c r="S685" s="108"/>
      <c r="T685" s="109"/>
      <c r="U685" s="110">
        <f>IF(SUM(R685:T685)&gt;0,SUM(R685:T685),"")</f>
      </c>
      <c r="V685" s="30"/>
      <c r="W685" s="71"/>
      <c r="X685" s="71"/>
      <c r="Y685" s="71"/>
      <c r="Z685" s="71"/>
      <c r="AA685" s="72"/>
    </row>
    <row r="686" spans="1:27" ht="14.25">
      <c r="A686" s="39" t="s">
        <v>44</v>
      </c>
      <c r="B686" s="111">
        <v>97</v>
      </c>
      <c r="C686" s="112">
        <v>85</v>
      </c>
      <c r="D686" s="113">
        <v>86</v>
      </c>
      <c r="E686" s="110">
        <f aca="true" t="shared" si="228" ref="E686:E699">IF(SUM(B686:D686)&gt;0,SUM(B686:D686),"")</f>
        <v>268</v>
      </c>
      <c r="F686" s="111">
        <v>90</v>
      </c>
      <c r="G686" s="112">
        <v>88</v>
      </c>
      <c r="H686" s="113">
        <v>88</v>
      </c>
      <c r="I686" s="110">
        <f t="shared" si="227"/>
        <v>266</v>
      </c>
      <c r="J686" s="111"/>
      <c r="K686" s="112"/>
      <c r="L686" s="113"/>
      <c r="M686" s="110">
        <f aca="true" t="shared" si="229" ref="M686:M699">IF(SUM(J686:L686)&gt;0,SUM(J686:L686),"")</f>
      </c>
      <c r="N686" s="111"/>
      <c r="O686" s="112"/>
      <c r="P686" s="113"/>
      <c r="Q686" s="110">
        <f aca="true" t="shared" si="230" ref="Q686:Q700">IF(SUM(N686:P686)&gt;0,SUM(N686:P686),"")</f>
      </c>
      <c r="R686" s="111"/>
      <c r="S686" s="112"/>
      <c r="T686" s="113"/>
      <c r="U686" s="110">
        <f aca="true" t="shared" si="231" ref="U686:U699">IF(SUM(R686:T686)&gt;0,SUM(R686:T686),"")</f>
      </c>
      <c r="V686" s="31"/>
      <c r="W686" s="71"/>
      <c r="X686" s="71"/>
      <c r="Y686" s="71"/>
      <c r="Z686" s="71"/>
      <c r="AA686" s="72"/>
    </row>
    <row r="687" spans="1:27" ht="14.25">
      <c r="A687" s="39" t="s">
        <v>232</v>
      </c>
      <c r="B687" s="111"/>
      <c r="C687" s="112"/>
      <c r="D687" s="113"/>
      <c r="E687" s="110">
        <f t="shared" si="228"/>
      </c>
      <c r="F687" s="111"/>
      <c r="G687" s="112"/>
      <c r="H687" s="113"/>
      <c r="I687" s="110">
        <f t="shared" si="227"/>
      </c>
      <c r="J687" s="111"/>
      <c r="K687" s="112"/>
      <c r="L687" s="113"/>
      <c r="M687" s="110">
        <f t="shared" si="229"/>
      </c>
      <c r="N687" s="111"/>
      <c r="O687" s="112"/>
      <c r="P687" s="113"/>
      <c r="Q687" s="110">
        <f t="shared" si="230"/>
      </c>
      <c r="R687" s="111"/>
      <c r="S687" s="112"/>
      <c r="T687" s="113"/>
      <c r="U687" s="110">
        <f t="shared" si="231"/>
      </c>
      <c r="V687" s="32" t="s">
        <v>11</v>
      </c>
      <c r="W687" s="71"/>
      <c r="X687" s="71"/>
      <c r="Y687" s="71"/>
      <c r="Z687" s="71"/>
      <c r="AA687" s="72"/>
    </row>
    <row r="688" spans="1:27" ht="14.25">
      <c r="A688" s="39" t="s">
        <v>50</v>
      </c>
      <c r="B688" s="111">
        <v>93</v>
      </c>
      <c r="C688" s="112">
        <v>79</v>
      </c>
      <c r="D688" s="113">
        <v>92</v>
      </c>
      <c r="E688" s="110">
        <f t="shared" si="228"/>
        <v>264</v>
      </c>
      <c r="F688" s="111">
        <v>96</v>
      </c>
      <c r="G688" s="112">
        <v>93</v>
      </c>
      <c r="H688" s="113">
        <v>92</v>
      </c>
      <c r="I688" s="110">
        <f t="shared" si="227"/>
        <v>281</v>
      </c>
      <c r="J688" s="111"/>
      <c r="K688" s="112"/>
      <c r="L688" s="113"/>
      <c r="M688" s="110">
        <f t="shared" si="229"/>
      </c>
      <c r="N688" s="111"/>
      <c r="O688" s="112"/>
      <c r="P688" s="113"/>
      <c r="Q688" s="110">
        <f t="shared" si="230"/>
      </c>
      <c r="R688" s="111"/>
      <c r="S688" s="112"/>
      <c r="T688" s="113"/>
      <c r="U688" s="110">
        <f t="shared" si="231"/>
      </c>
      <c r="V688" s="32" t="s">
        <v>12</v>
      </c>
      <c r="W688" s="71"/>
      <c r="X688" s="71"/>
      <c r="Y688" s="71"/>
      <c r="Z688" s="71"/>
      <c r="AA688" s="72"/>
    </row>
    <row r="689" spans="1:27" ht="14.25">
      <c r="A689" s="39" t="s">
        <v>55</v>
      </c>
      <c r="B689" s="111">
        <v>93</v>
      </c>
      <c r="C689" s="112">
        <v>79</v>
      </c>
      <c r="D689" s="113">
        <v>84</v>
      </c>
      <c r="E689" s="110">
        <f t="shared" si="228"/>
        <v>256</v>
      </c>
      <c r="F689" s="111">
        <v>89</v>
      </c>
      <c r="G689" s="112">
        <v>88</v>
      </c>
      <c r="H689" s="113">
        <v>84</v>
      </c>
      <c r="I689" s="110">
        <f t="shared" si="227"/>
        <v>261</v>
      </c>
      <c r="J689" s="111">
        <v>92</v>
      </c>
      <c r="K689" s="112">
        <v>69</v>
      </c>
      <c r="L689" s="113">
        <v>87</v>
      </c>
      <c r="M689" s="110">
        <f t="shared" si="229"/>
        <v>248</v>
      </c>
      <c r="N689" s="111"/>
      <c r="O689" s="112"/>
      <c r="P689" s="113"/>
      <c r="Q689" s="110">
        <f t="shared" si="230"/>
      </c>
      <c r="R689" s="111"/>
      <c r="S689" s="112"/>
      <c r="T689" s="113"/>
      <c r="U689" s="110">
        <f t="shared" si="231"/>
      </c>
      <c r="V689" s="32" t="s">
        <v>12</v>
      </c>
      <c r="W689" s="71"/>
      <c r="X689" s="71"/>
      <c r="Y689" s="71"/>
      <c r="Z689" s="71"/>
      <c r="AA689" s="72"/>
    </row>
    <row r="690" spans="1:27" ht="14.25">
      <c r="A690" s="39" t="s">
        <v>62</v>
      </c>
      <c r="B690" s="111">
        <v>83</v>
      </c>
      <c r="C690" s="112">
        <v>72</v>
      </c>
      <c r="D690" s="113">
        <v>68</v>
      </c>
      <c r="E690" s="110">
        <f t="shared" si="228"/>
        <v>223</v>
      </c>
      <c r="F690" s="111">
        <v>81</v>
      </c>
      <c r="G690" s="112">
        <v>78</v>
      </c>
      <c r="H690" s="113">
        <v>81</v>
      </c>
      <c r="I690" s="110">
        <f t="shared" si="227"/>
        <v>240</v>
      </c>
      <c r="J690" s="111"/>
      <c r="K690" s="112"/>
      <c r="L690" s="113"/>
      <c r="M690" s="110">
        <f t="shared" si="229"/>
      </c>
      <c r="N690" s="111"/>
      <c r="O690" s="112"/>
      <c r="P690" s="113"/>
      <c r="Q690" s="110">
        <f t="shared" si="230"/>
      </c>
      <c r="R690" s="111"/>
      <c r="S690" s="112"/>
      <c r="T690" s="113"/>
      <c r="U690" s="110">
        <f t="shared" si="231"/>
      </c>
      <c r="V690" s="32"/>
      <c r="W690" s="71"/>
      <c r="X690" s="71"/>
      <c r="Y690" s="71"/>
      <c r="Z690" s="71"/>
      <c r="AA690" s="72"/>
    </row>
    <row r="691" spans="1:27" ht="14.25">
      <c r="A691" s="39" t="s">
        <v>232</v>
      </c>
      <c r="B691" s="111"/>
      <c r="C691" s="112"/>
      <c r="D691" s="113"/>
      <c r="E691" s="110">
        <f t="shared" si="228"/>
      </c>
      <c r="F691" s="111"/>
      <c r="G691" s="112"/>
      <c r="H691" s="113"/>
      <c r="I691" s="110">
        <f aca="true" t="shared" si="232" ref="I691:I701">IF(SUM(F691:H691)&gt;0,SUM(F691:H691),"")</f>
      </c>
      <c r="J691" s="111"/>
      <c r="K691" s="112"/>
      <c r="L691" s="113"/>
      <c r="M691" s="110">
        <f t="shared" si="229"/>
      </c>
      <c r="N691" s="111"/>
      <c r="O691" s="112"/>
      <c r="P691" s="113"/>
      <c r="Q691" s="110">
        <f t="shared" si="230"/>
      </c>
      <c r="R691" s="111"/>
      <c r="S691" s="112"/>
      <c r="T691" s="113"/>
      <c r="U691" s="110">
        <f t="shared" si="231"/>
      </c>
      <c r="V691" s="32" t="s">
        <v>13</v>
      </c>
      <c r="W691" s="71"/>
      <c r="X691" s="71"/>
      <c r="Y691" s="71"/>
      <c r="Z691" s="71"/>
      <c r="AA691" s="72"/>
    </row>
    <row r="692" spans="1:27" ht="14.25">
      <c r="A692" s="39" t="s">
        <v>77</v>
      </c>
      <c r="B692" s="111">
        <v>93</v>
      </c>
      <c r="C692" s="112">
        <v>84</v>
      </c>
      <c r="D692" s="113">
        <v>84</v>
      </c>
      <c r="E692" s="110">
        <f t="shared" si="228"/>
        <v>261</v>
      </c>
      <c r="F692" s="111">
        <v>91</v>
      </c>
      <c r="G692" s="112">
        <v>84</v>
      </c>
      <c r="H692" s="113">
        <v>86</v>
      </c>
      <c r="I692" s="110">
        <f t="shared" si="232"/>
        <v>261</v>
      </c>
      <c r="J692" s="111">
        <v>84</v>
      </c>
      <c r="K692" s="112">
        <v>78</v>
      </c>
      <c r="L692" s="113">
        <v>75</v>
      </c>
      <c r="M692" s="110">
        <f t="shared" si="229"/>
        <v>237</v>
      </c>
      <c r="N692" s="111"/>
      <c r="O692" s="112"/>
      <c r="P692" s="113"/>
      <c r="Q692" s="110">
        <f t="shared" si="230"/>
      </c>
      <c r="R692" s="111"/>
      <c r="S692" s="112"/>
      <c r="T692" s="113"/>
      <c r="U692" s="110">
        <f t="shared" si="231"/>
      </c>
      <c r="V692" s="32" t="s">
        <v>14</v>
      </c>
      <c r="W692" s="71"/>
      <c r="X692" s="71"/>
      <c r="Y692" s="71"/>
      <c r="Z692" s="71"/>
      <c r="AA692" s="72"/>
    </row>
    <row r="693" spans="1:27" ht="14.25">
      <c r="A693" s="39" t="s">
        <v>161</v>
      </c>
      <c r="B693" s="111">
        <v>95</v>
      </c>
      <c r="C693" s="112">
        <v>79</v>
      </c>
      <c r="D693" s="113">
        <v>88</v>
      </c>
      <c r="E693" s="110">
        <f t="shared" si="228"/>
        <v>262</v>
      </c>
      <c r="F693" s="111">
        <v>90</v>
      </c>
      <c r="G693" s="112">
        <v>72</v>
      </c>
      <c r="H693" s="113">
        <v>90</v>
      </c>
      <c r="I693" s="110">
        <f t="shared" si="232"/>
        <v>252</v>
      </c>
      <c r="J693" s="111">
        <v>91</v>
      </c>
      <c r="K693" s="112">
        <v>74</v>
      </c>
      <c r="L693" s="113">
        <v>89</v>
      </c>
      <c r="M693" s="110">
        <f t="shared" si="229"/>
        <v>254</v>
      </c>
      <c r="N693" s="111"/>
      <c r="O693" s="112"/>
      <c r="P693" s="113"/>
      <c r="Q693" s="110">
        <f t="shared" si="230"/>
      </c>
      <c r="R693" s="111"/>
      <c r="S693" s="112"/>
      <c r="T693" s="113"/>
      <c r="U693" s="110">
        <f t="shared" si="231"/>
      </c>
      <c r="V693" s="32" t="s">
        <v>15</v>
      </c>
      <c r="W693" s="71"/>
      <c r="X693" s="71"/>
      <c r="Y693" s="71"/>
      <c r="Z693" s="71"/>
      <c r="AA693" s="72"/>
    </row>
    <row r="694" spans="1:27" ht="14.25">
      <c r="A694" s="39" t="s">
        <v>233</v>
      </c>
      <c r="B694" s="111">
        <v>96</v>
      </c>
      <c r="C694" s="112">
        <v>78</v>
      </c>
      <c r="D694" s="113">
        <v>90</v>
      </c>
      <c r="E694" s="110">
        <f t="shared" si="228"/>
        <v>264</v>
      </c>
      <c r="F694" s="111">
        <v>94</v>
      </c>
      <c r="G694" s="112">
        <v>89</v>
      </c>
      <c r="H694" s="113">
        <v>89</v>
      </c>
      <c r="I694" s="110">
        <f t="shared" si="232"/>
        <v>272</v>
      </c>
      <c r="J694" s="111">
        <v>91</v>
      </c>
      <c r="K694" s="112">
        <v>73</v>
      </c>
      <c r="L694" s="113">
        <v>88</v>
      </c>
      <c r="M694" s="110">
        <f t="shared" si="229"/>
        <v>252</v>
      </c>
      <c r="N694" s="111"/>
      <c r="O694" s="112"/>
      <c r="P694" s="113"/>
      <c r="Q694" s="110">
        <f t="shared" si="230"/>
      </c>
      <c r="R694" s="111"/>
      <c r="S694" s="112"/>
      <c r="T694" s="113"/>
      <c r="U694" s="110">
        <f t="shared" si="231"/>
      </c>
      <c r="V694" s="32" t="s">
        <v>16</v>
      </c>
      <c r="W694" s="71"/>
      <c r="X694" s="71"/>
      <c r="Y694" s="71"/>
      <c r="Z694" s="71"/>
      <c r="AA694" s="72"/>
    </row>
    <row r="695" spans="1:27" ht="14.25">
      <c r="A695" s="39" t="s">
        <v>69</v>
      </c>
      <c r="B695" s="111">
        <v>96</v>
      </c>
      <c r="C695" s="112">
        <v>85</v>
      </c>
      <c r="D695" s="113">
        <v>88</v>
      </c>
      <c r="E695" s="110">
        <f t="shared" si="228"/>
        <v>269</v>
      </c>
      <c r="F695" s="111">
        <v>97</v>
      </c>
      <c r="G695" s="112">
        <v>93</v>
      </c>
      <c r="H695" s="113">
        <v>93</v>
      </c>
      <c r="I695" s="110">
        <f t="shared" si="232"/>
        <v>283</v>
      </c>
      <c r="J695" s="111"/>
      <c r="K695" s="112"/>
      <c r="L695" s="113"/>
      <c r="M695" s="110">
        <f t="shared" si="229"/>
      </c>
      <c r="N695" s="111"/>
      <c r="O695" s="112"/>
      <c r="P695" s="113"/>
      <c r="Q695" s="110">
        <f t="shared" si="230"/>
      </c>
      <c r="R695" s="111"/>
      <c r="S695" s="112"/>
      <c r="T695" s="113"/>
      <c r="U695" s="110">
        <f t="shared" si="231"/>
      </c>
      <c r="V695" s="32" t="s">
        <v>12</v>
      </c>
      <c r="W695" s="71"/>
      <c r="X695" s="71"/>
      <c r="Y695" s="71"/>
      <c r="Z695" s="71"/>
      <c r="AA695" s="72"/>
    </row>
    <row r="696" spans="1:27" ht="14.25">
      <c r="A696" s="39" t="s">
        <v>232</v>
      </c>
      <c r="B696" s="111"/>
      <c r="C696" s="112"/>
      <c r="D696" s="113"/>
      <c r="E696" s="110">
        <f t="shared" si="228"/>
      </c>
      <c r="F696" s="111"/>
      <c r="G696" s="112"/>
      <c r="H696" s="113"/>
      <c r="I696" s="110">
        <f t="shared" si="232"/>
      </c>
      <c r="J696" s="111"/>
      <c r="K696" s="112"/>
      <c r="L696" s="113"/>
      <c r="M696" s="110">
        <f t="shared" si="229"/>
      </c>
      <c r="N696" s="111"/>
      <c r="O696" s="112"/>
      <c r="P696" s="113"/>
      <c r="Q696" s="110">
        <f t="shared" si="230"/>
      </c>
      <c r="R696" s="111"/>
      <c r="S696" s="112"/>
      <c r="T696" s="113"/>
      <c r="U696" s="110">
        <f t="shared" si="231"/>
      </c>
      <c r="V696" s="32"/>
      <c r="W696" s="71"/>
      <c r="X696" s="71"/>
      <c r="Y696" s="71"/>
      <c r="Z696" s="71"/>
      <c r="AA696" s="72"/>
    </row>
    <row r="697" spans="1:27" ht="14.25">
      <c r="A697" s="39" t="s">
        <v>36</v>
      </c>
      <c r="B697" s="111">
        <v>100</v>
      </c>
      <c r="C697" s="112">
        <v>86</v>
      </c>
      <c r="D697" s="113">
        <v>87</v>
      </c>
      <c r="E697" s="110">
        <f t="shared" si="228"/>
        <v>273</v>
      </c>
      <c r="F697" s="111">
        <v>95</v>
      </c>
      <c r="G697" s="112">
        <v>90</v>
      </c>
      <c r="H697" s="113">
        <v>91</v>
      </c>
      <c r="I697" s="110">
        <f t="shared" si="232"/>
        <v>276</v>
      </c>
      <c r="J697" s="111"/>
      <c r="K697" s="112"/>
      <c r="L697" s="113"/>
      <c r="M697" s="110">
        <f t="shared" si="229"/>
      </c>
      <c r="N697" s="111"/>
      <c r="O697" s="112"/>
      <c r="P697" s="113"/>
      <c r="Q697" s="110">
        <f t="shared" si="230"/>
      </c>
      <c r="R697" s="111"/>
      <c r="S697" s="112"/>
      <c r="T697" s="113"/>
      <c r="U697" s="110">
        <f t="shared" si="231"/>
      </c>
      <c r="V697" s="32"/>
      <c r="W697" s="71"/>
      <c r="X697" s="71"/>
      <c r="Y697" s="71"/>
      <c r="Z697" s="71"/>
      <c r="AA697" s="72"/>
    </row>
    <row r="698" spans="1:27" ht="14.25">
      <c r="A698" s="39"/>
      <c r="B698" s="111"/>
      <c r="C698" s="112"/>
      <c r="D698" s="113"/>
      <c r="E698" s="110">
        <f t="shared" si="228"/>
      </c>
      <c r="F698" s="111"/>
      <c r="G698" s="112"/>
      <c r="H698" s="113"/>
      <c r="I698" s="110">
        <f t="shared" si="232"/>
      </c>
      <c r="J698" s="111"/>
      <c r="K698" s="112"/>
      <c r="L698" s="113"/>
      <c r="M698" s="110">
        <f t="shared" si="229"/>
      </c>
      <c r="N698" s="111"/>
      <c r="O698" s="112"/>
      <c r="P698" s="113"/>
      <c r="Q698" s="110">
        <f t="shared" si="230"/>
      </c>
      <c r="R698" s="111"/>
      <c r="S698" s="112"/>
      <c r="T698" s="113"/>
      <c r="U698" s="110">
        <f t="shared" si="231"/>
      </c>
      <c r="V698" s="32"/>
      <c r="W698" s="71"/>
      <c r="X698" s="71"/>
      <c r="Y698" s="71"/>
      <c r="Z698" s="71"/>
      <c r="AA698" s="72"/>
    </row>
    <row r="699" spans="1:27" ht="14.25">
      <c r="A699" s="39"/>
      <c r="B699" s="111"/>
      <c r="C699" s="112"/>
      <c r="D699" s="113"/>
      <c r="E699" s="110">
        <f t="shared" si="228"/>
      </c>
      <c r="F699" s="111"/>
      <c r="G699" s="112"/>
      <c r="H699" s="113"/>
      <c r="I699" s="110">
        <f t="shared" si="232"/>
      </c>
      <c r="J699" s="111"/>
      <c r="K699" s="112"/>
      <c r="L699" s="113"/>
      <c r="M699" s="110">
        <f t="shared" si="229"/>
      </c>
      <c r="N699" s="111"/>
      <c r="O699" s="112"/>
      <c r="P699" s="113"/>
      <c r="Q699" s="110">
        <f t="shared" si="230"/>
      </c>
      <c r="R699" s="111"/>
      <c r="S699" s="112"/>
      <c r="T699" s="113"/>
      <c r="U699" s="110">
        <f t="shared" si="231"/>
      </c>
      <c r="V699" s="32"/>
      <c r="W699" s="71"/>
      <c r="X699" s="71"/>
      <c r="Y699" s="71"/>
      <c r="Z699" s="71"/>
      <c r="AA699" s="72"/>
    </row>
    <row r="700" spans="1:27" ht="14.25">
      <c r="A700" s="39"/>
      <c r="B700" s="111"/>
      <c r="C700" s="112"/>
      <c r="D700" s="113"/>
      <c r="E700" s="110">
        <f>IF(SUM(B700:D700)&gt;0,SUM(B700:D700),"")</f>
      </c>
      <c r="F700" s="111"/>
      <c r="G700" s="112"/>
      <c r="H700" s="113"/>
      <c r="I700" s="110">
        <f t="shared" si="232"/>
      </c>
      <c r="J700" s="111"/>
      <c r="K700" s="112"/>
      <c r="L700" s="113"/>
      <c r="M700" s="110">
        <f>IF(SUM(J700:L700)&gt;0,SUM(J700:L700),"")</f>
      </c>
      <c r="N700" s="111"/>
      <c r="O700" s="112"/>
      <c r="P700" s="113"/>
      <c r="Q700" s="110">
        <f t="shared" si="230"/>
      </c>
      <c r="R700" s="111"/>
      <c r="S700" s="112"/>
      <c r="T700" s="113"/>
      <c r="U700" s="110">
        <f>IF(SUM(R700:T700)&gt;0,SUM(R700:T700),"")</f>
      </c>
      <c r="V700" s="32"/>
      <c r="W700" s="71"/>
      <c r="X700" s="71"/>
      <c r="Y700" s="71"/>
      <c r="Z700" s="71"/>
      <c r="AA700" s="72"/>
    </row>
    <row r="701" spans="1:27" ht="14.25">
      <c r="A701" s="23" t="s">
        <v>147</v>
      </c>
      <c r="B701" s="111"/>
      <c r="C701" s="112"/>
      <c r="D701" s="113"/>
      <c r="E701" s="110">
        <f>IF(SUM(B701:D701)&gt;0,SUM(B701:D701),"")</f>
      </c>
      <c r="F701" s="111"/>
      <c r="G701" s="112"/>
      <c r="H701" s="113"/>
      <c r="I701" s="110">
        <f t="shared" si="232"/>
      </c>
      <c r="J701" s="111"/>
      <c r="K701" s="112"/>
      <c r="L701" s="113"/>
      <c r="M701" s="110">
        <f>IF(SUM(J701:L701)&gt;0,SUM(J701:L701),"")</f>
      </c>
      <c r="N701" s="111"/>
      <c r="O701" s="112"/>
      <c r="P701" s="113"/>
      <c r="Q701" s="110">
        <f>IF(SUM(N701:P701)&gt;0,SUM(N701:P701),"")</f>
      </c>
      <c r="R701" s="111"/>
      <c r="S701" s="112"/>
      <c r="T701" s="113"/>
      <c r="U701" s="110">
        <f>IF(SUM(R701:T701)&gt;0,SUM(R701:T701),"")</f>
      </c>
      <c r="V701" s="32"/>
      <c r="W701" s="71"/>
      <c r="X701" s="71"/>
      <c r="Y701" s="71"/>
      <c r="Z701" s="71"/>
      <c r="AA701" s="72"/>
    </row>
    <row r="702" spans="1:27" ht="14.25">
      <c r="A702" s="23" t="s">
        <v>127</v>
      </c>
      <c r="B702" s="111"/>
      <c r="C702" s="112"/>
      <c r="D702" s="113"/>
      <c r="E702" s="110">
        <f>IF(SUM(B702:D702)&gt;0,SUM(B702:D702),"")</f>
      </c>
      <c r="F702" s="111"/>
      <c r="G702" s="112"/>
      <c r="H702" s="113"/>
      <c r="I702" s="110">
        <f>IF(SUM(F702:H702)&gt;0,SUM(F702:H702),"")</f>
      </c>
      <c r="J702" s="111"/>
      <c r="K702" s="112"/>
      <c r="L702" s="113"/>
      <c r="M702" s="110">
        <f>IF(SUM(J702:L702)&gt;0,SUM(J702:L702),"")</f>
      </c>
      <c r="N702" s="111"/>
      <c r="O702" s="112"/>
      <c r="P702" s="113"/>
      <c r="Q702" s="110">
        <f>IF(SUM(N702:P702)&gt;0,SUM(N702:P702),"")</f>
      </c>
      <c r="R702" s="111"/>
      <c r="S702" s="112"/>
      <c r="T702" s="113"/>
      <c r="U702" s="110">
        <f>IF(SUM(R702:T702)&gt;0,SUM(R702:T702),"")</f>
      </c>
      <c r="V702" s="31"/>
      <c r="W702" s="71"/>
      <c r="X702" s="71"/>
      <c r="Y702" s="71"/>
      <c r="Z702" s="71"/>
      <c r="AA702" s="72"/>
    </row>
    <row r="703" spans="1:27" ht="14.25">
      <c r="A703" s="23" t="s">
        <v>143</v>
      </c>
      <c r="B703" s="111"/>
      <c r="C703" s="112"/>
      <c r="D703" s="113"/>
      <c r="E703" s="110">
        <f>IF(SUM(B703:D703)&gt;0,SUM(B703:D703),"")</f>
      </c>
      <c r="F703" s="111"/>
      <c r="G703" s="112"/>
      <c r="H703" s="113"/>
      <c r="I703" s="110">
        <f>IF(SUM(F703:H703)&gt;0,SUM(F703:H703),"")</f>
      </c>
      <c r="J703" s="111"/>
      <c r="K703" s="112"/>
      <c r="L703" s="113"/>
      <c r="M703" s="110">
        <f>IF(SUM(J703:L703)&gt;0,SUM(J703:L703),"")</f>
      </c>
      <c r="N703" s="111"/>
      <c r="O703" s="112"/>
      <c r="P703" s="113"/>
      <c r="Q703" s="110">
        <f>IF(SUM(N703:P703)&gt;0,SUM(N703:P703),"")</f>
      </c>
      <c r="R703" s="111"/>
      <c r="S703" s="112"/>
      <c r="T703" s="113"/>
      <c r="U703" s="110">
        <f>IF(SUM(R703:T703)&gt;0,SUM(R703:T703),"")</f>
      </c>
      <c r="V703" s="31"/>
      <c r="W703" s="71"/>
      <c r="X703" s="71"/>
      <c r="Y703" s="71"/>
      <c r="Z703" s="71"/>
      <c r="AA703" s="72"/>
    </row>
    <row r="704" spans="1:27" ht="14.25">
      <c r="A704" s="23" t="s">
        <v>148</v>
      </c>
      <c r="B704" s="111"/>
      <c r="C704" s="112"/>
      <c r="D704" s="113"/>
      <c r="E704" s="110">
        <f>IF(SUM(B704:D704)&gt;0,SUM(B704:D704),"")</f>
      </c>
      <c r="F704" s="111"/>
      <c r="G704" s="112"/>
      <c r="H704" s="113"/>
      <c r="I704" s="110">
        <f>IF(SUM(F704:H704)&gt;0,SUM(F704:H704),"")</f>
      </c>
      <c r="J704" s="111"/>
      <c r="K704" s="112"/>
      <c r="L704" s="113"/>
      <c r="M704" s="110">
        <f>IF(SUM(J704:L704)&gt;0,SUM(J704:L704),"")</f>
      </c>
      <c r="N704" s="111"/>
      <c r="O704" s="112"/>
      <c r="P704" s="113"/>
      <c r="Q704" s="110">
        <f>IF(SUM(N704:P704)&gt;0,SUM(N704:P704),"")</f>
      </c>
      <c r="R704" s="111"/>
      <c r="S704" s="112"/>
      <c r="T704" s="113"/>
      <c r="U704" s="110">
        <f>IF(SUM(R704:T704)&gt;0,SUM(R704:T704),"")</f>
      </c>
      <c r="V704" s="31"/>
      <c r="W704" s="71"/>
      <c r="X704" s="71"/>
      <c r="Y704" s="71"/>
      <c r="Z704" s="71"/>
      <c r="AA704" s="72"/>
    </row>
    <row r="705" spans="1:27" ht="15" thickBot="1">
      <c r="A705" s="140" t="s">
        <v>10</v>
      </c>
      <c r="B705" s="164">
        <f aca="true" t="shared" si="233" ref="B705:U705">IF(SUM(B685:B700)=0,0,AVERAGE(B685:B700))</f>
        <v>94.3</v>
      </c>
      <c r="C705" s="165">
        <f t="shared" si="233"/>
        <v>81.5</v>
      </c>
      <c r="D705" s="166">
        <f t="shared" si="233"/>
        <v>85</v>
      </c>
      <c r="E705" s="167">
        <f t="shared" si="233"/>
        <v>260.8</v>
      </c>
      <c r="F705" s="164">
        <f t="shared" si="233"/>
        <v>91.8</v>
      </c>
      <c r="G705" s="165">
        <f t="shared" si="233"/>
        <v>85.8</v>
      </c>
      <c r="H705" s="166">
        <f t="shared" si="233"/>
        <v>88.4</v>
      </c>
      <c r="I705" s="167">
        <f t="shared" si="233"/>
        <v>266</v>
      </c>
      <c r="J705" s="164">
        <f t="shared" si="233"/>
        <v>90.6</v>
      </c>
      <c r="K705" s="165">
        <f t="shared" si="233"/>
        <v>74.2</v>
      </c>
      <c r="L705" s="166">
        <f t="shared" si="233"/>
        <v>85.4</v>
      </c>
      <c r="M705" s="167">
        <f t="shared" si="233"/>
        <v>250.2</v>
      </c>
      <c r="N705" s="164">
        <f t="shared" si="233"/>
        <v>0</v>
      </c>
      <c r="O705" s="165">
        <f t="shared" si="233"/>
        <v>0</v>
      </c>
      <c r="P705" s="166">
        <f t="shared" si="233"/>
        <v>0</v>
      </c>
      <c r="Q705" s="167">
        <f t="shared" si="233"/>
        <v>0</v>
      </c>
      <c r="R705" s="164">
        <f t="shared" si="233"/>
        <v>0</v>
      </c>
      <c r="S705" s="165">
        <f t="shared" si="233"/>
        <v>0</v>
      </c>
      <c r="T705" s="166">
        <f t="shared" si="233"/>
        <v>0</v>
      </c>
      <c r="U705" s="167">
        <f t="shared" si="233"/>
        <v>0</v>
      </c>
      <c r="V705" s="37"/>
      <c r="W705" s="71"/>
      <c r="X705" s="71"/>
      <c r="Y705" s="71"/>
      <c r="Z705" s="71"/>
      <c r="AA705" s="72"/>
    </row>
    <row r="706" spans="1:27" ht="15" thickBot="1">
      <c r="A706" s="25"/>
      <c r="B706" s="6"/>
      <c r="C706" s="6"/>
      <c r="D706" s="6"/>
      <c r="E706" s="41"/>
      <c r="F706" s="6"/>
      <c r="G706" s="6"/>
      <c r="H706" s="6"/>
      <c r="I706" s="41"/>
      <c r="J706" s="6"/>
      <c r="K706" s="6"/>
      <c r="L706" s="6"/>
      <c r="M706" s="41"/>
      <c r="N706" s="6"/>
      <c r="O706" s="6"/>
      <c r="P706" s="6"/>
      <c r="Q706" s="41"/>
      <c r="R706" s="6"/>
      <c r="S706" s="6"/>
      <c r="T706" s="6"/>
      <c r="U706" s="41"/>
      <c r="V706" s="25"/>
      <c r="W706" s="71" t="s">
        <v>68</v>
      </c>
      <c r="X706" s="85"/>
      <c r="Y706" s="85"/>
      <c r="Z706" s="85"/>
      <c r="AA706" s="86"/>
    </row>
    <row r="707" spans="1:27" ht="14.25">
      <c r="A707" s="99" t="s">
        <v>65</v>
      </c>
      <c r="B707" s="285" t="s">
        <v>114</v>
      </c>
      <c r="C707" s="286"/>
      <c r="D707" s="286"/>
      <c r="E707" s="287"/>
      <c r="F707" s="285" t="s">
        <v>115</v>
      </c>
      <c r="G707" s="286"/>
      <c r="H707" s="286"/>
      <c r="I707" s="287"/>
      <c r="J707" s="285" t="s">
        <v>116</v>
      </c>
      <c r="K707" s="286"/>
      <c r="L707" s="286"/>
      <c r="M707" s="287"/>
      <c r="N707" s="285" t="s">
        <v>117</v>
      </c>
      <c r="O707" s="286"/>
      <c r="P707" s="286"/>
      <c r="Q707" s="287"/>
      <c r="R707" s="285" t="s">
        <v>118</v>
      </c>
      <c r="S707" s="286"/>
      <c r="T707" s="286"/>
      <c r="U707" s="287"/>
      <c r="V707" s="29"/>
      <c r="W707" s="71" t="str">
        <f>B707</f>
        <v>WC 11</v>
      </c>
      <c r="X707" s="71" t="str">
        <f>F707</f>
        <v>WC 12</v>
      </c>
      <c r="Y707" s="71" t="str">
        <f>J707</f>
        <v>WC 13</v>
      </c>
      <c r="Z707" s="71" t="str">
        <f>N707</f>
        <v>WC 14</v>
      </c>
      <c r="AA707" s="72" t="str">
        <f>R707</f>
        <v>WC 15</v>
      </c>
    </row>
    <row r="708" spans="1:27" ht="15" thickBot="1">
      <c r="A708" s="36" t="s">
        <v>4</v>
      </c>
      <c r="B708" s="17" t="s">
        <v>5</v>
      </c>
      <c r="C708" s="18" t="s">
        <v>6</v>
      </c>
      <c r="D708" s="19" t="s">
        <v>7</v>
      </c>
      <c r="E708" s="20" t="s">
        <v>8</v>
      </c>
      <c r="F708" s="17" t="s">
        <v>5</v>
      </c>
      <c r="G708" s="18" t="s">
        <v>6</v>
      </c>
      <c r="H708" s="18" t="s">
        <v>7</v>
      </c>
      <c r="I708" s="20" t="s">
        <v>8</v>
      </c>
      <c r="J708" s="17" t="s">
        <v>5</v>
      </c>
      <c r="K708" s="18" t="s">
        <v>6</v>
      </c>
      <c r="L708" s="18" t="s">
        <v>7</v>
      </c>
      <c r="M708" s="20" t="s">
        <v>8</v>
      </c>
      <c r="N708" s="17" t="s">
        <v>5</v>
      </c>
      <c r="O708" s="18" t="s">
        <v>6</v>
      </c>
      <c r="P708" s="18" t="s">
        <v>7</v>
      </c>
      <c r="Q708" s="20" t="s">
        <v>8</v>
      </c>
      <c r="R708" s="17" t="s">
        <v>5</v>
      </c>
      <c r="S708" s="18" t="s">
        <v>6</v>
      </c>
      <c r="T708" s="18" t="s">
        <v>7</v>
      </c>
      <c r="U708" s="20" t="s">
        <v>8</v>
      </c>
      <c r="V708" s="21"/>
      <c r="W708" s="87">
        <f>IF(SUM(E709:E728)&gt;0,LARGE(E709:E728,1),0)</f>
        <v>0</v>
      </c>
      <c r="X708" s="71">
        <f>IF(SUM(I709:I728)&gt;0,LARGE(I709:I728,1),0)</f>
        <v>0</v>
      </c>
      <c r="Y708" s="71">
        <f>IF(SUM(M709:M728)&gt;0,LARGE(M709:M728,1),0)</f>
        <v>0</v>
      </c>
      <c r="Z708" s="71">
        <f>IF(SUM(Q709:Q728)&gt;0,LARGE(Q709:Q728,1),0)</f>
        <v>0</v>
      </c>
      <c r="AA708" s="72">
        <f>IF(SUM(U709:U728)&gt;0,LARGE(U709:U728,1),0)</f>
        <v>0</v>
      </c>
    </row>
    <row r="709" spans="1:27" ht="15" thickTop="1">
      <c r="A709" s="39" t="s">
        <v>42</v>
      </c>
      <c r="B709" s="107"/>
      <c r="C709" s="108"/>
      <c r="D709" s="109"/>
      <c r="E709" s="110">
        <f>IF(SUM(B709:D709)&gt;0,SUM(B709:D709),"")</f>
      </c>
      <c r="F709" s="107"/>
      <c r="G709" s="108"/>
      <c r="H709" s="109"/>
      <c r="I709" s="110">
        <f aca="true" t="shared" si="234" ref="I709:I714">IF(SUM(F709:H709)&gt;0,SUM(F709:H709),"")</f>
      </c>
      <c r="J709" s="107"/>
      <c r="K709" s="108"/>
      <c r="L709" s="109"/>
      <c r="M709" s="110">
        <f>IF(SUM(J709:L709)&gt;0,SUM(J709:L709),"")</f>
      </c>
      <c r="N709" s="107"/>
      <c r="O709" s="108"/>
      <c r="P709" s="109"/>
      <c r="Q709" s="110">
        <f>IF(SUM(N709:P709)&gt;0,SUM(N709:P709),"")</f>
      </c>
      <c r="R709" s="107"/>
      <c r="S709" s="108"/>
      <c r="T709" s="109"/>
      <c r="U709" s="110">
        <f>IF(SUM(R709:T709)&gt;0,SUM(R709:T709),"")</f>
      </c>
      <c r="V709" s="30"/>
      <c r="W709" s="71"/>
      <c r="X709" s="71"/>
      <c r="Y709" s="71"/>
      <c r="Z709" s="71"/>
      <c r="AA709" s="72"/>
    </row>
    <row r="710" spans="1:27" ht="14.25">
      <c r="A710" s="39" t="s">
        <v>44</v>
      </c>
      <c r="B710" s="111"/>
      <c r="C710" s="112"/>
      <c r="D710" s="113"/>
      <c r="E710" s="110">
        <f aca="true" t="shared" si="235" ref="E710:E722">IF(SUM(B710:D710)&gt;0,SUM(B710:D710),"")</f>
      </c>
      <c r="F710" s="111"/>
      <c r="G710" s="112"/>
      <c r="H710" s="113"/>
      <c r="I710" s="110">
        <f t="shared" si="234"/>
      </c>
      <c r="J710" s="111"/>
      <c r="K710" s="112"/>
      <c r="L710" s="113"/>
      <c r="M710" s="110">
        <f aca="true" t="shared" si="236" ref="M710:M722">IF(SUM(J710:L710)&gt;0,SUM(J710:L710),"")</f>
      </c>
      <c r="N710" s="111"/>
      <c r="O710" s="112"/>
      <c r="P710" s="113"/>
      <c r="Q710" s="110">
        <f aca="true" t="shared" si="237" ref="Q710:Q722">IF(SUM(N710:P710)&gt;0,SUM(N710:P710),"")</f>
      </c>
      <c r="R710" s="111"/>
      <c r="S710" s="112"/>
      <c r="T710" s="113"/>
      <c r="U710" s="110">
        <f aca="true" t="shared" si="238" ref="U710:U722">IF(SUM(R710:T710)&gt;0,SUM(R710:T710),"")</f>
      </c>
      <c r="V710" s="31"/>
      <c r="W710" s="71"/>
      <c r="X710" s="71"/>
      <c r="Y710" s="71"/>
      <c r="Z710" s="71"/>
      <c r="AA710" s="72"/>
    </row>
    <row r="711" spans="1:27" ht="14.25">
      <c r="A711" s="39" t="s">
        <v>232</v>
      </c>
      <c r="B711" s="111"/>
      <c r="C711" s="112"/>
      <c r="D711" s="113"/>
      <c r="E711" s="110">
        <f t="shared" si="235"/>
      </c>
      <c r="F711" s="111"/>
      <c r="G711" s="112"/>
      <c r="H711" s="113"/>
      <c r="I711" s="110">
        <f t="shared" si="234"/>
      </c>
      <c r="J711" s="111"/>
      <c r="K711" s="112"/>
      <c r="L711" s="113"/>
      <c r="M711" s="110">
        <f t="shared" si="236"/>
      </c>
      <c r="N711" s="111"/>
      <c r="O711" s="112"/>
      <c r="P711" s="113"/>
      <c r="Q711" s="110">
        <f t="shared" si="237"/>
      </c>
      <c r="R711" s="111"/>
      <c r="S711" s="112"/>
      <c r="T711" s="113"/>
      <c r="U711" s="110">
        <f t="shared" si="238"/>
      </c>
      <c r="V711" s="32" t="s">
        <v>11</v>
      </c>
      <c r="W711" s="71"/>
      <c r="X711" s="71"/>
      <c r="Y711" s="71"/>
      <c r="Z711" s="71"/>
      <c r="AA711" s="72"/>
    </row>
    <row r="712" spans="1:27" ht="14.25">
      <c r="A712" s="39" t="s">
        <v>50</v>
      </c>
      <c r="B712" s="111"/>
      <c r="C712" s="112"/>
      <c r="D712" s="113"/>
      <c r="E712" s="110">
        <f t="shared" si="235"/>
      </c>
      <c r="F712" s="111"/>
      <c r="G712" s="112"/>
      <c r="H712" s="113"/>
      <c r="I712" s="110">
        <f t="shared" si="234"/>
      </c>
      <c r="J712" s="111"/>
      <c r="K712" s="112"/>
      <c r="L712" s="113"/>
      <c r="M712" s="110">
        <f t="shared" si="236"/>
      </c>
      <c r="N712" s="111"/>
      <c r="O712" s="112"/>
      <c r="P712" s="113"/>
      <c r="Q712" s="110">
        <f t="shared" si="237"/>
      </c>
      <c r="R712" s="111"/>
      <c r="S712" s="112"/>
      <c r="T712" s="113"/>
      <c r="U712" s="110">
        <f t="shared" si="238"/>
      </c>
      <c r="V712" s="32" t="s">
        <v>12</v>
      </c>
      <c r="W712" s="71"/>
      <c r="X712" s="71"/>
      <c r="Y712" s="71"/>
      <c r="Z712" s="71"/>
      <c r="AA712" s="72"/>
    </row>
    <row r="713" spans="1:27" ht="14.25">
      <c r="A713" s="39" t="s">
        <v>55</v>
      </c>
      <c r="B713" s="111"/>
      <c r="C713" s="112"/>
      <c r="D713" s="113"/>
      <c r="E713" s="110">
        <f t="shared" si="235"/>
      </c>
      <c r="F713" s="111"/>
      <c r="G713" s="112"/>
      <c r="H713" s="113"/>
      <c r="I713" s="110">
        <f t="shared" si="234"/>
      </c>
      <c r="J713" s="111"/>
      <c r="K713" s="112"/>
      <c r="L713" s="113"/>
      <c r="M713" s="110">
        <f t="shared" si="236"/>
      </c>
      <c r="N713" s="111"/>
      <c r="O713" s="112"/>
      <c r="P713" s="113"/>
      <c r="Q713" s="110">
        <f t="shared" si="237"/>
      </c>
      <c r="R713" s="111"/>
      <c r="S713" s="112"/>
      <c r="T713" s="113"/>
      <c r="U713" s="110">
        <f t="shared" si="238"/>
      </c>
      <c r="V713" s="32" t="s">
        <v>12</v>
      </c>
      <c r="W713" s="71"/>
      <c r="X713" s="71"/>
      <c r="Y713" s="71"/>
      <c r="Z713" s="71"/>
      <c r="AA713" s="72"/>
    </row>
    <row r="714" spans="1:27" ht="14.25">
      <c r="A714" s="39" t="s">
        <v>62</v>
      </c>
      <c r="B714" s="111"/>
      <c r="C714" s="112"/>
      <c r="D714" s="113"/>
      <c r="E714" s="110">
        <f t="shared" si="235"/>
      </c>
      <c r="F714" s="111"/>
      <c r="G714" s="112"/>
      <c r="H714" s="113"/>
      <c r="I714" s="110">
        <f t="shared" si="234"/>
      </c>
      <c r="J714" s="111"/>
      <c r="K714" s="112"/>
      <c r="L714" s="113"/>
      <c r="M714" s="110">
        <f t="shared" si="236"/>
      </c>
      <c r="N714" s="111"/>
      <c r="O714" s="112"/>
      <c r="P714" s="113"/>
      <c r="Q714" s="110">
        <f t="shared" si="237"/>
      </c>
      <c r="R714" s="111"/>
      <c r="S714" s="112"/>
      <c r="T714" s="113"/>
      <c r="U714" s="110">
        <f t="shared" si="238"/>
      </c>
      <c r="V714" s="32"/>
      <c r="W714" s="71"/>
      <c r="X714" s="71"/>
      <c r="Y714" s="71"/>
      <c r="Z714" s="71"/>
      <c r="AA714" s="72"/>
    </row>
    <row r="715" spans="1:27" ht="14.25">
      <c r="A715" s="39" t="s">
        <v>232</v>
      </c>
      <c r="B715" s="111"/>
      <c r="C715" s="112"/>
      <c r="D715" s="113"/>
      <c r="E715" s="110">
        <f t="shared" si="235"/>
      </c>
      <c r="F715" s="111"/>
      <c r="G715" s="112"/>
      <c r="H715" s="113"/>
      <c r="I715" s="110">
        <f aca="true" t="shared" si="239" ref="I715:I725">IF(SUM(F715:H715)&gt;0,SUM(F715:H715),"")</f>
      </c>
      <c r="J715" s="111"/>
      <c r="K715" s="112"/>
      <c r="L715" s="113"/>
      <c r="M715" s="110">
        <f t="shared" si="236"/>
      </c>
      <c r="N715" s="111"/>
      <c r="O715" s="112"/>
      <c r="P715" s="113"/>
      <c r="Q715" s="110">
        <f t="shared" si="237"/>
      </c>
      <c r="R715" s="111"/>
      <c r="S715" s="112"/>
      <c r="T715" s="113"/>
      <c r="U715" s="110">
        <f t="shared" si="238"/>
      </c>
      <c r="V715" s="32" t="s">
        <v>13</v>
      </c>
      <c r="W715" s="71"/>
      <c r="X715" s="71"/>
      <c r="Y715" s="71"/>
      <c r="Z715" s="71"/>
      <c r="AA715" s="72"/>
    </row>
    <row r="716" spans="1:27" ht="14.25">
      <c r="A716" s="39" t="s">
        <v>77</v>
      </c>
      <c r="B716" s="111"/>
      <c r="C716" s="112"/>
      <c r="D716" s="113"/>
      <c r="E716" s="110">
        <f t="shared" si="235"/>
      </c>
      <c r="F716" s="111"/>
      <c r="G716" s="112"/>
      <c r="H716" s="113"/>
      <c r="I716" s="110">
        <f t="shared" si="239"/>
      </c>
      <c r="J716" s="111"/>
      <c r="K716" s="112"/>
      <c r="L716" s="113"/>
      <c r="M716" s="110">
        <f t="shared" si="236"/>
      </c>
      <c r="N716" s="111"/>
      <c r="O716" s="112"/>
      <c r="P716" s="113"/>
      <c r="Q716" s="110">
        <f t="shared" si="237"/>
      </c>
      <c r="R716" s="111"/>
      <c r="S716" s="112"/>
      <c r="T716" s="113"/>
      <c r="U716" s="110">
        <f t="shared" si="238"/>
      </c>
      <c r="V716" s="32" t="s">
        <v>14</v>
      </c>
      <c r="W716" s="71"/>
      <c r="X716" s="71"/>
      <c r="Y716" s="71"/>
      <c r="Z716" s="71"/>
      <c r="AA716" s="72"/>
    </row>
    <row r="717" spans="1:27" ht="14.25">
      <c r="A717" s="39" t="s">
        <v>161</v>
      </c>
      <c r="B717" s="111"/>
      <c r="C717" s="112"/>
      <c r="D717" s="113"/>
      <c r="E717" s="110">
        <f t="shared" si="235"/>
      </c>
      <c r="F717" s="111"/>
      <c r="G717" s="112"/>
      <c r="H717" s="113"/>
      <c r="I717" s="110">
        <f t="shared" si="239"/>
      </c>
      <c r="J717" s="111"/>
      <c r="K717" s="112"/>
      <c r="L717" s="113"/>
      <c r="M717" s="110">
        <f t="shared" si="236"/>
      </c>
      <c r="N717" s="111"/>
      <c r="O717" s="112"/>
      <c r="P717" s="113"/>
      <c r="Q717" s="110">
        <f t="shared" si="237"/>
      </c>
      <c r="R717" s="111"/>
      <c r="S717" s="112"/>
      <c r="T717" s="113"/>
      <c r="U717" s="110">
        <f t="shared" si="238"/>
      </c>
      <c r="V717" s="32" t="s">
        <v>15</v>
      </c>
      <c r="W717" s="71"/>
      <c r="X717" s="71"/>
      <c r="Y717" s="71"/>
      <c r="Z717" s="71"/>
      <c r="AA717" s="72"/>
    </row>
    <row r="718" spans="1:27" ht="14.25">
      <c r="A718" s="39" t="s">
        <v>233</v>
      </c>
      <c r="B718" s="111"/>
      <c r="C718" s="112"/>
      <c r="D718" s="113"/>
      <c r="E718" s="110">
        <f t="shared" si="235"/>
      </c>
      <c r="F718" s="111"/>
      <c r="G718" s="112"/>
      <c r="H718" s="113"/>
      <c r="I718" s="110">
        <f t="shared" si="239"/>
      </c>
      <c r="J718" s="111"/>
      <c r="K718" s="112"/>
      <c r="L718" s="113"/>
      <c r="M718" s="110">
        <f t="shared" si="236"/>
      </c>
      <c r="N718" s="111"/>
      <c r="O718" s="112"/>
      <c r="P718" s="113"/>
      <c r="Q718" s="110">
        <f t="shared" si="237"/>
      </c>
      <c r="R718" s="111"/>
      <c r="S718" s="112"/>
      <c r="T718" s="113"/>
      <c r="U718" s="110">
        <f t="shared" si="238"/>
      </c>
      <c r="V718" s="32" t="s">
        <v>16</v>
      </c>
      <c r="W718" s="71"/>
      <c r="X718" s="71"/>
      <c r="Y718" s="71"/>
      <c r="Z718" s="71"/>
      <c r="AA718" s="72"/>
    </row>
    <row r="719" spans="1:27" ht="14.25">
      <c r="A719" s="39" t="s">
        <v>69</v>
      </c>
      <c r="B719" s="111"/>
      <c r="C719" s="112"/>
      <c r="D719" s="113"/>
      <c r="E719" s="110">
        <f t="shared" si="235"/>
      </c>
      <c r="F719" s="111"/>
      <c r="G719" s="112"/>
      <c r="H719" s="113"/>
      <c r="I719" s="110">
        <f t="shared" si="239"/>
      </c>
      <c r="J719" s="111"/>
      <c r="K719" s="112"/>
      <c r="L719" s="113"/>
      <c r="M719" s="110">
        <f t="shared" si="236"/>
      </c>
      <c r="N719" s="111"/>
      <c r="O719" s="112"/>
      <c r="P719" s="113"/>
      <c r="Q719" s="110">
        <f t="shared" si="237"/>
      </c>
      <c r="R719" s="111"/>
      <c r="S719" s="112"/>
      <c r="T719" s="113"/>
      <c r="U719" s="110">
        <f t="shared" si="238"/>
      </c>
      <c r="V719" s="32" t="s">
        <v>12</v>
      </c>
      <c r="W719" s="71"/>
      <c r="X719" s="71"/>
      <c r="Y719" s="71"/>
      <c r="Z719" s="71"/>
      <c r="AA719" s="72"/>
    </row>
    <row r="720" spans="1:27" ht="14.25">
      <c r="A720" s="39" t="s">
        <v>232</v>
      </c>
      <c r="B720" s="111"/>
      <c r="C720" s="112"/>
      <c r="D720" s="113"/>
      <c r="E720" s="110">
        <f t="shared" si="235"/>
      </c>
      <c r="F720" s="111"/>
      <c r="G720" s="112"/>
      <c r="H720" s="113"/>
      <c r="I720" s="110">
        <f t="shared" si="239"/>
      </c>
      <c r="J720" s="111"/>
      <c r="K720" s="112"/>
      <c r="L720" s="113"/>
      <c r="M720" s="110">
        <f t="shared" si="236"/>
      </c>
      <c r="N720" s="111"/>
      <c r="O720" s="112"/>
      <c r="P720" s="113"/>
      <c r="Q720" s="110">
        <f t="shared" si="237"/>
      </c>
      <c r="R720" s="111"/>
      <c r="S720" s="112"/>
      <c r="T720" s="113"/>
      <c r="U720" s="110">
        <f t="shared" si="238"/>
      </c>
      <c r="V720" s="32"/>
      <c r="W720" s="71"/>
      <c r="X720" s="71"/>
      <c r="Y720" s="71"/>
      <c r="Z720" s="71"/>
      <c r="AA720" s="72"/>
    </row>
    <row r="721" spans="1:27" ht="14.25">
      <c r="A721" s="39" t="s">
        <v>36</v>
      </c>
      <c r="B721" s="111"/>
      <c r="C721" s="112"/>
      <c r="D721" s="113"/>
      <c r="E721" s="110">
        <f t="shared" si="235"/>
      </c>
      <c r="F721" s="111"/>
      <c r="G721" s="112"/>
      <c r="H721" s="113"/>
      <c r="I721" s="110">
        <f t="shared" si="239"/>
      </c>
      <c r="J721" s="111"/>
      <c r="K721" s="112"/>
      <c r="L721" s="113"/>
      <c r="M721" s="110">
        <f t="shared" si="236"/>
      </c>
      <c r="N721" s="111"/>
      <c r="O721" s="112"/>
      <c r="P721" s="113"/>
      <c r="Q721" s="110">
        <f t="shared" si="237"/>
      </c>
      <c r="R721" s="111"/>
      <c r="S721" s="112"/>
      <c r="T721" s="113"/>
      <c r="U721" s="110">
        <f t="shared" si="238"/>
      </c>
      <c r="V721" s="32"/>
      <c r="W721" s="71"/>
      <c r="X721" s="71"/>
      <c r="Y721" s="71"/>
      <c r="Z721" s="71"/>
      <c r="AA721" s="72"/>
    </row>
    <row r="722" spans="1:27" ht="14.25">
      <c r="A722" s="39"/>
      <c r="B722" s="111"/>
      <c r="C722" s="112"/>
      <c r="D722" s="113"/>
      <c r="E722" s="110">
        <f t="shared" si="235"/>
      </c>
      <c r="F722" s="111"/>
      <c r="G722" s="112"/>
      <c r="H722" s="113"/>
      <c r="I722" s="110">
        <f t="shared" si="239"/>
      </c>
      <c r="J722" s="111"/>
      <c r="K722" s="112"/>
      <c r="L722" s="113"/>
      <c r="M722" s="110">
        <f t="shared" si="236"/>
      </c>
      <c r="N722" s="111"/>
      <c r="O722" s="112"/>
      <c r="P722" s="113"/>
      <c r="Q722" s="110">
        <f t="shared" si="237"/>
      </c>
      <c r="R722" s="111"/>
      <c r="S722" s="112"/>
      <c r="T722" s="113"/>
      <c r="U722" s="110">
        <f t="shared" si="238"/>
      </c>
      <c r="V722" s="32"/>
      <c r="W722" s="71"/>
      <c r="X722" s="71"/>
      <c r="Y722" s="71"/>
      <c r="Z722" s="71"/>
      <c r="AA722" s="72"/>
    </row>
    <row r="723" spans="1:27" ht="14.25">
      <c r="A723" s="39"/>
      <c r="B723" s="111"/>
      <c r="C723" s="112"/>
      <c r="D723" s="113"/>
      <c r="E723" s="110">
        <f aca="true" t="shared" si="240" ref="E723:E728">IF(SUM(B723:D723)&gt;0,SUM(B723:D723),"")</f>
      </c>
      <c r="F723" s="111"/>
      <c r="G723" s="112"/>
      <c r="H723" s="113"/>
      <c r="I723" s="110">
        <f t="shared" si="239"/>
      </c>
      <c r="J723" s="111"/>
      <c r="K723" s="112"/>
      <c r="L723" s="113"/>
      <c r="M723" s="110">
        <f aca="true" t="shared" si="241" ref="M723:M728">IF(SUM(J723:L723)&gt;0,SUM(J723:L723),"")</f>
      </c>
      <c r="N723" s="111"/>
      <c r="O723" s="112"/>
      <c r="P723" s="113"/>
      <c r="Q723" s="110">
        <f aca="true" t="shared" si="242" ref="Q723:Q728">IF(SUM(N723:P723)&gt;0,SUM(N723:P723),"")</f>
      </c>
      <c r="R723" s="111"/>
      <c r="S723" s="112"/>
      <c r="T723" s="113"/>
      <c r="U723" s="110">
        <f aca="true" t="shared" si="243" ref="U723:U728">IF(SUM(R723:T723)&gt;0,SUM(R723:T723),"")</f>
      </c>
      <c r="V723" s="32"/>
      <c r="W723" s="71"/>
      <c r="X723" s="71"/>
      <c r="Y723" s="71"/>
      <c r="Z723" s="71"/>
      <c r="AA723" s="72"/>
    </row>
    <row r="724" spans="1:27" ht="14.25">
      <c r="A724" s="39"/>
      <c r="B724" s="111"/>
      <c r="C724" s="112"/>
      <c r="D724" s="113"/>
      <c r="E724" s="110">
        <f t="shared" si="240"/>
      </c>
      <c r="F724" s="111"/>
      <c r="G724" s="112"/>
      <c r="H724" s="113"/>
      <c r="I724" s="110">
        <f t="shared" si="239"/>
      </c>
      <c r="J724" s="111"/>
      <c r="K724" s="112"/>
      <c r="L724" s="113"/>
      <c r="M724" s="110">
        <f t="shared" si="241"/>
      </c>
      <c r="N724" s="111"/>
      <c r="O724" s="112"/>
      <c r="P724" s="113"/>
      <c r="Q724" s="110">
        <f t="shared" si="242"/>
      </c>
      <c r="R724" s="111"/>
      <c r="S724" s="112"/>
      <c r="T724" s="113"/>
      <c r="U724" s="110">
        <f t="shared" si="243"/>
      </c>
      <c r="V724" s="32"/>
      <c r="W724" s="71"/>
      <c r="X724" s="71"/>
      <c r="Y724" s="71"/>
      <c r="Z724" s="71"/>
      <c r="AA724" s="72"/>
    </row>
    <row r="725" spans="1:27" ht="14.25">
      <c r="A725" s="23" t="s">
        <v>147</v>
      </c>
      <c r="B725" s="111"/>
      <c r="C725" s="112"/>
      <c r="D725" s="113"/>
      <c r="E725" s="110">
        <f t="shared" si="240"/>
      </c>
      <c r="F725" s="111"/>
      <c r="G725" s="112"/>
      <c r="H725" s="113"/>
      <c r="I725" s="110">
        <f t="shared" si="239"/>
      </c>
      <c r="J725" s="111"/>
      <c r="K725" s="112"/>
      <c r="L725" s="113"/>
      <c r="M725" s="110">
        <f t="shared" si="241"/>
      </c>
      <c r="N725" s="111"/>
      <c r="O725" s="112"/>
      <c r="P725" s="113"/>
      <c r="Q725" s="110">
        <f t="shared" si="242"/>
      </c>
      <c r="R725" s="111"/>
      <c r="S725" s="112"/>
      <c r="T725" s="113"/>
      <c r="U725" s="110">
        <f t="shared" si="243"/>
      </c>
      <c r="V725" s="32"/>
      <c r="W725" s="71"/>
      <c r="X725" s="71"/>
      <c r="Y725" s="71"/>
      <c r="Z725" s="71"/>
      <c r="AA725" s="72"/>
    </row>
    <row r="726" spans="1:27" ht="14.25">
      <c r="A726" s="23" t="s">
        <v>127</v>
      </c>
      <c r="B726" s="111"/>
      <c r="C726" s="112"/>
      <c r="D726" s="113"/>
      <c r="E726" s="110">
        <f t="shared" si="240"/>
      </c>
      <c r="F726" s="111"/>
      <c r="G726" s="112"/>
      <c r="H726" s="113"/>
      <c r="I726" s="110">
        <f>IF(SUM(F726:H726)&gt;0,SUM(F726:H726),"")</f>
      </c>
      <c r="J726" s="111"/>
      <c r="K726" s="112"/>
      <c r="L726" s="113"/>
      <c r="M726" s="110">
        <f t="shared" si="241"/>
      </c>
      <c r="N726" s="111"/>
      <c r="O726" s="112"/>
      <c r="P726" s="113"/>
      <c r="Q726" s="110">
        <f t="shared" si="242"/>
      </c>
      <c r="R726" s="111"/>
      <c r="S726" s="112"/>
      <c r="T726" s="113"/>
      <c r="U726" s="110">
        <f t="shared" si="243"/>
      </c>
      <c r="V726" s="31"/>
      <c r="W726" s="71"/>
      <c r="X726" s="71"/>
      <c r="Y726" s="71"/>
      <c r="Z726" s="71"/>
      <c r="AA726" s="72"/>
    </row>
    <row r="727" spans="1:27" ht="14.25">
      <c r="A727" s="23" t="s">
        <v>143</v>
      </c>
      <c r="B727" s="111"/>
      <c r="C727" s="112"/>
      <c r="D727" s="113"/>
      <c r="E727" s="110">
        <f t="shared" si="240"/>
      </c>
      <c r="F727" s="111"/>
      <c r="G727" s="112"/>
      <c r="H727" s="113"/>
      <c r="I727" s="110">
        <f>IF(SUM(F727:H727)&gt;0,SUM(F727:H727),"")</f>
      </c>
      <c r="J727" s="111"/>
      <c r="K727" s="112"/>
      <c r="L727" s="113"/>
      <c r="M727" s="110">
        <f t="shared" si="241"/>
      </c>
      <c r="N727" s="111"/>
      <c r="O727" s="112"/>
      <c r="P727" s="113"/>
      <c r="Q727" s="110">
        <f t="shared" si="242"/>
      </c>
      <c r="R727" s="111"/>
      <c r="S727" s="112"/>
      <c r="T727" s="113"/>
      <c r="U727" s="110">
        <f t="shared" si="243"/>
      </c>
      <c r="V727" s="31"/>
      <c r="W727" s="71"/>
      <c r="X727" s="71"/>
      <c r="Y727" s="71"/>
      <c r="Z727" s="71"/>
      <c r="AA727" s="72"/>
    </row>
    <row r="728" spans="1:27" ht="14.25">
      <c r="A728" s="23" t="s">
        <v>148</v>
      </c>
      <c r="B728" s="111"/>
      <c r="C728" s="112"/>
      <c r="D728" s="113"/>
      <c r="E728" s="110">
        <f t="shared" si="240"/>
      </c>
      <c r="F728" s="111"/>
      <c r="G728" s="112"/>
      <c r="H728" s="113"/>
      <c r="I728" s="110">
        <f>IF(SUM(F728:H728)&gt;0,SUM(F728:H728),"")</f>
      </c>
      <c r="J728" s="111"/>
      <c r="K728" s="112"/>
      <c r="L728" s="113"/>
      <c r="M728" s="110">
        <f t="shared" si="241"/>
      </c>
      <c r="N728" s="111"/>
      <c r="O728" s="112"/>
      <c r="P728" s="113"/>
      <c r="Q728" s="110">
        <f t="shared" si="242"/>
      </c>
      <c r="R728" s="111"/>
      <c r="S728" s="112"/>
      <c r="T728" s="113"/>
      <c r="U728" s="110">
        <f t="shared" si="243"/>
      </c>
      <c r="V728" s="31"/>
      <c r="W728" s="71"/>
      <c r="X728" s="71"/>
      <c r="Y728" s="71"/>
      <c r="Z728" s="71"/>
      <c r="AA728" s="72"/>
    </row>
    <row r="729" spans="1:27" ht="15" thickBot="1">
      <c r="A729" s="140" t="s">
        <v>10</v>
      </c>
      <c r="B729" s="164">
        <f aca="true" t="shared" si="244" ref="B729:U729">IF(SUM(B709:B724)=0,0,AVERAGE(B709:B724))</f>
        <v>0</v>
      </c>
      <c r="C729" s="165">
        <f t="shared" si="244"/>
        <v>0</v>
      </c>
      <c r="D729" s="166">
        <f t="shared" si="244"/>
        <v>0</v>
      </c>
      <c r="E729" s="167">
        <f t="shared" si="244"/>
        <v>0</v>
      </c>
      <c r="F729" s="164">
        <f t="shared" si="244"/>
        <v>0</v>
      </c>
      <c r="G729" s="165">
        <f t="shared" si="244"/>
        <v>0</v>
      </c>
      <c r="H729" s="166">
        <f t="shared" si="244"/>
        <v>0</v>
      </c>
      <c r="I729" s="167">
        <f t="shared" si="244"/>
        <v>0</v>
      </c>
      <c r="J729" s="164">
        <f t="shared" si="244"/>
        <v>0</v>
      </c>
      <c r="K729" s="165">
        <f t="shared" si="244"/>
        <v>0</v>
      </c>
      <c r="L729" s="166">
        <f t="shared" si="244"/>
        <v>0</v>
      </c>
      <c r="M729" s="167">
        <f t="shared" si="244"/>
        <v>0</v>
      </c>
      <c r="N729" s="164">
        <f t="shared" si="244"/>
        <v>0</v>
      </c>
      <c r="O729" s="165">
        <f t="shared" si="244"/>
        <v>0</v>
      </c>
      <c r="P729" s="166">
        <f t="shared" si="244"/>
        <v>0</v>
      </c>
      <c r="Q729" s="167">
        <f t="shared" si="244"/>
        <v>0</v>
      </c>
      <c r="R729" s="164">
        <f t="shared" si="244"/>
        <v>0</v>
      </c>
      <c r="S729" s="165">
        <f t="shared" si="244"/>
        <v>0</v>
      </c>
      <c r="T729" s="166">
        <f t="shared" si="244"/>
        <v>0</v>
      </c>
      <c r="U729" s="167">
        <f t="shared" si="244"/>
        <v>0</v>
      </c>
      <c r="V729" s="37"/>
      <c r="W729" s="71"/>
      <c r="X729" s="71"/>
      <c r="Y729" s="71"/>
      <c r="Z729" s="71"/>
      <c r="AA729" s="72"/>
    </row>
    <row r="730" spans="1:27" ht="14.25">
      <c r="A730" s="42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4"/>
      <c r="W730" s="71"/>
      <c r="X730" s="71"/>
      <c r="Y730" s="71"/>
      <c r="Z730" s="71"/>
      <c r="AA730" s="72"/>
    </row>
    <row r="731" spans="1:27" ht="15" thickBot="1">
      <c r="A731" s="42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4"/>
      <c r="W731" s="71" t="s">
        <v>70</v>
      </c>
      <c r="X731" s="85"/>
      <c r="Y731" s="85"/>
      <c r="Z731" s="85"/>
      <c r="AA731" s="86"/>
    </row>
    <row r="732" spans="1:27" ht="14.25">
      <c r="A732" s="99" t="s">
        <v>69</v>
      </c>
      <c r="B732" s="288" t="s">
        <v>240</v>
      </c>
      <c r="C732" s="289"/>
      <c r="D732" s="289"/>
      <c r="E732" s="290"/>
      <c r="F732" s="288" t="s">
        <v>241</v>
      </c>
      <c r="G732" s="289"/>
      <c r="H732" s="289"/>
      <c r="I732" s="290"/>
      <c r="J732" s="288" t="s">
        <v>242</v>
      </c>
      <c r="K732" s="289"/>
      <c r="L732" s="289"/>
      <c r="M732" s="290"/>
      <c r="N732" s="288" t="s">
        <v>243</v>
      </c>
      <c r="O732" s="289"/>
      <c r="P732" s="289"/>
      <c r="Q732" s="290"/>
      <c r="R732" s="288" t="s">
        <v>244</v>
      </c>
      <c r="S732" s="289"/>
      <c r="T732" s="289"/>
      <c r="U732" s="290"/>
      <c r="V732" s="15" t="s">
        <v>3</v>
      </c>
      <c r="W732" s="71" t="str">
        <f>B732</f>
        <v>Vuong, Dat</v>
      </c>
      <c r="X732" s="71" t="str">
        <f>F732</f>
        <v>Dunham, David</v>
      </c>
      <c r="Y732" s="71" t="str">
        <f>J732</f>
        <v>Sororian, Steven</v>
      </c>
      <c r="Z732" s="71" t="str">
        <f>N732</f>
        <v>Olivares, Christopher</v>
      </c>
      <c r="AA732" s="72" t="str">
        <f>R732</f>
        <v>Mathews, Wesley</v>
      </c>
    </row>
    <row r="733" spans="1:27" ht="15" thickBot="1">
      <c r="A733" s="36" t="s">
        <v>4</v>
      </c>
      <c r="B733" s="17" t="s">
        <v>5</v>
      </c>
      <c r="C733" s="18" t="s">
        <v>6</v>
      </c>
      <c r="D733" s="19" t="s">
        <v>7</v>
      </c>
      <c r="E733" s="20" t="s">
        <v>8</v>
      </c>
      <c r="F733" s="17" t="s">
        <v>5</v>
      </c>
      <c r="G733" s="18" t="s">
        <v>6</v>
      </c>
      <c r="H733" s="18" t="s">
        <v>7</v>
      </c>
      <c r="I733" s="20" t="s">
        <v>8</v>
      </c>
      <c r="J733" s="17" t="s">
        <v>5</v>
      </c>
      <c r="K733" s="18" t="s">
        <v>6</v>
      </c>
      <c r="L733" s="18" t="s">
        <v>7</v>
      </c>
      <c r="M733" s="20" t="s">
        <v>8</v>
      </c>
      <c r="N733" s="17" t="s">
        <v>5</v>
      </c>
      <c r="O733" s="18" t="s">
        <v>6</v>
      </c>
      <c r="P733" s="18" t="s">
        <v>7</v>
      </c>
      <c r="Q733" s="20" t="s">
        <v>8</v>
      </c>
      <c r="R733" s="17" t="s">
        <v>5</v>
      </c>
      <c r="S733" s="18" t="s">
        <v>6</v>
      </c>
      <c r="T733" s="18" t="s">
        <v>7</v>
      </c>
      <c r="U733" s="20" t="s">
        <v>8</v>
      </c>
      <c r="V733" s="21" t="s">
        <v>9</v>
      </c>
      <c r="W733" s="93">
        <f>IF(SUM(E734:E753)&gt;0,LARGE(E734:E753,1),0)</f>
        <v>267</v>
      </c>
      <c r="X733" s="94">
        <f>IF(SUM(I734:I753)&gt;0,LARGE(I734:I753,1),0)</f>
        <v>253</v>
      </c>
      <c r="Y733" s="94">
        <f>IF(SUM(M734:M753)&gt;0,LARGE(M734:M753,1),0)</f>
        <v>211</v>
      </c>
      <c r="Z733" s="94">
        <f>IF(SUM(Q734:Q753)&gt;0,LARGE(Q734:Q753,1),0)</f>
        <v>206</v>
      </c>
      <c r="AA733" s="95">
        <f>IF(SUM(U734:U753)&gt;0,LARGE(U734:U753,1),0)</f>
        <v>230</v>
      </c>
    </row>
    <row r="734" spans="1:27" ht="15" thickTop="1">
      <c r="A734" s="39" t="s">
        <v>62</v>
      </c>
      <c r="B734" s="107">
        <v>91</v>
      </c>
      <c r="C734" s="108">
        <v>68</v>
      </c>
      <c r="D734" s="109">
        <v>80</v>
      </c>
      <c r="E734" s="110">
        <f>IF(SUM(B734:D734)&gt;0,SUM(B734:D734),"")</f>
        <v>239</v>
      </c>
      <c r="F734" s="107">
        <v>89</v>
      </c>
      <c r="G734" s="108">
        <v>64</v>
      </c>
      <c r="H734" s="109">
        <v>70</v>
      </c>
      <c r="I734" s="110">
        <f aca="true" t="shared" si="245" ref="I734:I739">IF(SUM(F734:H734)&gt;0,SUM(F734:H734),"")</f>
        <v>223</v>
      </c>
      <c r="J734" s="107">
        <v>74</v>
      </c>
      <c r="K734" s="108">
        <v>55</v>
      </c>
      <c r="L734" s="109">
        <v>81</v>
      </c>
      <c r="M734" s="110">
        <f>IF(SUM(J734:L734)&gt;0,SUM(J734:L734),"")</f>
        <v>210</v>
      </c>
      <c r="N734" s="107">
        <v>78</v>
      </c>
      <c r="O734" s="108">
        <v>56</v>
      </c>
      <c r="P734" s="109">
        <v>66</v>
      </c>
      <c r="Q734" s="110">
        <f>IF(SUM(N734:P734)&gt;0,SUM(N734:P734),"")</f>
        <v>200</v>
      </c>
      <c r="R734" s="107">
        <v>80</v>
      </c>
      <c r="S734" s="108">
        <v>48</v>
      </c>
      <c r="T734" s="109">
        <v>61</v>
      </c>
      <c r="U734" s="110">
        <f>IF(SUM(R734:T734)&gt;0,SUM(R734:T734),"")</f>
        <v>189</v>
      </c>
      <c r="V734" s="142">
        <f>IF(SUM(E734,I734,M734,Q734,U734,U758,Q758,M758,I758,E758,E782,I782,M782,Q782,U782)&gt;0,(LARGE((E734,I734,M734,Q734,U734,U758,Q758,M758,I758,E758,E782,I782,M782,Q782,U782),1)+LARGE((E734,I734,M734,Q734,U734,U758,Q758,M758,I758,E758,E782,I782,M782,Q782,U782),2)+LARGE((E734,I734,M734,Q734,U734,U758,Q758,M758,I758,E758,E782,I782,M782,Q782,U782),3)+LARGE((E734,I734,M734,Q734,U734,U758,Q758,M758,I758,E758,E782,I782,M782,Q782,U782),4)),"")</f>
        <v>877</v>
      </c>
      <c r="W734" s="71"/>
      <c r="X734" s="71"/>
      <c r="Y734" s="71"/>
      <c r="Z734" s="71"/>
      <c r="AA734" s="72"/>
    </row>
    <row r="735" spans="1:27" ht="14.25">
      <c r="A735" s="39" t="s">
        <v>36</v>
      </c>
      <c r="B735" s="111">
        <v>84</v>
      </c>
      <c r="C735" s="112">
        <v>70</v>
      </c>
      <c r="D735" s="113">
        <v>77</v>
      </c>
      <c r="E735" s="110">
        <f aca="true" t="shared" si="246" ref="E735:E747">IF(SUM(B735:D735)&gt;0,SUM(B735:D735),"")</f>
        <v>231</v>
      </c>
      <c r="F735" s="111">
        <v>85</v>
      </c>
      <c r="G735" s="112">
        <v>63</v>
      </c>
      <c r="H735" s="113">
        <v>71</v>
      </c>
      <c r="I735" s="110">
        <f t="shared" si="245"/>
        <v>219</v>
      </c>
      <c r="J735" s="111">
        <v>70</v>
      </c>
      <c r="K735" s="112">
        <v>56</v>
      </c>
      <c r="L735" s="113">
        <v>76</v>
      </c>
      <c r="M735" s="110">
        <f aca="true" t="shared" si="247" ref="M735:M747">IF(SUM(J735:L735)&gt;0,SUM(J735:L735),"")</f>
        <v>202</v>
      </c>
      <c r="N735" s="111">
        <v>68</v>
      </c>
      <c r="O735" s="112">
        <v>53</v>
      </c>
      <c r="P735" s="113">
        <v>53</v>
      </c>
      <c r="Q735" s="110">
        <f aca="true" t="shared" si="248" ref="Q735:Q747">IF(SUM(N735:P735)&gt;0,SUM(N735:P735),"")</f>
        <v>174</v>
      </c>
      <c r="R735" s="111">
        <v>83</v>
      </c>
      <c r="S735" s="112">
        <v>59</v>
      </c>
      <c r="T735" s="113">
        <v>64</v>
      </c>
      <c r="U735" s="110">
        <f aca="true" t="shared" si="249" ref="U735:U747">IF(SUM(R735:T735)&gt;0,SUM(R735:T735),"")</f>
        <v>206</v>
      </c>
      <c r="V735" s="142">
        <f>IF(SUM(E735,I735,M735,Q735,U735,U759,Q759,M759,I759,E759,E783,I783,M783,Q783,U783)&gt;0,(LARGE((E735,I735,M735,Q735,U735,U759,Q759,M759,I759,E759,E783,I783,M783,Q783,U783),1)+LARGE((E735,I735,M735,Q735,U735,U759,Q759,M759,I759,E759,E783,I783,M783,Q783,U783),2)+LARGE((E735,I735,M735,Q735,U735,U759,Q759,M759,I759,E759,E783,I783,M783,Q783,U783),3)+LARGE((E735,I735,M735,Q735,U735,U759,Q759,M759,I759,E759,E783,I783,M783,Q783,U783),4)),"")</f>
        <v>858</v>
      </c>
      <c r="W735" s="71"/>
      <c r="X735" s="71"/>
      <c r="Y735" s="71"/>
      <c r="Z735" s="71"/>
      <c r="AA735" s="72"/>
    </row>
    <row r="736" spans="1:27" ht="14.25">
      <c r="A736" s="39" t="s">
        <v>77</v>
      </c>
      <c r="B736" s="111">
        <v>79</v>
      </c>
      <c r="C736" s="112">
        <v>79</v>
      </c>
      <c r="D736" s="113">
        <v>83</v>
      </c>
      <c r="E736" s="110">
        <f t="shared" si="246"/>
        <v>241</v>
      </c>
      <c r="F736" s="111">
        <v>81</v>
      </c>
      <c r="G736" s="112">
        <v>69</v>
      </c>
      <c r="H736" s="113">
        <v>83</v>
      </c>
      <c r="I736" s="110">
        <f t="shared" si="245"/>
        <v>233</v>
      </c>
      <c r="J736" s="111">
        <v>62</v>
      </c>
      <c r="K736" s="112">
        <v>63</v>
      </c>
      <c r="L736" s="113">
        <v>70</v>
      </c>
      <c r="M736" s="110">
        <f t="shared" si="247"/>
        <v>195</v>
      </c>
      <c r="N736" s="111">
        <v>80</v>
      </c>
      <c r="O736" s="112">
        <v>63</v>
      </c>
      <c r="P736" s="113">
        <v>63</v>
      </c>
      <c r="Q736" s="110">
        <f t="shared" si="248"/>
        <v>206</v>
      </c>
      <c r="R736" s="111">
        <v>85</v>
      </c>
      <c r="S736" s="112">
        <v>60</v>
      </c>
      <c r="T736" s="113">
        <v>67</v>
      </c>
      <c r="U736" s="110">
        <f t="shared" si="249"/>
        <v>212</v>
      </c>
      <c r="V736" s="142">
        <f>IF(SUM(E736,I736,M736,Q736,U736,U760,Q760,M760,I760,E760,E784,I784,M784,Q784,U784)&gt;0,(LARGE((E736,I736,M736,Q736,U736,U760,Q760,M760,I760,E760,E784,I784,M784,Q784,U784),1)+LARGE((E736,I736,M736,Q736,U736,U760,Q760,M760,I760,E760,E784,I784,M784,Q784,U784),2)+LARGE((E736,I736,M736,Q736,U736,U760,Q760,M760,I760,E760,E784,I784,M784,Q784,U784),3)+LARGE((E736,I736,M736,Q736,U736,U760,Q760,M760,I760,E760,E784,I784,M784,Q784,U784),4)),"")</f>
        <v>913</v>
      </c>
      <c r="W736" s="71"/>
      <c r="X736" s="71"/>
      <c r="Y736" s="71"/>
      <c r="Z736" s="71"/>
      <c r="AA736" s="72"/>
    </row>
    <row r="737" spans="1:27" ht="14.25">
      <c r="A737" s="39" t="s">
        <v>42</v>
      </c>
      <c r="B737" s="111">
        <v>91</v>
      </c>
      <c r="C737" s="112">
        <v>31</v>
      </c>
      <c r="D737" s="113">
        <v>78</v>
      </c>
      <c r="E737" s="110">
        <f t="shared" si="246"/>
        <v>200</v>
      </c>
      <c r="F737" s="111">
        <v>80</v>
      </c>
      <c r="G737" s="112">
        <v>51</v>
      </c>
      <c r="H737" s="113">
        <v>87</v>
      </c>
      <c r="I737" s="110">
        <f t="shared" si="245"/>
        <v>218</v>
      </c>
      <c r="J737" s="111">
        <v>51</v>
      </c>
      <c r="K737" s="112">
        <v>61</v>
      </c>
      <c r="L737" s="113">
        <v>80</v>
      </c>
      <c r="M737" s="110">
        <f t="shared" si="247"/>
        <v>192</v>
      </c>
      <c r="N737" s="111">
        <v>66</v>
      </c>
      <c r="O737" s="112">
        <v>60</v>
      </c>
      <c r="P737" s="113">
        <v>63</v>
      </c>
      <c r="Q737" s="110">
        <f t="shared" si="248"/>
        <v>189</v>
      </c>
      <c r="R737" s="111">
        <v>76</v>
      </c>
      <c r="S737" s="112">
        <v>44</v>
      </c>
      <c r="T737" s="113">
        <v>71</v>
      </c>
      <c r="U737" s="110">
        <f t="shared" si="249"/>
        <v>191</v>
      </c>
      <c r="V737" s="142">
        <f>IF(SUM(E737,I737,M737,Q737,U737,U761,Q761,M761,I761,E761,E785,I785,M785,Q785,U785)&gt;0,(LARGE((E737,I737,M737,Q737,U737,U761,Q761,M761,I761,E761,E785,I785,M785,Q785,U785),1)+LARGE((E737,I737,M737,Q737,U737,U761,Q761,M761,I761,E761,E785,I785,M785,Q785,U785),2)+LARGE((E737,I737,M737,Q737,U737,U761,Q761,M761,I761,E761,E785,I785,M785,Q785,U785),3)+LARGE((E737,I737,M737,Q737,U737,U761,Q761,M761,I761,E761,E785,I785,M785,Q785,U785),4)),"")</f>
        <v>832</v>
      </c>
      <c r="W737" s="71"/>
      <c r="X737" s="71"/>
      <c r="Y737" s="71"/>
      <c r="Z737" s="71"/>
      <c r="AA737" s="72"/>
    </row>
    <row r="738" spans="1:27" ht="14.25">
      <c r="A738" s="39" t="s">
        <v>232</v>
      </c>
      <c r="B738" s="111"/>
      <c r="C738" s="112"/>
      <c r="D738" s="113"/>
      <c r="E738" s="110"/>
      <c r="F738" s="111"/>
      <c r="G738" s="112"/>
      <c r="H738" s="113"/>
      <c r="I738" s="110"/>
      <c r="J738" s="111"/>
      <c r="K738" s="112"/>
      <c r="L738" s="113"/>
      <c r="M738" s="110">
        <f t="shared" si="247"/>
      </c>
      <c r="N738" s="111"/>
      <c r="O738" s="112"/>
      <c r="P738" s="113"/>
      <c r="Q738" s="110">
        <f t="shared" si="248"/>
      </c>
      <c r="R738" s="111"/>
      <c r="S738" s="112"/>
      <c r="T738" s="113"/>
      <c r="U738" s="110">
        <f t="shared" si="249"/>
      </c>
      <c r="V738" s="142" t="s">
        <v>232</v>
      </c>
      <c r="W738" s="71"/>
      <c r="X738" s="71"/>
      <c r="Y738" s="71"/>
      <c r="Z738" s="71"/>
      <c r="AA738" s="72"/>
    </row>
    <row r="739" spans="1:27" ht="14.25">
      <c r="A739" s="39" t="s">
        <v>44</v>
      </c>
      <c r="B739" s="111"/>
      <c r="C739" s="112"/>
      <c r="D739" s="113"/>
      <c r="E739" s="110">
        <f t="shared" si="246"/>
      </c>
      <c r="F739" s="111"/>
      <c r="G739" s="112"/>
      <c r="H739" s="113"/>
      <c r="I739" s="110">
        <f t="shared" si="245"/>
      </c>
      <c r="J739" s="111"/>
      <c r="K739" s="112"/>
      <c r="L739" s="113"/>
      <c r="M739" s="110">
        <f t="shared" si="247"/>
      </c>
      <c r="N739" s="111"/>
      <c r="O739" s="112"/>
      <c r="P739" s="113"/>
      <c r="Q739" s="110">
        <f t="shared" si="248"/>
      </c>
      <c r="R739" s="111"/>
      <c r="S739" s="112"/>
      <c r="T739" s="113"/>
      <c r="U739" s="110">
        <f t="shared" si="249"/>
      </c>
      <c r="V739" s="142" t="s">
        <v>324</v>
      </c>
      <c r="W739" s="71"/>
      <c r="X739" s="71"/>
      <c r="Y739" s="71"/>
      <c r="Z739" s="71"/>
      <c r="AA739" s="72"/>
    </row>
    <row r="740" spans="1:27" ht="14.25">
      <c r="A740" s="39" t="s">
        <v>161</v>
      </c>
      <c r="B740" s="111">
        <v>83</v>
      </c>
      <c r="C740" s="112">
        <v>73</v>
      </c>
      <c r="D740" s="113">
        <v>86</v>
      </c>
      <c r="E740" s="110">
        <f t="shared" si="246"/>
        <v>242</v>
      </c>
      <c r="F740" s="111">
        <v>87</v>
      </c>
      <c r="G740" s="112">
        <v>54</v>
      </c>
      <c r="H740" s="113">
        <v>86</v>
      </c>
      <c r="I740" s="110">
        <f aca="true" t="shared" si="250" ref="I740:I750">IF(SUM(F740:H740)&gt;0,SUM(F740:H740),"")</f>
        <v>227</v>
      </c>
      <c r="J740" s="111">
        <v>80</v>
      </c>
      <c r="K740" s="112">
        <v>55</v>
      </c>
      <c r="L740" s="113">
        <v>76</v>
      </c>
      <c r="M740" s="110">
        <f t="shared" si="247"/>
        <v>211</v>
      </c>
      <c r="N740" s="111"/>
      <c r="O740" s="112"/>
      <c r="P740" s="113"/>
      <c r="Q740" s="110">
        <f t="shared" si="248"/>
      </c>
      <c r="R740" s="111">
        <v>65</v>
      </c>
      <c r="S740" s="112">
        <v>62</v>
      </c>
      <c r="T740" s="113">
        <v>58</v>
      </c>
      <c r="U740" s="110">
        <f t="shared" si="249"/>
        <v>185</v>
      </c>
      <c r="V740" s="142">
        <f>IF(SUM(E740,I740,M740,Q740,U740,U764,Q764,M764,I764,E764,E788,I788,M788,Q788,U788)&gt;0,(LARGE((E740,I740,M740,Q740,U740,U764,Q764,M764,I764,E764,E788,I788,M788,Q788,U788),1)+LARGE((E740,I740,M740,Q740,U740,U764,Q764,M764,I764,E764,E788,I788,M788,Q788,U788),2)+LARGE((E740,I740,M740,Q740,U740,U764,Q764,M764,I764,E764,E788,I788,M788,Q788,U788),3)+LARGE((E740,I740,M740,Q740,U740,U764,Q764,M764,I764,E764,E788,I788,M788,Q788,U788),4)),"")</f>
        <v>920</v>
      </c>
      <c r="W740" s="71"/>
      <c r="X740" s="71"/>
      <c r="Y740" s="71"/>
      <c r="Z740" s="71"/>
      <c r="AA740" s="72"/>
    </row>
    <row r="741" spans="1:27" ht="14.25">
      <c r="A741" s="39" t="s">
        <v>232</v>
      </c>
      <c r="B741" s="111"/>
      <c r="C741" s="112"/>
      <c r="D741" s="113"/>
      <c r="E741" s="110">
        <f t="shared" si="246"/>
      </c>
      <c r="F741" s="111"/>
      <c r="G741" s="112"/>
      <c r="H741" s="113"/>
      <c r="I741" s="110">
        <f t="shared" si="250"/>
      </c>
      <c r="J741" s="111"/>
      <c r="K741" s="112"/>
      <c r="L741" s="113"/>
      <c r="M741" s="110">
        <f t="shared" si="247"/>
      </c>
      <c r="N741" s="111"/>
      <c r="O741" s="112"/>
      <c r="P741" s="113"/>
      <c r="Q741" s="110">
        <f t="shared" si="248"/>
      </c>
      <c r="R741" s="111"/>
      <c r="S741" s="112"/>
      <c r="T741" s="113"/>
      <c r="U741" s="110">
        <f t="shared" si="249"/>
      </c>
      <c r="V741" s="142" t="s">
        <v>232</v>
      </c>
      <c r="W741" s="71"/>
      <c r="X741" s="71"/>
      <c r="Y741" s="71"/>
      <c r="Z741" s="71"/>
      <c r="AA741" s="72"/>
    </row>
    <row r="742" spans="1:27" ht="14.25">
      <c r="A742" s="39" t="s">
        <v>78</v>
      </c>
      <c r="B742" s="111">
        <v>83</v>
      </c>
      <c r="C742" s="112">
        <v>81</v>
      </c>
      <c r="D742" s="113">
        <v>87</v>
      </c>
      <c r="E742" s="110">
        <f t="shared" si="246"/>
        <v>251</v>
      </c>
      <c r="F742" s="111">
        <v>87</v>
      </c>
      <c r="G742" s="112">
        <v>76</v>
      </c>
      <c r="H742" s="113">
        <v>90</v>
      </c>
      <c r="I742" s="110">
        <f t="shared" si="250"/>
        <v>253</v>
      </c>
      <c r="J742" s="111"/>
      <c r="K742" s="112"/>
      <c r="L742" s="113"/>
      <c r="M742" s="110">
        <f t="shared" si="247"/>
      </c>
      <c r="N742" s="111"/>
      <c r="O742" s="112"/>
      <c r="P742" s="113"/>
      <c r="Q742" s="110">
        <f t="shared" si="248"/>
      </c>
      <c r="R742" s="111">
        <v>63</v>
      </c>
      <c r="S742" s="112">
        <v>42</v>
      </c>
      <c r="T742" s="113">
        <v>62</v>
      </c>
      <c r="U742" s="110">
        <f t="shared" si="249"/>
        <v>167</v>
      </c>
      <c r="V742" s="142">
        <f>IF(SUM(E742,I742,M742,Q742,U742,U766,Q766,M766,I766,E766,E790,I790,M790,Q790,U790)&gt;0,(LARGE((E742,I742,M742,Q742,U742,U766,Q766,M766,I766,E766,E790,I790,M790,Q790,U790),1)+LARGE((E742,I742,M742,Q742,U742,U766,Q766,M766,I766,E766,E790,I790,M790,Q790,U790),2)+LARGE((E742,I742,M742,Q742,U742,U766,Q766,M766,I766,E766,E790,I790,M790,Q790,U790),3)+LARGE((E742,I742,M742,Q742,U742,U766,Q766,M766,I766,E766,E790,I790,M790,Q790,U790),4)),"")</f>
        <v>892</v>
      </c>
      <c r="W742" s="71"/>
      <c r="X742" s="71"/>
      <c r="Y742" s="71"/>
      <c r="Z742" s="71"/>
      <c r="AA742" s="72"/>
    </row>
    <row r="743" spans="1:27" ht="14.25">
      <c r="A743" s="39" t="s">
        <v>50</v>
      </c>
      <c r="B743" s="111">
        <v>88</v>
      </c>
      <c r="C743" s="112">
        <v>95</v>
      </c>
      <c r="D743" s="113">
        <v>84</v>
      </c>
      <c r="E743" s="110">
        <f t="shared" si="246"/>
        <v>267</v>
      </c>
      <c r="F743" s="111">
        <v>84</v>
      </c>
      <c r="G743" s="112">
        <v>80</v>
      </c>
      <c r="H743" s="113">
        <v>86</v>
      </c>
      <c r="I743" s="110">
        <f t="shared" si="250"/>
        <v>250</v>
      </c>
      <c r="J743" s="111"/>
      <c r="K743" s="112"/>
      <c r="L743" s="113"/>
      <c r="M743" s="110">
        <f t="shared" si="247"/>
      </c>
      <c r="N743" s="111"/>
      <c r="O743" s="112"/>
      <c r="P743" s="113"/>
      <c r="Q743" s="110">
        <f t="shared" si="248"/>
      </c>
      <c r="R743" s="111">
        <v>82</v>
      </c>
      <c r="S743" s="112">
        <v>70</v>
      </c>
      <c r="T743" s="113">
        <v>70</v>
      </c>
      <c r="U743" s="110">
        <f t="shared" si="249"/>
        <v>222</v>
      </c>
      <c r="V743" s="142">
        <f>IF(SUM(E743,I743,M743,Q743,U743,U767,Q767,M767,I767,E767,E791,I791,M791,Q791,U791)&gt;0,(LARGE((E743,I743,M743,Q743,U743,U767,Q767,M767,I767,E767,E791,I791,M791,Q791,U791),1)+LARGE((E743,I743,M743,Q743,U743,U767,Q767,M767,I767,E767,E791,I791,M791,Q791,U791),2)+LARGE((E743,I743,M743,Q743,U743,U767,Q767,M767,I767,E767,E791,I791,M791,Q791,U791),3)+LARGE((E743,I743,M743,Q743,U743,U767,Q767,M767,I767,E767,E791,I791,M791,Q791,U791),4)),"")</f>
        <v>968</v>
      </c>
      <c r="W743" s="71"/>
      <c r="X743" s="71"/>
      <c r="Y743" s="71"/>
      <c r="Z743" s="71"/>
      <c r="AA743" s="72"/>
    </row>
    <row r="744" spans="1:27" ht="14.25">
      <c r="A744" s="39" t="s">
        <v>65</v>
      </c>
      <c r="B744" s="111">
        <v>84</v>
      </c>
      <c r="C744" s="112">
        <v>72</v>
      </c>
      <c r="D744" s="113">
        <v>83</v>
      </c>
      <c r="E744" s="110">
        <f t="shared" si="246"/>
        <v>239</v>
      </c>
      <c r="F744" s="111">
        <v>88</v>
      </c>
      <c r="G744" s="112">
        <v>73</v>
      </c>
      <c r="H744" s="113">
        <v>86</v>
      </c>
      <c r="I744" s="110">
        <f t="shared" si="250"/>
        <v>247</v>
      </c>
      <c r="J744" s="111"/>
      <c r="K744" s="112"/>
      <c r="L744" s="113"/>
      <c r="M744" s="110">
        <f t="shared" si="247"/>
      </c>
      <c r="N744" s="111"/>
      <c r="O744" s="112"/>
      <c r="P744" s="113"/>
      <c r="Q744" s="110">
        <f t="shared" si="248"/>
      </c>
      <c r="R744" s="111">
        <v>88</v>
      </c>
      <c r="S744" s="112">
        <v>74</v>
      </c>
      <c r="T744" s="113">
        <v>68</v>
      </c>
      <c r="U744" s="110">
        <f t="shared" si="249"/>
        <v>230</v>
      </c>
      <c r="V744" s="142">
        <f>IF(SUM(E744,I744,M744,Q744,U744,U768,Q768,M768,I768,E768,E792,I792,M792,Q792,U792)&gt;0,(LARGE((E744,I744,M744,Q744,U744,U768,Q768,M768,I768,E768,E792,I792,M792,Q792,U792),1)+LARGE((E744,I744,M744,Q744,U744,U768,Q768,M768,I768,E768,E792,I792,M792,Q792,U792),2)+LARGE((E744,I744,M744,Q744,U744,U768,Q768,M768,I768,E768,E792,I792,M792,Q792,U792),3)+LARGE((E744,I744,M744,Q744,U744,U768,Q768,M768,I768,E768,E792,I792,M792,Q792,U792),4)),"")</f>
        <v>928</v>
      </c>
      <c r="W744" s="71"/>
      <c r="X744" s="71"/>
      <c r="Y744" s="71"/>
      <c r="Z744" s="71"/>
      <c r="AA744" s="72"/>
    </row>
    <row r="745" spans="1:27" ht="14.25">
      <c r="A745" s="39" t="s">
        <v>55</v>
      </c>
      <c r="B745" s="111">
        <v>83</v>
      </c>
      <c r="C745" s="112">
        <v>69</v>
      </c>
      <c r="D745" s="113">
        <v>70</v>
      </c>
      <c r="E745" s="110">
        <f t="shared" si="246"/>
        <v>222</v>
      </c>
      <c r="F745" s="111">
        <v>84</v>
      </c>
      <c r="G745" s="112">
        <v>65</v>
      </c>
      <c r="H745" s="113">
        <v>91</v>
      </c>
      <c r="I745" s="110">
        <f t="shared" si="250"/>
        <v>240</v>
      </c>
      <c r="J745" s="111"/>
      <c r="K745" s="112"/>
      <c r="L745" s="113"/>
      <c r="M745" s="110">
        <f t="shared" si="247"/>
      </c>
      <c r="N745" s="111"/>
      <c r="O745" s="112"/>
      <c r="P745" s="113"/>
      <c r="Q745" s="110">
        <f t="shared" si="248"/>
      </c>
      <c r="R745" s="111">
        <v>84</v>
      </c>
      <c r="S745" s="112">
        <v>67</v>
      </c>
      <c r="T745" s="113">
        <v>79</v>
      </c>
      <c r="U745" s="110">
        <f t="shared" si="249"/>
        <v>230</v>
      </c>
      <c r="V745" s="142">
        <f>IF(SUM(E745,I745,M745,Q745,U745,U769,Q769,M769,I769,E769,E793,I793,M793,Q793,U793)&gt;0,(LARGE((E745,I745,M745,Q745,U745,U769,Q769,M769,I769,E769,E793,I793,M793,Q793,U793),1)+LARGE((E745,I745,M745,Q745,U745,U769,Q769,M769,I769,E769,E793,I793,M793,Q793,U793),2)+LARGE((E745,I745,M745,Q745,U745,U769,Q769,M769,I769,E769,E793,I793,M793,Q793,U793),3)+LARGE((E745,I745,M745,Q745,U745,U769,Q769,M769,I769,E769,E793,I793,M793,Q793,U793),4)),"")</f>
        <v>929</v>
      </c>
      <c r="W745" s="71"/>
      <c r="X745" s="71"/>
      <c r="Y745" s="71"/>
      <c r="Z745" s="71"/>
      <c r="AA745" s="72"/>
    </row>
    <row r="746" spans="1:27" ht="14.25">
      <c r="A746" s="39" t="s">
        <v>232</v>
      </c>
      <c r="B746" s="111"/>
      <c r="C746" s="112"/>
      <c r="D746" s="113"/>
      <c r="E746" s="110">
        <f t="shared" si="246"/>
      </c>
      <c r="F746" s="111"/>
      <c r="G746" s="112"/>
      <c r="H746" s="113"/>
      <c r="I746" s="110">
        <f t="shared" si="250"/>
      </c>
      <c r="J746" s="111"/>
      <c r="K746" s="112"/>
      <c r="L746" s="113"/>
      <c r="M746" s="110">
        <f t="shared" si="247"/>
      </c>
      <c r="N746" s="111"/>
      <c r="O746" s="112"/>
      <c r="P746" s="113"/>
      <c r="Q746" s="110">
        <f t="shared" si="248"/>
      </c>
      <c r="R746" s="111"/>
      <c r="S746" s="112"/>
      <c r="T746" s="113"/>
      <c r="U746" s="110">
        <f t="shared" si="249"/>
      </c>
      <c r="V746" s="142" t="s">
        <v>232</v>
      </c>
      <c r="W746" s="71"/>
      <c r="X746" s="71"/>
      <c r="Y746" s="71"/>
      <c r="Z746" s="71"/>
      <c r="AA746" s="72"/>
    </row>
    <row r="747" spans="1:27" ht="14.25">
      <c r="A747" s="39"/>
      <c r="B747" s="111"/>
      <c r="C747" s="112"/>
      <c r="D747" s="113"/>
      <c r="E747" s="110">
        <f t="shared" si="246"/>
      </c>
      <c r="F747" s="111"/>
      <c r="G747" s="112"/>
      <c r="H747" s="113"/>
      <c r="I747" s="110">
        <f t="shared" si="250"/>
      </c>
      <c r="J747" s="111"/>
      <c r="K747" s="112"/>
      <c r="L747" s="113"/>
      <c r="M747" s="110">
        <f t="shared" si="247"/>
      </c>
      <c r="N747" s="111"/>
      <c r="O747" s="112"/>
      <c r="P747" s="113"/>
      <c r="Q747" s="110">
        <f t="shared" si="248"/>
      </c>
      <c r="R747" s="111"/>
      <c r="S747" s="112"/>
      <c r="T747" s="113"/>
      <c r="U747" s="110">
        <f t="shared" si="249"/>
      </c>
      <c r="V747" s="142">
        <f>IF(SUM(E747,I747,M747,Q747,U747,U771,Q771,M771,I771,E771,E795,I795,M795,Q795,U795)&gt;0,(LARGE((E747,I747,M747,Q747,U747,U771,Q771,M771,I771,E771,E795,I795,M795,Q795,U795),1)+LARGE((E747,I747,M747,Q747,U747,U771,Q771,M771,I771,E771,E795,I795,M795,Q795,U795),2)+LARGE((E747,I747,M747,Q747,U747,U771,Q771,M771,I771,E771,E795,I795,M795,Q795,U795),3)+LARGE((E747,I747,M747,Q747,U747,U771,Q771,M771,I771,E771,E795,I795,M795,Q795,U795),4)),"")</f>
      </c>
      <c r="W747" s="71"/>
      <c r="X747" s="71"/>
      <c r="Y747" s="71"/>
      <c r="Z747" s="71"/>
      <c r="AA747" s="72"/>
    </row>
    <row r="748" spans="1:27" ht="14.25">
      <c r="A748" s="39"/>
      <c r="B748" s="111"/>
      <c r="C748" s="112"/>
      <c r="D748" s="113"/>
      <c r="E748" s="110">
        <f aca="true" t="shared" si="251" ref="E748:E753">IF(SUM(B748:D748)&gt;0,SUM(B748:D748),"")</f>
      </c>
      <c r="F748" s="111"/>
      <c r="G748" s="112"/>
      <c r="H748" s="113"/>
      <c r="I748" s="110">
        <f t="shared" si="250"/>
      </c>
      <c r="J748" s="111"/>
      <c r="K748" s="112"/>
      <c r="L748" s="113"/>
      <c r="M748" s="110">
        <f aca="true" t="shared" si="252" ref="M748:M753">IF(SUM(J748:L748)&gt;0,SUM(J748:L748),"")</f>
      </c>
      <c r="N748" s="111"/>
      <c r="O748" s="112"/>
      <c r="P748" s="113"/>
      <c r="Q748" s="110">
        <f aca="true" t="shared" si="253" ref="Q748:Q753">IF(SUM(N748:P748)&gt;0,SUM(N748:P748),"")</f>
      </c>
      <c r="R748" s="111"/>
      <c r="S748" s="112"/>
      <c r="T748" s="113"/>
      <c r="U748" s="110">
        <f aca="true" t="shared" si="254" ref="U748:U753">IF(SUM(R748:T748)&gt;0,SUM(R748:T748),"")</f>
      </c>
      <c r="V748" s="142">
        <f>IF(SUM(E748,I748,M748,Q748,U748,U772,Q772,M772,I772,E772,E796,I796,M796,Q796,U796)&gt;0,(LARGE((E748,I748,M748,Q748,U748,U772,Q772,M772,I772,E772,E796,I796,M796,Q796,U796),1)+LARGE((E748,I748,M748,Q748,U748,U772,Q772,M772,I772,E772,E796,I796,M796,Q796,U796),2)+LARGE((E748,I748,M748,Q748,U748,U772,Q772,M772,I772,E772,E796,I796,M796,Q796,U796),3)+LARGE((E748,I748,M748,Q748,U748,U772,Q772,M772,I772,E772,E796,I796,M796,Q796,U796),4)),"")</f>
      </c>
      <c r="W748" s="71"/>
      <c r="X748" s="71"/>
      <c r="Y748" s="71"/>
      <c r="Z748" s="71"/>
      <c r="AA748" s="72"/>
    </row>
    <row r="749" spans="1:27" ht="14.25">
      <c r="A749" s="39"/>
      <c r="B749" s="111"/>
      <c r="C749" s="112"/>
      <c r="D749" s="113"/>
      <c r="E749" s="110">
        <f t="shared" si="251"/>
      </c>
      <c r="F749" s="111"/>
      <c r="G749" s="112"/>
      <c r="H749" s="113"/>
      <c r="I749" s="110">
        <f t="shared" si="250"/>
      </c>
      <c r="J749" s="111"/>
      <c r="K749" s="112"/>
      <c r="L749" s="113"/>
      <c r="M749" s="110">
        <f t="shared" si="252"/>
      </c>
      <c r="N749" s="111"/>
      <c r="O749" s="112"/>
      <c r="P749" s="113"/>
      <c r="Q749" s="110">
        <f t="shared" si="253"/>
      </c>
      <c r="R749" s="111"/>
      <c r="S749" s="112"/>
      <c r="T749" s="113"/>
      <c r="U749" s="110">
        <f t="shared" si="254"/>
      </c>
      <c r="V749" s="142">
        <f>IF(SUM(E749,I749,M749,Q749,U749,U773,Q773,M773,I773,E773,E797,I797,M797,Q797,U797)&gt;0,(LARGE((E749,I749,M749,Q749,U749,U773,Q773,M773,I773,E773,E797,I797,M797,Q797,U797),1)+LARGE((E749,I749,M749,Q749,U749,U773,Q773,M773,I773,E773,E797,I797,M797,Q797,U797),2)+LARGE((E749,I749,M749,Q749,U749,U773,Q773,M773,I773,E773,E797,I797,M797,Q797,U797),3)+LARGE((E749,I749,M749,Q749,U749,U773,Q773,M773,I773,E773,E797,I797,M797,Q797,U797),4)),"")</f>
      </c>
      <c r="W749" s="71"/>
      <c r="X749" s="71"/>
      <c r="Y749" s="71"/>
      <c r="Z749" s="71"/>
      <c r="AA749" s="72"/>
    </row>
    <row r="750" spans="1:27" ht="14.25">
      <c r="A750" s="23" t="s">
        <v>147</v>
      </c>
      <c r="B750" s="111"/>
      <c r="C750" s="112"/>
      <c r="D750" s="113"/>
      <c r="E750" s="110">
        <f t="shared" si="251"/>
      </c>
      <c r="F750" s="111"/>
      <c r="G750" s="112"/>
      <c r="H750" s="113"/>
      <c r="I750" s="110">
        <f t="shared" si="250"/>
      </c>
      <c r="J750" s="111"/>
      <c r="K750" s="112"/>
      <c r="L750" s="113"/>
      <c r="M750" s="110">
        <f t="shared" si="252"/>
      </c>
      <c r="N750" s="111"/>
      <c r="O750" s="112"/>
      <c r="P750" s="113"/>
      <c r="Q750" s="110">
        <f t="shared" si="253"/>
      </c>
      <c r="R750" s="111"/>
      <c r="S750" s="112"/>
      <c r="T750" s="113"/>
      <c r="U750" s="110">
        <f t="shared" si="254"/>
      </c>
      <c r="V750" s="142">
        <f>IF(SUM(E750,I750,M750,Q750,U750,U774,Q774,M774,I774,E774,E798,I798,M798,Q798,U798)&gt;0,(LARGE((E750,I750,M750,Q750,U750,U774,Q774,M774,I774,E774,E798,I798,M798,Q798,U798),1)+LARGE((E750,I750,M750,Q750,U750,U774,Q774,M774,I774,E774,E798,I798,M798,Q798,U798),2)+LARGE((E750,I750,M750,Q750,U750,U774,Q774,M774,I774,E774,E798,I798,M798,Q798,U798),3)+LARGE((E750,I750,M750,Q750,U750,U774,Q774,M774,I774,E774,E798,I798,M798,Q798,U798),4)),"")</f>
      </c>
      <c r="W750" s="71"/>
      <c r="X750" s="71"/>
      <c r="Y750" s="71"/>
      <c r="Z750" s="71"/>
      <c r="AA750" s="72"/>
    </row>
    <row r="751" spans="1:27" ht="14.25">
      <c r="A751" s="23" t="s">
        <v>127</v>
      </c>
      <c r="B751" s="111"/>
      <c r="C751" s="112"/>
      <c r="D751" s="113"/>
      <c r="E751" s="110">
        <f t="shared" si="251"/>
      </c>
      <c r="F751" s="111"/>
      <c r="G751" s="112"/>
      <c r="H751" s="113"/>
      <c r="I751" s="110">
        <f>IF(SUM(F751:H751)&gt;0,SUM(F751:H751),"")</f>
      </c>
      <c r="J751" s="111"/>
      <c r="K751" s="112"/>
      <c r="L751" s="113"/>
      <c r="M751" s="110">
        <f t="shared" si="252"/>
      </c>
      <c r="N751" s="111"/>
      <c r="O751" s="112"/>
      <c r="P751" s="113"/>
      <c r="Q751" s="110">
        <f t="shared" si="253"/>
      </c>
      <c r="R751" s="111"/>
      <c r="S751" s="112"/>
      <c r="T751" s="113"/>
      <c r="U751" s="110">
        <f t="shared" si="254"/>
      </c>
      <c r="V751" s="142">
        <f>IF(SUM(E751,I751,M751,Q751,U751,U775,Q775,M775,I775,E775,E799,I799,M799,Q799,U799)&gt;0,(LARGE((E751,I751,M751,Q751,U751,U775,Q775,M775,I775,E775,E799,I799,M799,Q799,U799),1)+LARGE((E751,I751,M751,Q751,U751,U775,Q775,M775,I775,E775,E799,I799,M799,Q799,U799),2)+LARGE((E751,I751,M751,Q751,U751,U775,Q775,M775,I775,E775,E799,I799,M799,Q799,U799),3)+LARGE((E751,I751,M751,Q751,U751,U775,Q775,M775,I775,E775,E799,I799,M799,Q799,U799),4)),"")</f>
      </c>
      <c r="W751" s="71"/>
      <c r="X751" s="71"/>
      <c r="Y751" s="71"/>
      <c r="Z751" s="71"/>
      <c r="AA751" s="72"/>
    </row>
    <row r="752" spans="1:27" ht="14.25">
      <c r="A752" s="23" t="s">
        <v>143</v>
      </c>
      <c r="B752" s="111"/>
      <c r="C752" s="112"/>
      <c r="D752" s="113"/>
      <c r="E752" s="110">
        <f t="shared" si="251"/>
      </c>
      <c r="F752" s="111"/>
      <c r="G752" s="112"/>
      <c r="H752" s="113"/>
      <c r="I752" s="110">
        <f>IF(SUM(F752:H752)&gt;0,SUM(F752:H752),"")</f>
      </c>
      <c r="J752" s="111"/>
      <c r="K752" s="112"/>
      <c r="L752" s="113"/>
      <c r="M752" s="110">
        <f t="shared" si="252"/>
      </c>
      <c r="N752" s="111"/>
      <c r="O752" s="112"/>
      <c r="P752" s="113"/>
      <c r="Q752" s="110">
        <f t="shared" si="253"/>
      </c>
      <c r="R752" s="111"/>
      <c r="S752" s="112"/>
      <c r="T752" s="113"/>
      <c r="U752" s="110">
        <f t="shared" si="254"/>
      </c>
      <c r="V752" s="142">
        <f>IF(SUM(E752,I752,M752,Q752,U752,U776,Q776,M776,I776,E776,E800,I800,M800,Q800,U800)&gt;0,(LARGE((E752,I752,M752,Q752,U752,U776,Q776,M776,I776,E776,E800,I800,M800,Q800,U800),1)+LARGE((E752,I752,M752,Q752,U752,U776,Q776,M776,I776,E776,E800,I800,M800,Q800,U800),2)+LARGE((E752,I752,M752,Q752,U752,U776,Q776,M776,I776,E776,E800,I800,M800,Q800,U800),3)+LARGE((E752,I752,M752,Q752,U752,U776,Q776,M776,I776,E776,E800,I800,M800,Q800,U800),4)),"")</f>
      </c>
      <c r="W752" s="71"/>
      <c r="X752" s="71"/>
      <c r="Y752" s="71"/>
      <c r="Z752" s="71"/>
      <c r="AA752" s="72"/>
    </row>
    <row r="753" spans="1:27" ht="14.25">
      <c r="A753" s="23" t="s">
        <v>148</v>
      </c>
      <c r="B753" s="111"/>
      <c r="C753" s="112"/>
      <c r="D753" s="113"/>
      <c r="E753" s="110">
        <f t="shared" si="251"/>
      </c>
      <c r="F753" s="111"/>
      <c r="G753" s="112"/>
      <c r="H753" s="113"/>
      <c r="I753" s="110">
        <f>IF(SUM(F753:H753)&gt;0,SUM(F753:H753),"")</f>
      </c>
      <c r="J753" s="111"/>
      <c r="K753" s="112"/>
      <c r="L753" s="113"/>
      <c r="M753" s="110">
        <f t="shared" si="252"/>
      </c>
      <c r="N753" s="111"/>
      <c r="O753" s="112"/>
      <c r="P753" s="113"/>
      <c r="Q753" s="110">
        <f t="shared" si="253"/>
      </c>
      <c r="R753" s="111"/>
      <c r="S753" s="112"/>
      <c r="T753" s="113"/>
      <c r="U753" s="110">
        <f t="shared" si="254"/>
      </c>
      <c r="V753" s="142">
        <f>IF(SUM(E753,I753,M753,Q753,U753,U777,Q777,M777,I777,E777,E801,I801,M801,Q801,U801)&gt;0,(LARGE((E753,I753,M753,Q753,U753,U777,Q777,M777,I777,E777,E801,I801,M801,Q801,U801),1)+LARGE((E753,I753,M753,Q753,U753,U777,Q777,M777,I777,E777,E801,I801,M801,Q801,U801),2)+LARGE((E753,I753,M753,Q753,U753,U777,Q777,M777,I777,E777,E801,I801,M801,Q801,U801),3)+LARGE((E753,I753,M753,Q753,U753,U777,Q777,M777,I777,E777,E801,I801,M801,Q801,U801),4)),"")</f>
      </c>
      <c r="W753" s="71"/>
      <c r="X753" s="71"/>
      <c r="Y753" s="71"/>
      <c r="Z753" s="71"/>
      <c r="AA753" s="72"/>
    </row>
    <row r="754" spans="1:27" ht="15" thickBot="1">
      <c r="A754" s="140" t="s">
        <v>10</v>
      </c>
      <c r="B754" s="164">
        <f aca="true" t="shared" si="255" ref="B754:V754">IF(SUM(B734:B749)=0,0,AVERAGE(B734:B749))</f>
        <v>85.11111111111111</v>
      </c>
      <c r="C754" s="165">
        <f t="shared" si="255"/>
        <v>70.88888888888889</v>
      </c>
      <c r="D754" s="166">
        <f t="shared" si="255"/>
        <v>80.88888888888889</v>
      </c>
      <c r="E754" s="167">
        <f t="shared" si="255"/>
        <v>236.88888888888889</v>
      </c>
      <c r="F754" s="164">
        <f t="shared" si="255"/>
        <v>85</v>
      </c>
      <c r="G754" s="165">
        <f t="shared" si="255"/>
        <v>66.11111111111111</v>
      </c>
      <c r="H754" s="166">
        <f t="shared" si="255"/>
        <v>83.33333333333333</v>
      </c>
      <c r="I754" s="167">
        <f t="shared" si="255"/>
        <v>234.44444444444446</v>
      </c>
      <c r="J754" s="164">
        <f t="shared" si="255"/>
        <v>67.4</v>
      </c>
      <c r="K754" s="165">
        <f t="shared" si="255"/>
        <v>58</v>
      </c>
      <c r="L754" s="166">
        <f t="shared" si="255"/>
        <v>76.6</v>
      </c>
      <c r="M754" s="167">
        <f t="shared" si="255"/>
        <v>202</v>
      </c>
      <c r="N754" s="164">
        <f t="shared" si="255"/>
        <v>73</v>
      </c>
      <c r="O754" s="165">
        <f t="shared" si="255"/>
        <v>58</v>
      </c>
      <c r="P754" s="166">
        <f t="shared" si="255"/>
        <v>61.25</v>
      </c>
      <c r="Q754" s="167">
        <f t="shared" si="255"/>
        <v>192.25</v>
      </c>
      <c r="R754" s="164">
        <f t="shared" si="255"/>
        <v>78.44444444444444</v>
      </c>
      <c r="S754" s="165">
        <f t="shared" si="255"/>
        <v>58.44444444444444</v>
      </c>
      <c r="T754" s="166">
        <f t="shared" si="255"/>
        <v>66.66666666666667</v>
      </c>
      <c r="U754" s="167">
        <f t="shared" si="255"/>
        <v>203.55555555555554</v>
      </c>
      <c r="V754" s="168">
        <f t="shared" si="255"/>
        <v>901.8888888888889</v>
      </c>
      <c r="W754" s="93"/>
      <c r="X754" s="94"/>
      <c r="Y754" s="94"/>
      <c r="Z754" s="94"/>
      <c r="AA754" s="95"/>
    </row>
    <row r="755" spans="1:27" ht="15" thickBot="1">
      <c r="A755" s="2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26"/>
      <c r="V755" s="25"/>
      <c r="W755" s="71" t="s">
        <v>70</v>
      </c>
      <c r="X755" s="85"/>
      <c r="Y755" s="85"/>
      <c r="Z755" s="85"/>
      <c r="AA755" s="86"/>
    </row>
    <row r="756" spans="1:27" ht="14.25">
      <c r="A756" s="99" t="s">
        <v>69</v>
      </c>
      <c r="B756" s="285" t="s">
        <v>245</v>
      </c>
      <c r="C756" s="286"/>
      <c r="D756" s="286"/>
      <c r="E756" s="287"/>
      <c r="F756" s="285" t="s">
        <v>246</v>
      </c>
      <c r="G756" s="286"/>
      <c r="H756" s="286"/>
      <c r="I756" s="287"/>
      <c r="J756" s="285" t="s">
        <v>247</v>
      </c>
      <c r="K756" s="286"/>
      <c r="L756" s="286"/>
      <c r="M756" s="287"/>
      <c r="N756" s="285" t="s">
        <v>320</v>
      </c>
      <c r="O756" s="286"/>
      <c r="P756" s="286"/>
      <c r="Q756" s="287"/>
      <c r="R756" s="285" t="s">
        <v>321</v>
      </c>
      <c r="S756" s="286"/>
      <c r="T756" s="286"/>
      <c r="U756" s="287"/>
      <c r="V756" s="29"/>
      <c r="W756" s="71" t="str">
        <f>B756</f>
        <v>Nascimento, Leticia</v>
      </c>
      <c r="X756" s="71" t="str">
        <f>F756</f>
        <v>Waterlander, Brian</v>
      </c>
      <c r="Y756" s="71" t="str">
        <f>J756</f>
        <v>Nunez, Jennifer</v>
      </c>
      <c r="Z756" s="71" t="str">
        <f>N756</f>
        <v>Davis, Glenn</v>
      </c>
      <c r="AA756" s="72" t="str">
        <f>R756</f>
        <v>Gautier, Michael</v>
      </c>
    </row>
    <row r="757" spans="1:27" ht="15" thickBot="1">
      <c r="A757" s="36" t="s">
        <v>4</v>
      </c>
      <c r="B757" s="17" t="s">
        <v>5</v>
      </c>
      <c r="C757" s="18" t="s">
        <v>6</v>
      </c>
      <c r="D757" s="18" t="s">
        <v>7</v>
      </c>
      <c r="E757" s="20" t="s">
        <v>8</v>
      </c>
      <c r="F757" s="17" t="s">
        <v>5</v>
      </c>
      <c r="G757" s="18" t="s">
        <v>6</v>
      </c>
      <c r="H757" s="18" t="s">
        <v>7</v>
      </c>
      <c r="I757" s="20" t="s">
        <v>8</v>
      </c>
      <c r="J757" s="17" t="s">
        <v>5</v>
      </c>
      <c r="K757" s="18" t="s">
        <v>6</v>
      </c>
      <c r="L757" s="18" t="s">
        <v>7</v>
      </c>
      <c r="M757" s="20" t="s">
        <v>8</v>
      </c>
      <c r="N757" s="17" t="s">
        <v>5</v>
      </c>
      <c r="O757" s="18" t="s">
        <v>6</v>
      </c>
      <c r="P757" s="18" t="s">
        <v>7</v>
      </c>
      <c r="Q757" s="20" t="s">
        <v>8</v>
      </c>
      <c r="R757" s="17" t="s">
        <v>5</v>
      </c>
      <c r="S757" s="18" t="s">
        <v>6</v>
      </c>
      <c r="T757" s="18" t="s">
        <v>7</v>
      </c>
      <c r="U757" s="20" t="s">
        <v>8</v>
      </c>
      <c r="V757" s="21"/>
      <c r="W757" s="87">
        <f>IF(SUM(E758:E777)&gt;0,LARGE(E758:E777,1),0)</f>
        <v>189</v>
      </c>
      <c r="X757" s="71">
        <f>IF(SUM(I758:I777)&gt;0,LARGE(I758:I777,1),0)</f>
        <v>212</v>
      </c>
      <c r="Y757" s="71">
        <f>IF(SUM(M758:M777)&gt;0,LARGE(M758:M777,1),0)</f>
        <v>240</v>
      </c>
      <c r="Z757" s="71">
        <f>IF(SUM(Q758:Q777)&gt;0,LARGE(Q758:Q777,1),0)</f>
        <v>73</v>
      </c>
      <c r="AA757" s="72">
        <f>IF(SUM(U758:U777)&gt;0,LARGE(U758:U777,1),0)</f>
        <v>82</v>
      </c>
    </row>
    <row r="758" spans="1:27" ht="15" thickTop="1">
      <c r="A758" s="39" t="s">
        <v>62</v>
      </c>
      <c r="B758" s="107"/>
      <c r="C758" s="108"/>
      <c r="D758" s="109"/>
      <c r="E758" s="110">
        <f>IF(SUM(B758:D758)&gt;0,SUM(B758:D758),"")</f>
      </c>
      <c r="F758" s="107">
        <v>66</v>
      </c>
      <c r="G758" s="108">
        <v>56</v>
      </c>
      <c r="H758" s="109">
        <v>47</v>
      </c>
      <c r="I758" s="110">
        <f aca="true" t="shared" si="256" ref="I758:I763">IF(SUM(F758:H758)&gt;0,SUM(F758:H758),"")</f>
        <v>169</v>
      </c>
      <c r="J758" s="107">
        <v>57</v>
      </c>
      <c r="K758" s="108">
        <v>71</v>
      </c>
      <c r="L758" s="109">
        <v>77</v>
      </c>
      <c r="M758" s="110">
        <f>IF(SUM(J758:L758)&gt;0,SUM(J758:L758),"")</f>
        <v>205</v>
      </c>
      <c r="N758" s="107"/>
      <c r="O758" s="108"/>
      <c r="P758" s="109"/>
      <c r="Q758" s="110">
        <f>IF(SUM(N758:P758)&gt;0,SUM(N758:P758),"")</f>
      </c>
      <c r="R758" s="107"/>
      <c r="S758" s="108"/>
      <c r="T758" s="109"/>
      <c r="U758" s="110">
        <f>IF(SUM(R758:T758)&gt;0,SUM(R758:T758),"")</f>
      </c>
      <c r="V758" s="30"/>
      <c r="W758" s="71"/>
      <c r="X758" s="71"/>
      <c r="Y758" s="71"/>
      <c r="Z758" s="71"/>
      <c r="AA758" s="72"/>
    </row>
    <row r="759" spans="1:27" ht="14.25">
      <c r="A759" s="39" t="s">
        <v>36</v>
      </c>
      <c r="B759" s="111">
        <v>37</v>
      </c>
      <c r="C759" s="112">
        <v>64</v>
      </c>
      <c r="D759" s="113">
        <v>56</v>
      </c>
      <c r="E759" s="110">
        <f aca="true" t="shared" si="257" ref="E759:E772">IF(SUM(B759:D759)&gt;0,SUM(B759:D759),"")</f>
        <v>157</v>
      </c>
      <c r="F759" s="111">
        <v>70</v>
      </c>
      <c r="G759" s="112">
        <v>59</v>
      </c>
      <c r="H759" s="113">
        <v>67</v>
      </c>
      <c r="I759" s="110">
        <f t="shared" si="256"/>
        <v>196</v>
      </c>
      <c r="J759" s="111"/>
      <c r="K759" s="112"/>
      <c r="L759" s="113"/>
      <c r="M759" s="110">
        <f aca="true" t="shared" si="258" ref="M759:M772">IF(SUM(J759:L759)&gt;0,SUM(J759:L759),"")</f>
      </c>
      <c r="N759" s="111"/>
      <c r="O759" s="112"/>
      <c r="P759" s="113"/>
      <c r="Q759" s="110">
        <f aca="true" t="shared" si="259" ref="Q759:Q773">IF(SUM(N759:P759)&gt;0,SUM(N759:P759),"")</f>
      </c>
      <c r="R759" s="111"/>
      <c r="S759" s="112"/>
      <c r="T759" s="113"/>
      <c r="U759" s="110">
        <f aca="true" t="shared" si="260" ref="U759:U772">IF(SUM(R759:T759)&gt;0,SUM(R759:T759),"")</f>
      </c>
      <c r="V759" s="31"/>
      <c r="W759" s="71"/>
      <c r="X759" s="71"/>
      <c r="Y759" s="71"/>
      <c r="Z759" s="71"/>
      <c r="AA759" s="72"/>
    </row>
    <row r="760" spans="1:27" ht="14.25">
      <c r="A760" s="39" t="s">
        <v>77</v>
      </c>
      <c r="B760" s="111"/>
      <c r="C760" s="112"/>
      <c r="D760" s="113"/>
      <c r="E760" s="110">
        <f t="shared" si="257"/>
      </c>
      <c r="F760" s="111">
        <v>79</v>
      </c>
      <c r="G760" s="112">
        <v>61</v>
      </c>
      <c r="H760" s="113">
        <v>62</v>
      </c>
      <c r="I760" s="110">
        <f t="shared" si="256"/>
        <v>202</v>
      </c>
      <c r="J760" s="111">
        <v>81</v>
      </c>
      <c r="K760" s="112">
        <v>69</v>
      </c>
      <c r="L760" s="113">
        <v>77</v>
      </c>
      <c r="M760" s="110">
        <f t="shared" si="258"/>
        <v>227</v>
      </c>
      <c r="N760" s="111"/>
      <c r="O760" s="112"/>
      <c r="P760" s="113"/>
      <c r="Q760" s="110">
        <f t="shared" si="259"/>
      </c>
      <c r="R760" s="111"/>
      <c r="S760" s="112"/>
      <c r="T760" s="113"/>
      <c r="U760" s="110">
        <f t="shared" si="260"/>
      </c>
      <c r="V760" s="32" t="s">
        <v>11</v>
      </c>
      <c r="W760" s="71"/>
      <c r="X760" s="71"/>
      <c r="Y760" s="71"/>
      <c r="Z760" s="71"/>
      <c r="AA760" s="72"/>
    </row>
    <row r="761" spans="1:27" ht="14.25">
      <c r="A761" s="39" t="s">
        <v>42</v>
      </c>
      <c r="B761" s="111">
        <v>58</v>
      </c>
      <c r="C761" s="112">
        <v>37</v>
      </c>
      <c r="D761" s="113">
        <v>40</v>
      </c>
      <c r="E761" s="110">
        <f t="shared" si="257"/>
        <v>135</v>
      </c>
      <c r="F761" s="111"/>
      <c r="G761" s="112"/>
      <c r="H761" s="113"/>
      <c r="I761" s="110">
        <f t="shared" si="256"/>
      </c>
      <c r="J761" s="111">
        <v>78</v>
      </c>
      <c r="K761" s="112">
        <v>59</v>
      </c>
      <c r="L761" s="113">
        <v>85</v>
      </c>
      <c r="M761" s="110">
        <f t="shared" si="258"/>
        <v>222</v>
      </c>
      <c r="N761" s="111"/>
      <c r="O761" s="112"/>
      <c r="P761" s="113"/>
      <c r="Q761" s="110">
        <f t="shared" si="259"/>
      </c>
      <c r="R761" s="111"/>
      <c r="S761" s="112"/>
      <c r="T761" s="113"/>
      <c r="U761" s="110">
        <f t="shared" si="260"/>
      </c>
      <c r="V761" s="32" t="s">
        <v>12</v>
      </c>
      <c r="W761" s="71"/>
      <c r="X761" s="71"/>
      <c r="Y761" s="71"/>
      <c r="Z761" s="71"/>
      <c r="AA761" s="72"/>
    </row>
    <row r="762" spans="1:27" ht="14.25">
      <c r="A762" s="39" t="s">
        <v>232</v>
      </c>
      <c r="B762" s="111"/>
      <c r="C762" s="112"/>
      <c r="D762" s="113"/>
      <c r="E762" s="110">
        <f t="shared" si="257"/>
      </c>
      <c r="F762" s="111"/>
      <c r="G762" s="112"/>
      <c r="H762" s="113"/>
      <c r="I762" s="110">
        <f t="shared" si="256"/>
      </c>
      <c r="J762" s="111"/>
      <c r="K762" s="112"/>
      <c r="L762" s="113"/>
      <c r="M762" s="110">
        <f t="shared" si="258"/>
      </c>
      <c r="N762" s="111"/>
      <c r="O762" s="112"/>
      <c r="P762" s="113"/>
      <c r="Q762" s="110">
        <f t="shared" si="259"/>
      </c>
      <c r="R762" s="111"/>
      <c r="S762" s="112"/>
      <c r="T762" s="113"/>
      <c r="U762" s="110">
        <f t="shared" si="260"/>
      </c>
      <c r="V762" s="32" t="s">
        <v>12</v>
      </c>
      <c r="W762" s="71"/>
      <c r="X762" s="71"/>
      <c r="Y762" s="71"/>
      <c r="Z762" s="71"/>
      <c r="AA762" s="72"/>
    </row>
    <row r="763" spans="1:27" ht="14.25">
      <c r="A763" s="39" t="s">
        <v>44</v>
      </c>
      <c r="B763" s="111"/>
      <c r="C763" s="112"/>
      <c r="D763" s="113"/>
      <c r="E763" s="110">
        <f t="shared" si="257"/>
      </c>
      <c r="F763" s="111"/>
      <c r="G763" s="112"/>
      <c r="H763" s="113"/>
      <c r="I763" s="110">
        <f t="shared" si="256"/>
      </c>
      <c r="J763" s="111"/>
      <c r="K763" s="112"/>
      <c r="L763" s="113"/>
      <c r="M763" s="110">
        <f t="shared" si="258"/>
      </c>
      <c r="N763" s="111"/>
      <c r="O763" s="112"/>
      <c r="P763" s="113"/>
      <c r="Q763" s="110">
        <f t="shared" si="259"/>
      </c>
      <c r="R763" s="111"/>
      <c r="S763" s="112"/>
      <c r="T763" s="113"/>
      <c r="U763" s="110">
        <f t="shared" si="260"/>
      </c>
      <c r="V763" s="32"/>
      <c r="W763" s="71"/>
      <c r="X763" s="71"/>
      <c r="Y763" s="71"/>
      <c r="Z763" s="71"/>
      <c r="AA763" s="72"/>
    </row>
    <row r="764" spans="1:27" ht="14.25">
      <c r="A764" s="39" t="s">
        <v>161</v>
      </c>
      <c r="B764" s="111">
        <v>71</v>
      </c>
      <c r="C764" s="112">
        <v>44</v>
      </c>
      <c r="D764" s="113">
        <v>74</v>
      </c>
      <c r="E764" s="110">
        <f t="shared" si="257"/>
        <v>189</v>
      </c>
      <c r="F764" s="111">
        <v>75</v>
      </c>
      <c r="G764" s="112">
        <v>53</v>
      </c>
      <c r="H764" s="113">
        <v>52</v>
      </c>
      <c r="I764" s="110">
        <f aca="true" t="shared" si="261" ref="I764:I774">IF(SUM(F764:H764)&gt;0,SUM(F764:H764),"")</f>
        <v>180</v>
      </c>
      <c r="J764" s="111">
        <v>82</v>
      </c>
      <c r="K764" s="112">
        <v>73</v>
      </c>
      <c r="L764" s="113">
        <v>85</v>
      </c>
      <c r="M764" s="110">
        <f t="shared" si="258"/>
        <v>240</v>
      </c>
      <c r="N764" s="111"/>
      <c r="O764" s="112"/>
      <c r="P764" s="113"/>
      <c r="Q764" s="110">
        <f t="shared" si="259"/>
      </c>
      <c r="R764" s="111"/>
      <c r="S764" s="112"/>
      <c r="T764" s="113"/>
      <c r="U764" s="110">
        <f t="shared" si="260"/>
      </c>
      <c r="V764" s="32" t="s">
        <v>13</v>
      </c>
      <c r="W764" s="71"/>
      <c r="X764" s="71"/>
      <c r="Y764" s="71"/>
      <c r="Z764" s="71"/>
      <c r="AA764" s="72"/>
    </row>
    <row r="765" spans="1:27" ht="14.25">
      <c r="A765" s="39" t="s">
        <v>232</v>
      </c>
      <c r="B765" s="111"/>
      <c r="C765" s="112"/>
      <c r="D765" s="113"/>
      <c r="E765" s="110">
        <f t="shared" si="257"/>
      </c>
      <c r="F765" s="111"/>
      <c r="G765" s="112"/>
      <c r="H765" s="113"/>
      <c r="I765" s="110">
        <f t="shared" si="261"/>
      </c>
      <c r="J765" s="111"/>
      <c r="K765" s="112"/>
      <c r="L765" s="113"/>
      <c r="M765" s="110">
        <f t="shared" si="258"/>
      </c>
      <c r="N765" s="111"/>
      <c r="O765" s="112"/>
      <c r="P765" s="113"/>
      <c r="Q765" s="110">
        <f t="shared" si="259"/>
      </c>
      <c r="R765" s="111"/>
      <c r="S765" s="112"/>
      <c r="T765" s="113"/>
      <c r="U765" s="110">
        <f t="shared" si="260"/>
      </c>
      <c r="V765" s="32" t="s">
        <v>14</v>
      </c>
      <c r="W765" s="71"/>
      <c r="X765" s="71"/>
      <c r="Y765" s="71"/>
      <c r="Z765" s="71"/>
      <c r="AA765" s="72"/>
    </row>
    <row r="766" spans="1:27" ht="14.25">
      <c r="A766" s="39" t="s">
        <v>78</v>
      </c>
      <c r="B766" s="111">
        <v>56</v>
      </c>
      <c r="C766" s="112">
        <v>40</v>
      </c>
      <c r="D766" s="113">
        <v>56</v>
      </c>
      <c r="E766" s="110">
        <f t="shared" si="257"/>
        <v>152</v>
      </c>
      <c r="F766" s="111">
        <v>80</v>
      </c>
      <c r="G766" s="112">
        <v>43</v>
      </c>
      <c r="H766" s="113">
        <v>42</v>
      </c>
      <c r="I766" s="110">
        <f t="shared" si="261"/>
        <v>165</v>
      </c>
      <c r="J766" s="111">
        <v>80</v>
      </c>
      <c r="K766" s="112">
        <v>65</v>
      </c>
      <c r="L766" s="113">
        <v>76</v>
      </c>
      <c r="M766" s="110">
        <f t="shared" si="258"/>
        <v>221</v>
      </c>
      <c r="N766" s="111">
        <v>28</v>
      </c>
      <c r="O766" s="112">
        <v>21</v>
      </c>
      <c r="P766" s="113">
        <v>24</v>
      </c>
      <c r="Q766" s="110">
        <f t="shared" si="259"/>
        <v>73</v>
      </c>
      <c r="R766" s="111"/>
      <c r="S766" s="112"/>
      <c r="T766" s="113"/>
      <c r="U766" s="110">
        <f t="shared" si="260"/>
      </c>
      <c r="V766" s="32" t="s">
        <v>15</v>
      </c>
      <c r="W766" s="71"/>
      <c r="X766" s="71"/>
      <c r="Y766" s="71"/>
      <c r="Z766" s="71"/>
      <c r="AA766" s="72"/>
    </row>
    <row r="767" spans="1:27" ht="14.25">
      <c r="A767" s="39" t="s">
        <v>50</v>
      </c>
      <c r="B767" s="111"/>
      <c r="C767" s="112"/>
      <c r="D767" s="113"/>
      <c r="E767" s="110">
        <f t="shared" si="257"/>
      </c>
      <c r="F767" s="111"/>
      <c r="G767" s="112"/>
      <c r="H767" s="113"/>
      <c r="I767" s="110">
        <f t="shared" si="261"/>
      </c>
      <c r="J767" s="111">
        <v>86</v>
      </c>
      <c r="K767" s="112">
        <v>69</v>
      </c>
      <c r="L767" s="113">
        <v>74</v>
      </c>
      <c r="M767" s="110">
        <f t="shared" si="258"/>
        <v>229</v>
      </c>
      <c r="N767" s="111"/>
      <c r="O767" s="112"/>
      <c r="P767" s="113"/>
      <c r="Q767" s="110">
        <f t="shared" si="259"/>
      </c>
      <c r="R767" s="111">
        <v>30</v>
      </c>
      <c r="S767" s="112">
        <v>18</v>
      </c>
      <c r="T767" s="113">
        <v>19</v>
      </c>
      <c r="U767" s="110">
        <f t="shared" si="260"/>
        <v>67</v>
      </c>
      <c r="V767" s="32" t="s">
        <v>16</v>
      </c>
      <c r="W767" s="71"/>
      <c r="X767" s="71"/>
      <c r="Y767" s="71"/>
      <c r="Z767" s="71"/>
      <c r="AA767" s="72"/>
    </row>
    <row r="768" spans="1:27" ht="14.25">
      <c r="A768" s="39" t="s">
        <v>65</v>
      </c>
      <c r="B768" s="111">
        <v>66</v>
      </c>
      <c r="C768" s="112">
        <v>37</v>
      </c>
      <c r="D768" s="113">
        <v>50</v>
      </c>
      <c r="E768" s="110"/>
      <c r="F768" s="111">
        <v>85</v>
      </c>
      <c r="G768" s="112">
        <v>64</v>
      </c>
      <c r="H768" s="113">
        <v>63</v>
      </c>
      <c r="I768" s="110">
        <f t="shared" si="261"/>
        <v>212</v>
      </c>
      <c r="J768" s="111"/>
      <c r="K768" s="112"/>
      <c r="L768" s="113"/>
      <c r="M768" s="110">
        <f t="shared" si="258"/>
      </c>
      <c r="N768" s="111">
        <v>18</v>
      </c>
      <c r="O768" s="112">
        <v>14</v>
      </c>
      <c r="P768" s="113">
        <v>2</v>
      </c>
      <c r="Q768" s="110">
        <f t="shared" si="259"/>
        <v>34</v>
      </c>
      <c r="R768" s="111">
        <v>45</v>
      </c>
      <c r="S768" s="112">
        <v>5</v>
      </c>
      <c r="T768" s="113">
        <v>32</v>
      </c>
      <c r="U768" s="110">
        <f t="shared" si="260"/>
        <v>82</v>
      </c>
      <c r="V768" s="32" t="s">
        <v>12</v>
      </c>
      <c r="W768" s="71"/>
      <c r="X768" s="71"/>
      <c r="Y768" s="71"/>
      <c r="Z768" s="71"/>
      <c r="AA768" s="72"/>
    </row>
    <row r="769" spans="1:27" ht="14.25">
      <c r="A769" s="39" t="s">
        <v>55</v>
      </c>
      <c r="B769" s="111">
        <v>59</v>
      </c>
      <c r="C769" s="112">
        <v>57</v>
      </c>
      <c r="D769" s="113">
        <v>62</v>
      </c>
      <c r="E769" s="110">
        <f t="shared" si="257"/>
        <v>178</v>
      </c>
      <c r="F769" s="111">
        <v>80</v>
      </c>
      <c r="G769" s="112">
        <v>53</v>
      </c>
      <c r="H769" s="113">
        <v>78</v>
      </c>
      <c r="I769" s="110">
        <f t="shared" si="261"/>
        <v>211</v>
      </c>
      <c r="J769" s="111">
        <v>78</v>
      </c>
      <c r="K769" s="112">
        <v>75</v>
      </c>
      <c r="L769" s="113">
        <v>84</v>
      </c>
      <c r="M769" s="110">
        <f t="shared" si="258"/>
        <v>237</v>
      </c>
      <c r="N769" s="111"/>
      <c r="O769" s="112"/>
      <c r="P769" s="113"/>
      <c r="Q769" s="110">
        <f t="shared" si="259"/>
      </c>
      <c r="R769" s="111">
        <v>15</v>
      </c>
      <c r="S769" s="112">
        <v>20</v>
      </c>
      <c r="T769" s="113">
        <v>19</v>
      </c>
      <c r="U769" s="110">
        <f t="shared" si="260"/>
        <v>54</v>
      </c>
      <c r="V769" s="32"/>
      <c r="W769" s="71"/>
      <c r="X769" s="71"/>
      <c r="Y769" s="71"/>
      <c r="Z769" s="71"/>
      <c r="AA769" s="72"/>
    </row>
    <row r="770" spans="1:27" ht="14.25">
      <c r="A770" s="39" t="s">
        <v>232</v>
      </c>
      <c r="B770" s="111"/>
      <c r="C770" s="112"/>
      <c r="D770" s="113"/>
      <c r="E770" s="110">
        <f t="shared" si="257"/>
      </c>
      <c r="F770" s="111"/>
      <c r="G770" s="112"/>
      <c r="H770" s="113"/>
      <c r="I770" s="110">
        <f t="shared" si="261"/>
      </c>
      <c r="J770" s="111"/>
      <c r="K770" s="112"/>
      <c r="L770" s="113"/>
      <c r="M770" s="110">
        <f t="shared" si="258"/>
      </c>
      <c r="N770" s="111"/>
      <c r="O770" s="112"/>
      <c r="P770" s="113"/>
      <c r="Q770" s="110">
        <f t="shared" si="259"/>
      </c>
      <c r="R770" s="111"/>
      <c r="S770" s="112"/>
      <c r="T770" s="113"/>
      <c r="U770" s="110">
        <f t="shared" si="260"/>
      </c>
      <c r="V770" s="32"/>
      <c r="W770" s="71"/>
      <c r="X770" s="71"/>
      <c r="Y770" s="71"/>
      <c r="Z770" s="71"/>
      <c r="AA770" s="72"/>
    </row>
    <row r="771" spans="1:27" ht="14.25">
      <c r="A771" s="39"/>
      <c r="B771" s="111"/>
      <c r="C771" s="112"/>
      <c r="D771" s="113"/>
      <c r="E771" s="110">
        <f t="shared" si="257"/>
      </c>
      <c r="F771" s="111"/>
      <c r="G771" s="112"/>
      <c r="H771" s="113"/>
      <c r="I771" s="110">
        <f t="shared" si="261"/>
      </c>
      <c r="J771" s="111"/>
      <c r="K771" s="112"/>
      <c r="L771" s="113"/>
      <c r="M771" s="110">
        <f t="shared" si="258"/>
      </c>
      <c r="N771" s="111"/>
      <c r="O771" s="112"/>
      <c r="P771" s="113"/>
      <c r="Q771" s="110">
        <f t="shared" si="259"/>
      </c>
      <c r="R771" s="111"/>
      <c r="S771" s="112"/>
      <c r="T771" s="113"/>
      <c r="U771" s="110">
        <f t="shared" si="260"/>
      </c>
      <c r="V771" s="32"/>
      <c r="W771" s="71"/>
      <c r="X771" s="71"/>
      <c r="Y771" s="71"/>
      <c r="Z771" s="71"/>
      <c r="AA771" s="72"/>
    </row>
    <row r="772" spans="1:27" ht="14.25">
      <c r="A772" s="39"/>
      <c r="B772" s="111"/>
      <c r="C772" s="112"/>
      <c r="D772" s="113"/>
      <c r="E772" s="110">
        <f t="shared" si="257"/>
      </c>
      <c r="F772" s="111"/>
      <c r="G772" s="112"/>
      <c r="H772" s="113"/>
      <c r="I772" s="110">
        <f t="shared" si="261"/>
      </c>
      <c r="J772" s="111"/>
      <c r="K772" s="112"/>
      <c r="L772" s="113"/>
      <c r="M772" s="110">
        <f t="shared" si="258"/>
      </c>
      <c r="N772" s="111"/>
      <c r="O772" s="112"/>
      <c r="P772" s="113"/>
      <c r="Q772" s="110">
        <f t="shared" si="259"/>
      </c>
      <c r="R772" s="111"/>
      <c r="S772" s="112"/>
      <c r="T772" s="113"/>
      <c r="U772" s="110">
        <f t="shared" si="260"/>
      </c>
      <c r="V772" s="32"/>
      <c r="W772" s="71"/>
      <c r="X772" s="71"/>
      <c r="Y772" s="71"/>
      <c r="Z772" s="71"/>
      <c r="AA772" s="72"/>
    </row>
    <row r="773" spans="1:27" ht="14.25">
      <c r="A773" s="39"/>
      <c r="B773" s="111"/>
      <c r="C773" s="112"/>
      <c r="D773" s="113"/>
      <c r="E773" s="110">
        <f>IF(SUM(B773:D773)&gt;0,SUM(B773:D773),"")</f>
      </c>
      <c r="F773" s="111"/>
      <c r="G773" s="112"/>
      <c r="H773" s="113"/>
      <c r="I773" s="110">
        <f t="shared" si="261"/>
      </c>
      <c r="J773" s="111"/>
      <c r="K773" s="112"/>
      <c r="L773" s="113"/>
      <c r="M773" s="110">
        <f>IF(SUM(J773:L773)&gt;0,SUM(J773:L773),"")</f>
      </c>
      <c r="N773" s="111"/>
      <c r="O773" s="112"/>
      <c r="P773" s="113"/>
      <c r="Q773" s="110">
        <f t="shared" si="259"/>
      </c>
      <c r="R773" s="111"/>
      <c r="S773" s="112"/>
      <c r="T773" s="113"/>
      <c r="U773" s="110">
        <f>IF(SUM(R773:T773)&gt;0,SUM(R773:T773),"")</f>
      </c>
      <c r="V773" s="32"/>
      <c r="W773" s="71"/>
      <c r="X773" s="71"/>
      <c r="Y773" s="71"/>
      <c r="Z773" s="71"/>
      <c r="AA773" s="72"/>
    </row>
    <row r="774" spans="1:27" ht="14.25">
      <c r="A774" s="23" t="s">
        <v>147</v>
      </c>
      <c r="B774" s="111"/>
      <c r="C774" s="112"/>
      <c r="D774" s="113"/>
      <c r="E774" s="110">
        <f>IF(SUM(B774:D774)&gt;0,SUM(B774:D774),"")</f>
      </c>
      <c r="F774" s="111"/>
      <c r="G774" s="112"/>
      <c r="H774" s="113"/>
      <c r="I774" s="110">
        <f t="shared" si="261"/>
      </c>
      <c r="J774" s="111"/>
      <c r="K774" s="112"/>
      <c r="L774" s="113"/>
      <c r="M774" s="110">
        <f>IF(SUM(J774:L774)&gt;0,SUM(J774:L774),"")</f>
      </c>
      <c r="N774" s="111"/>
      <c r="O774" s="112"/>
      <c r="P774" s="113"/>
      <c r="Q774" s="110">
        <f>IF(SUM(N774:P774)&gt;0,SUM(N774:P774),"")</f>
      </c>
      <c r="R774" s="111"/>
      <c r="S774" s="112"/>
      <c r="T774" s="113"/>
      <c r="U774" s="110">
        <f>IF(SUM(R774:T774)&gt;0,SUM(R774:T774),"")</f>
      </c>
      <c r="V774" s="32"/>
      <c r="W774" s="71"/>
      <c r="X774" s="71"/>
      <c r="Y774" s="71"/>
      <c r="Z774" s="71"/>
      <c r="AA774" s="72"/>
    </row>
    <row r="775" spans="1:27" ht="14.25">
      <c r="A775" s="23" t="s">
        <v>127</v>
      </c>
      <c r="B775" s="111"/>
      <c r="C775" s="112"/>
      <c r="D775" s="113"/>
      <c r="E775" s="110">
        <f>IF(SUM(B775:D775)&gt;0,SUM(B775:D775),"")</f>
      </c>
      <c r="F775" s="111"/>
      <c r="G775" s="112"/>
      <c r="H775" s="113"/>
      <c r="I775" s="110">
        <f>IF(SUM(F775:H775)&gt;0,SUM(F775:H775),"")</f>
      </c>
      <c r="J775" s="111"/>
      <c r="K775" s="112"/>
      <c r="L775" s="113"/>
      <c r="M775" s="110">
        <f>IF(SUM(J775:L775)&gt;0,SUM(J775:L775),"")</f>
      </c>
      <c r="N775" s="111"/>
      <c r="O775" s="112"/>
      <c r="P775" s="113"/>
      <c r="Q775" s="110">
        <f>IF(SUM(N775:P775)&gt;0,SUM(N775:P775),"")</f>
      </c>
      <c r="R775" s="111"/>
      <c r="S775" s="112"/>
      <c r="T775" s="113"/>
      <c r="U775" s="110">
        <f>IF(SUM(R775:T775)&gt;0,SUM(R775:T775),"")</f>
      </c>
      <c r="V775" s="31"/>
      <c r="W775" s="71"/>
      <c r="X775" s="71"/>
      <c r="Y775" s="71"/>
      <c r="Z775" s="71"/>
      <c r="AA775" s="72"/>
    </row>
    <row r="776" spans="1:27" ht="14.25">
      <c r="A776" s="23" t="s">
        <v>143</v>
      </c>
      <c r="B776" s="111"/>
      <c r="C776" s="112"/>
      <c r="D776" s="113"/>
      <c r="E776" s="110">
        <f>IF(SUM(B776:D776)&gt;0,SUM(B776:D776),"")</f>
      </c>
      <c r="F776" s="111"/>
      <c r="G776" s="112"/>
      <c r="H776" s="113"/>
      <c r="I776" s="110">
        <f>IF(SUM(F776:H776)&gt;0,SUM(F776:H776),"")</f>
      </c>
      <c r="J776" s="111"/>
      <c r="K776" s="112"/>
      <c r="L776" s="113"/>
      <c r="M776" s="110">
        <f>IF(SUM(J776:L776)&gt;0,SUM(J776:L776),"")</f>
      </c>
      <c r="N776" s="111"/>
      <c r="O776" s="112"/>
      <c r="P776" s="113"/>
      <c r="Q776" s="110">
        <f>IF(SUM(N776:P776)&gt;0,SUM(N776:P776),"")</f>
      </c>
      <c r="R776" s="111"/>
      <c r="S776" s="112"/>
      <c r="T776" s="113"/>
      <c r="U776" s="110">
        <f>IF(SUM(R776:T776)&gt;0,SUM(R776:T776),"")</f>
      </c>
      <c r="V776" s="31"/>
      <c r="W776" s="71"/>
      <c r="X776" s="71"/>
      <c r="Y776" s="71"/>
      <c r="Z776" s="71"/>
      <c r="AA776" s="72"/>
    </row>
    <row r="777" spans="1:27" ht="14.25">
      <c r="A777" s="23" t="s">
        <v>148</v>
      </c>
      <c r="B777" s="111"/>
      <c r="C777" s="112"/>
      <c r="D777" s="113"/>
      <c r="E777" s="110">
        <f>IF(SUM(B777:D777)&gt;0,SUM(B777:D777),"")</f>
      </c>
      <c r="F777" s="111"/>
      <c r="G777" s="112"/>
      <c r="H777" s="113"/>
      <c r="I777" s="110">
        <f>IF(SUM(F777:H777)&gt;0,SUM(F777:H777),"")</f>
      </c>
      <c r="J777" s="111"/>
      <c r="K777" s="112"/>
      <c r="L777" s="113"/>
      <c r="M777" s="110">
        <f>IF(SUM(J777:L777)&gt;0,SUM(J777:L777),"")</f>
      </c>
      <c r="N777" s="111"/>
      <c r="O777" s="112"/>
      <c r="P777" s="113"/>
      <c r="Q777" s="110">
        <f>IF(SUM(N777:P777)&gt;0,SUM(N777:P777),"")</f>
      </c>
      <c r="R777" s="111"/>
      <c r="S777" s="112"/>
      <c r="T777" s="113"/>
      <c r="U777" s="110">
        <f>IF(SUM(R777:T777)&gt;0,SUM(R777:T777),"")</f>
      </c>
      <c r="V777" s="31"/>
      <c r="W777" s="71"/>
      <c r="X777" s="71"/>
      <c r="Y777" s="71"/>
      <c r="Z777" s="71"/>
      <c r="AA777" s="72"/>
    </row>
    <row r="778" spans="1:27" ht="15" thickBot="1">
      <c r="A778" s="140" t="s">
        <v>10</v>
      </c>
      <c r="B778" s="164">
        <f aca="true" t="shared" si="262" ref="B778:U778">IF(SUM(B758:B773)=0,0,AVERAGE(B758:B773))</f>
        <v>57.833333333333336</v>
      </c>
      <c r="C778" s="165">
        <f t="shared" si="262"/>
        <v>46.5</v>
      </c>
      <c r="D778" s="166">
        <f t="shared" si="262"/>
        <v>56.333333333333336</v>
      </c>
      <c r="E778" s="167">
        <f t="shared" si="262"/>
        <v>162.2</v>
      </c>
      <c r="F778" s="164">
        <f t="shared" si="262"/>
        <v>76.42857142857143</v>
      </c>
      <c r="G778" s="165">
        <f t="shared" si="262"/>
        <v>55.57142857142857</v>
      </c>
      <c r="H778" s="166">
        <f t="shared" si="262"/>
        <v>58.714285714285715</v>
      </c>
      <c r="I778" s="167">
        <f t="shared" si="262"/>
        <v>190.71428571428572</v>
      </c>
      <c r="J778" s="164">
        <f t="shared" si="262"/>
        <v>77.42857142857143</v>
      </c>
      <c r="K778" s="165">
        <f t="shared" si="262"/>
        <v>68.71428571428571</v>
      </c>
      <c r="L778" s="166">
        <f t="shared" si="262"/>
        <v>79.71428571428571</v>
      </c>
      <c r="M778" s="167">
        <f t="shared" si="262"/>
        <v>225.85714285714286</v>
      </c>
      <c r="N778" s="164">
        <f t="shared" si="262"/>
        <v>23</v>
      </c>
      <c r="O778" s="165">
        <f t="shared" si="262"/>
        <v>17.5</v>
      </c>
      <c r="P778" s="166">
        <f t="shared" si="262"/>
        <v>13</v>
      </c>
      <c r="Q778" s="167">
        <f t="shared" si="262"/>
        <v>53.5</v>
      </c>
      <c r="R778" s="164">
        <f t="shared" si="262"/>
        <v>30</v>
      </c>
      <c r="S778" s="165">
        <f t="shared" si="262"/>
        <v>14.333333333333334</v>
      </c>
      <c r="T778" s="166">
        <f t="shared" si="262"/>
        <v>23.333333333333332</v>
      </c>
      <c r="U778" s="167">
        <f t="shared" si="262"/>
        <v>67.66666666666667</v>
      </c>
      <c r="V778" s="33"/>
      <c r="W778" s="71"/>
      <c r="X778" s="71"/>
      <c r="Y778" s="71"/>
      <c r="Z778" s="71"/>
      <c r="AA778" s="72"/>
    </row>
    <row r="779" spans="1:27" ht="15" thickBot="1">
      <c r="A779" s="2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26"/>
      <c r="V779" s="25"/>
      <c r="W779" s="71" t="s">
        <v>70</v>
      </c>
      <c r="X779" s="85"/>
      <c r="Y779" s="85"/>
      <c r="Z779" s="85"/>
      <c r="AA779" s="86"/>
    </row>
    <row r="780" spans="1:27" ht="14.25">
      <c r="A780" s="99" t="s">
        <v>69</v>
      </c>
      <c r="B780" s="285" t="s">
        <v>119</v>
      </c>
      <c r="C780" s="286"/>
      <c r="D780" s="286"/>
      <c r="E780" s="287"/>
      <c r="F780" s="285" t="s">
        <v>120</v>
      </c>
      <c r="G780" s="286"/>
      <c r="H780" s="286"/>
      <c r="I780" s="287"/>
      <c r="J780" s="285" t="s">
        <v>121</v>
      </c>
      <c r="K780" s="286"/>
      <c r="L780" s="286"/>
      <c r="M780" s="287"/>
      <c r="N780" s="285" t="s">
        <v>122</v>
      </c>
      <c r="O780" s="286"/>
      <c r="P780" s="286"/>
      <c r="Q780" s="287"/>
      <c r="R780" s="285" t="s">
        <v>123</v>
      </c>
      <c r="S780" s="286"/>
      <c r="T780" s="286"/>
      <c r="U780" s="287"/>
      <c r="V780" s="29"/>
      <c r="W780" s="71" t="str">
        <f>B780</f>
        <v>WF 11</v>
      </c>
      <c r="X780" s="71" t="str">
        <f>F780</f>
        <v>WF 12</v>
      </c>
      <c r="Y780" s="71" t="str">
        <f>J780</f>
        <v>WF 13</v>
      </c>
      <c r="Z780" s="71" t="str">
        <f>N780</f>
        <v>WF 14</v>
      </c>
      <c r="AA780" s="72" t="str">
        <f>R780</f>
        <v>WF 15</v>
      </c>
    </row>
    <row r="781" spans="1:27" ht="15" thickBot="1">
      <c r="A781" s="36" t="s">
        <v>4</v>
      </c>
      <c r="B781" s="17" t="s">
        <v>5</v>
      </c>
      <c r="C781" s="18" t="s">
        <v>6</v>
      </c>
      <c r="D781" s="18" t="s">
        <v>7</v>
      </c>
      <c r="E781" s="20" t="s">
        <v>8</v>
      </c>
      <c r="F781" s="17" t="s">
        <v>5</v>
      </c>
      <c r="G781" s="18" t="s">
        <v>6</v>
      </c>
      <c r="H781" s="18" t="s">
        <v>7</v>
      </c>
      <c r="I781" s="20" t="s">
        <v>8</v>
      </c>
      <c r="J781" s="17" t="s">
        <v>5</v>
      </c>
      <c r="K781" s="18" t="s">
        <v>6</v>
      </c>
      <c r="L781" s="18" t="s">
        <v>7</v>
      </c>
      <c r="M781" s="20" t="s">
        <v>8</v>
      </c>
      <c r="N781" s="17" t="s">
        <v>5</v>
      </c>
      <c r="O781" s="18" t="s">
        <v>6</v>
      </c>
      <c r="P781" s="18" t="s">
        <v>7</v>
      </c>
      <c r="Q781" s="20" t="s">
        <v>8</v>
      </c>
      <c r="R781" s="17" t="s">
        <v>5</v>
      </c>
      <c r="S781" s="18" t="s">
        <v>6</v>
      </c>
      <c r="T781" s="18" t="s">
        <v>7</v>
      </c>
      <c r="U781" s="20" t="s">
        <v>8</v>
      </c>
      <c r="V781" s="21"/>
      <c r="W781" s="87">
        <f>IF(SUM(E782:E801)&gt;0,LARGE(E782:E801,1),0)</f>
        <v>0</v>
      </c>
      <c r="X781" s="71">
        <f>IF(SUM(I782:I801)&gt;0,LARGE(I782:I801,1),0)</f>
        <v>0</v>
      </c>
      <c r="Y781" s="71">
        <f>IF(SUM(M782:M801)&gt;0,LARGE(M782:M801,1),0)</f>
        <v>0</v>
      </c>
      <c r="Z781" s="71">
        <f>IF(SUM(Q782:Q801)&gt;0,LARGE(Q782:Q801,1),0)</f>
        <v>0</v>
      </c>
      <c r="AA781" s="72">
        <f>IF(SUM(U782:U801)&gt;0,LARGE(U782:U801,1),0)</f>
        <v>0</v>
      </c>
    </row>
    <row r="782" spans="1:27" ht="15" thickTop="1">
      <c r="A782" s="39" t="s">
        <v>62</v>
      </c>
      <c r="B782" s="107"/>
      <c r="C782" s="108"/>
      <c r="D782" s="109"/>
      <c r="E782" s="110">
        <f>IF(SUM(B782:D782)&gt;0,SUM(B782:D782),"")</f>
      </c>
      <c r="F782" s="107"/>
      <c r="G782" s="108"/>
      <c r="H782" s="109"/>
      <c r="I782" s="110">
        <f aca="true" t="shared" si="263" ref="I782:I787">IF(SUM(F782:H782)&gt;0,SUM(F782:H782),"")</f>
      </c>
      <c r="J782" s="107"/>
      <c r="K782" s="108"/>
      <c r="L782" s="109"/>
      <c r="M782" s="110">
        <f>IF(SUM(J782:L782)&gt;0,SUM(J782:L782),"")</f>
      </c>
      <c r="N782" s="107"/>
      <c r="O782" s="108"/>
      <c r="P782" s="109"/>
      <c r="Q782" s="110">
        <f>IF(SUM(N782:P782)&gt;0,SUM(N782:P782),"")</f>
      </c>
      <c r="R782" s="107"/>
      <c r="S782" s="108"/>
      <c r="T782" s="109"/>
      <c r="U782" s="110">
        <f>IF(SUM(R782:T782)&gt;0,SUM(R782:T782),"")</f>
      </c>
      <c r="V782" s="30"/>
      <c r="W782" s="71"/>
      <c r="X782" s="71"/>
      <c r="Y782" s="71"/>
      <c r="Z782" s="71"/>
      <c r="AA782" s="72"/>
    </row>
    <row r="783" spans="1:27" ht="14.25">
      <c r="A783" s="39" t="s">
        <v>36</v>
      </c>
      <c r="B783" s="111"/>
      <c r="C783" s="112"/>
      <c r="D783" s="113"/>
      <c r="E783" s="110">
        <f aca="true" t="shared" si="264" ref="E783:E796">IF(SUM(B783:D783)&gt;0,SUM(B783:D783),"")</f>
      </c>
      <c r="F783" s="111"/>
      <c r="G783" s="112"/>
      <c r="H783" s="113"/>
      <c r="I783" s="110">
        <f t="shared" si="263"/>
      </c>
      <c r="J783" s="111"/>
      <c r="K783" s="112"/>
      <c r="L783" s="113"/>
      <c r="M783" s="110">
        <f aca="true" t="shared" si="265" ref="M783:M796">IF(SUM(J783:L783)&gt;0,SUM(J783:L783),"")</f>
      </c>
      <c r="N783" s="111"/>
      <c r="O783" s="112"/>
      <c r="P783" s="113"/>
      <c r="Q783" s="110">
        <f aca="true" t="shared" si="266" ref="Q783:Q795">IF(SUM(N783:P783)&gt;0,SUM(N783:P783),"")</f>
      </c>
      <c r="R783" s="111"/>
      <c r="S783" s="112"/>
      <c r="T783" s="113"/>
      <c r="U783" s="110">
        <f aca="true" t="shared" si="267" ref="U783:U795">IF(SUM(R783:T783)&gt;0,SUM(R783:T783),"")</f>
      </c>
      <c r="V783" s="31"/>
      <c r="W783" s="71"/>
      <c r="X783" s="71"/>
      <c r="Y783" s="71"/>
      <c r="Z783" s="71"/>
      <c r="AA783" s="72"/>
    </row>
    <row r="784" spans="1:27" ht="14.25">
      <c r="A784" s="39" t="s">
        <v>77</v>
      </c>
      <c r="B784" s="111"/>
      <c r="C784" s="112"/>
      <c r="D784" s="113"/>
      <c r="E784" s="110">
        <f t="shared" si="264"/>
      </c>
      <c r="F784" s="111"/>
      <c r="G784" s="112"/>
      <c r="H784" s="113"/>
      <c r="I784" s="110">
        <f t="shared" si="263"/>
      </c>
      <c r="J784" s="111"/>
      <c r="K784" s="112"/>
      <c r="L784" s="113"/>
      <c r="M784" s="110">
        <f t="shared" si="265"/>
      </c>
      <c r="N784" s="111"/>
      <c r="O784" s="112"/>
      <c r="P784" s="113"/>
      <c r="Q784" s="110">
        <f t="shared" si="266"/>
      </c>
      <c r="R784" s="111"/>
      <c r="S784" s="112"/>
      <c r="T784" s="113"/>
      <c r="U784" s="110">
        <f t="shared" si="267"/>
      </c>
      <c r="V784" s="32" t="s">
        <v>11</v>
      </c>
      <c r="W784" s="71"/>
      <c r="X784" s="71"/>
      <c r="Y784" s="71"/>
      <c r="Z784" s="71"/>
      <c r="AA784" s="72"/>
    </row>
    <row r="785" spans="1:27" ht="14.25">
      <c r="A785" s="39" t="s">
        <v>42</v>
      </c>
      <c r="B785" s="111"/>
      <c r="C785" s="112"/>
      <c r="D785" s="113"/>
      <c r="E785" s="110">
        <f t="shared" si="264"/>
      </c>
      <c r="F785" s="111"/>
      <c r="G785" s="112"/>
      <c r="H785" s="113"/>
      <c r="I785" s="110">
        <f t="shared" si="263"/>
      </c>
      <c r="J785" s="111"/>
      <c r="K785" s="112"/>
      <c r="L785" s="113"/>
      <c r="M785" s="110">
        <f t="shared" si="265"/>
      </c>
      <c r="N785" s="111"/>
      <c r="O785" s="112"/>
      <c r="P785" s="113"/>
      <c r="Q785" s="110">
        <f t="shared" si="266"/>
      </c>
      <c r="R785" s="111"/>
      <c r="S785" s="112"/>
      <c r="T785" s="113"/>
      <c r="U785" s="110">
        <f t="shared" si="267"/>
      </c>
      <c r="V785" s="32" t="s">
        <v>12</v>
      </c>
      <c r="W785" s="71"/>
      <c r="X785" s="71"/>
      <c r="Y785" s="71"/>
      <c r="Z785" s="71"/>
      <c r="AA785" s="72"/>
    </row>
    <row r="786" spans="1:27" ht="14.25">
      <c r="A786" s="39" t="s">
        <v>232</v>
      </c>
      <c r="B786" s="111"/>
      <c r="C786" s="112"/>
      <c r="D786" s="113"/>
      <c r="E786" s="110">
        <f t="shared" si="264"/>
      </c>
      <c r="F786" s="111"/>
      <c r="G786" s="112"/>
      <c r="H786" s="113"/>
      <c r="I786" s="110">
        <f t="shared" si="263"/>
      </c>
      <c r="J786" s="111"/>
      <c r="K786" s="112"/>
      <c r="L786" s="113"/>
      <c r="M786" s="110">
        <f t="shared" si="265"/>
      </c>
      <c r="N786" s="111"/>
      <c r="O786" s="112"/>
      <c r="P786" s="113"/>
      <c r="Q786" s="110">
        <f t="shared" si="266"/>
      </c>
      <c r="R786" s="111"/>
      <c r="S786" s="112"/>
      <c r="T786" s="113"/>
      <c r="U786" s="110">
        <f t="shared" si="267"/>
      </c>
      <c r="V786" s="32" t="s">
        <v>12</v>
      </c>
      <c r="W786" s="71"/>
      <c r="X786" s="71"/>
      <c r="Y786" s="71"/>
      <c r="Z786" s="71"/>
      <c r="AA786" s="72"/>
    </row>
    <row r="787" spans="1:27" ht="14.25">
      <c r="A787" s="39" t="s">
        <v>44</v>
      </c>
      <c r="B787" s="111"/>
      <c r="C787" s="112"/>
      <c r="D787" s="113"/>
      <c r="E787" s="110">
        <f t="shared" si="264"/>
      </c>
      <c r="F787" s="111"/>
      <c r="G787" s="112"/>
      <c r="H787" s="113"/>
      <c r="I787" s="110">
        <f t="shared" si="263"/>
      </c>
      <c r="J787" s="111"/>
      <c r="K787" s="112"/>
      <c r="L787" s="113"/>
      <c r="M787" s="110">
        <f t="shared" si="265"/>
      </c>
      <c r="N787" s="111"/>
      <c r="O787" s="112"/>
      <c r="P787" s="113"/>
      <c r="Q787" s="110">
        <f t="shared" si="266"/>
      </c>
      <c r="R787" s="111"/>
      <c r="S787" s="112"/>
      <c r="T787" s="113"/>
      <c r="U787" s="110">
        <f t="shared" si="267"/>
      </c>
      <c r="V787" s="32"/>
      <c r="W787" s="71"/>
      <c r="X787" s="71"/>
      <c r="Y787" s="71"/>
      <c r="Z787" s="71"/>
      <c r="AA787" s="72"/>
    </row>
    <row r="788" spans="1:27" ht="14.25">
      <c r="A788" s="39" t="s">
        <v>161</v>
      </c>
      <c r="B788" s="111"/>
      <c r="C788" s="112"/>
      <c r="D788" s="113"/>
      <c r="E788" s="110">
        <f t="shared" si="264"/>
      </c>
      <c r="F788" s="111"/>
      <c r="G788" s="112"/>
      <c r="H788" s="113"/>
      <c r="I788" s="110">
        <f aca="true" t="shared" si="268" ref="I788:I798">IF(SUM(F788:H788)&gt;0,SUM(F788:H788),"")</f>
      </c>
      <c r="J788" s="111"/>
      <c r="K788" s="112"/>
      <c r="L788" s="113"/>
      <c r="M788" s="110">
        <f t="shared" si="265"/>
      </c>
      <c r="N788" s="111"/>
      <c r="O788" s="112"/>
      <c r="P788" s="113"/>
      <c r="Q788" s="110">
        <f t="shared" si="266"/>
      </c>
      <c r="R788" s="111"/>
      <c r="S788" s="112"/>
      <c r="T788" s="113"/>
      <c r="U788" s="110">
        <f t="shared" si="267"/>
      </c>
      <c r="V788" s="32" t="s">
        <v>13</v>
      </c>
      <c r="W788" s="71"/>
      <c r="X788" s="71"/>
      <c r="Y788" s="71"/>
      <c r="Z788" s="71"/>
      <c r="AA788" s="72"/>
    </row>
    <row r="789" spans="1:27" ht="14.25">
      <c r="A789" s="39" t="s">
        <v>232</v>
      </c>
      <c r="B789" s="111"/>
      <c r="C789" s="112"/>
      <c r="D789" s="113"/>
      <c r="E789" s="110">
        <f t="shared" si="264"/>
      </c>
      <c r="F789" s="111"/>
      <c r="G789" s="112"/>
      <c r="H789" s="113"/>
      <c r="I789" s="110">
        <f t="shared" si="268"/>
      </c>
      <c r="J789" s="111"/>
      <c r="K789" s="112"/>
      <c r="L789" s="113"/>
      <c r="M789" s="110">
        <f t="shared" si="265"/>
      </c>
      <c r="N789" s="111"/>
      <c r="O789" s="112"/>
      <c r="P789" s="113"/>
      <c r="Q789" s="110">
        <f t="shared" si="266"/>
      </c>
      <c r="R789" s="111"/>
      <c r="S789" s="112"/>
      <c r="T789" s="113"/>
      <c r="U789" s="110">
        <f t="shared" si="267"/>
      </c>
      <c r="V789" s="32" t="s">
        <v>14</v>
      </c>
      <c r="W789" s="71"/>
      <c r="X789" s="71"/>
      <c r="Y789" s="71"/>
      <c r="Z789" s="71"/>
      <c r="AA789" s="72"/>
    </row>
    <row r="790" spans="1:27" ht="14.25">
      <c r="A790" s="39" t="s">
        <v>78</v>
      </c>
      <c r="B790" s="111"/>
      <c r="C790" s="112"/>
      <c r="D790" s="113"/>
      <c r="E790" s="110">
        <f t="shared" si="264"/>
      </c>
      <c r="F790" s="111"/>
      <c r="G790" s="112"/>
      <c r="H790" s="113"/>
      <c r="I790" s="110">
        <f t="shared" si="268"/>
      </c>
      <c r="J790" s="111"/>
      <c r="K790" s="112"/>
      <c r="L790" s="113"/>
      <c r="M790" s="110">
        <f t="shared" si="265"/>
      </c>
      <c r="N790" s="111"/>
      <c r="O790" s="112"/>
      <c r="P790" s="113"/>
      <c r="Q790" s="110">
        <f t="shared" si="266"/>
      </c>
      <c r="R790" s="111"/>
      <c r="S790" s="112"/>
      <c r="T790" s="113"/>
      <c r="U790" s="110">
        <f t="shared" si="267"/>
      </c>
      <c r="V790" s="32" t="s">
        <v>15</v>
      </c>
      <c r="W790" s="71"/>
      <c r="X790" s="71"/>
      <c r="Y790" s="71"/>
      <c r="Z790" s="71"/>
      <c r="AA790" s="72"/>
    </row>
    <row r="791" spans="1:27" ht="14.25">
      <c r="A791" s="39" t="s">
        <v>50</v>
      </c>
      <c r="B791" s="111"/>
      <c r="C791" s="112"/>
      <c r="D791" s="113"/>
      <c r="E791" s="110">
        <f t="shared" si="264"/>
      </c>
      <c r="F791" s="111"/>
      <c r="G791" s="112"/>
      <c r="H791" s="113"/>
      <c r="I791" s="110">
        <f t="shared" si="268"/>
      </c>
      <c r="J791" s="111"/>
      <c r="K791" s="112"/>
      <c r="L791" s="113"/>
      <c r="M791" s="110">
        <f t="shared" si="265"/>
      </c>
      <c r="N791" s="111"/>
      <c r="O791" s="112"/>
      <c r="P791" s="113"/>
      <c r="Q791" s="110">
        <f t="shared" si="266"/>
      </c>
      <c r="R791" s="111"/>
      <c r="S791" s="112"/>
      <c r="T791" s="113"/>
      <c r="U791" s="110">
        <f t="shared" si="267"/>
      </c>
      <c r="V791" s="32" t="s">
        <v>16</v>
      </c>
      <c r="W791" s="71"/>
      <c r="X791" s="71"/>
      <c r="Y791" s="71"/>
      <c r="Z791" s="71"/>
      <c r="AA791" s="72"/>
    </row>
    <row r="792" spans="1:27" ht="14.25">
      <c r="A792" s="39" t="s">
        <v>65</v>
      </c>
      <c r="B792" s="111"/>
      <c r="C792" s="112"/>
      <c r="D792" s="113"/>
      <c r="E792" s="110">
        <f t="shared" si="264"/>
      </c>
      <c r="F792" s="111"/>
      <c r="G792" s="112"/>
      <c r="H792" s="113"/>
      <c r="I792" s="110">
        <f t="shared" si="268"/>
      </c>
      <c r="J792" s="111"/>
      <c r="K792" s="112"/>
      <c r="L792" s="113"/>
      <c r="M792" s="110">
        <f t="shared" si="265"/>
      </c>
      <c r="N792" s="111"/>
      <c r="O792" s="112"/>
      <c r="P792" s="113"/>
      <c r="Q792" s="110">
        <f t="shared" si="266"/>
      </c>
      <c r="R792" s="111"/>
      <c r="S792" s="112"/>
      <c r="T792" s="113"/>
      <c r="U792" s="110">
        <f t="shared" si="267"/>
      </c>
      <c r="V792" s="32" t="s">
        <v>12</v>
      </c>
      <c r="W792" s="71"/>
      <c r="X792" s="71"/>
      <c r="Y792" s="71"/>
      <c r="Z792" s="71"/>
      <c r="AA792" s="72"/>
    </row>
    <row r="793" spans="1:27" ht="14.25">
      <c r="A793" s="39" t="s">
        <v>55</v>
      </c>
      <c r="B793" s="111"/>
      <c r="C793" s="112"/>
      <c r="D793" s="113"/>
      <c r="E793" s="110">
        <f t="shared" si="264"/>
      </c>
      <c r="F793" s="111"/>
      <c r="G793" s="112"/>
      <c r="H793" s="113"/>
      <c r="I793" s="110">
        <f t="shared" si="268"/>
      </c>
      <c r="J793" s="111"/>
      <c r="K793" s="112"/>
      <c r="L793" s="113"/>
      <c r="M793" s="110">
        <f t="shared" si="265"/>
      </c>
      <c r="N793" s="111"/>
      <c r="O793" s="112"/>
      <c r="P793" s="113"/>
      <c r="Q793" s="110">
        <f t="shared" si="266"/>
      </c>
      <c r="R793" s="111"/>
      <c r="S793" s="112"/>
      <c r="T793" s="113"/>
      <c r="U793" s="110">
        <f t="shared" si="267"/>
      </c>
      <c r="V793" s="32"/>
      <c r="W793" s="71"/>
      <c r="X793" s="71"/>
      <c r="Y793" s="71"/>
      <c r="Z793" s="71"/>
      <c r="AA793" s="72"/>
    </row>
    <row r="794" spans="1:27" ht="14.25">
      <c r="A794" s="39" t="s">
        <v>232</v>
      </c>
      <c r="B794" s="111"/>
      <c r="C794" s="112"/>
      <c r="D794" s="113"/>
      <c r="E794" s="110">
        <f t="shared" si="264"/>
      </c>
      <c r="F794" s="111"/>
      <c r="G794" s="112"/>
      <c r="H794" s="113"/>
      <c r="I794" s="110">
        <f t="shared" si="268"/>
      </c>
      <c r="J794" s="111"/>
      <c r="K794" s="112"/>
      <c r="L794" s="113"/>
      <c r="M794" s="110">
        <f t="shared" si="265"/>
      </c>
      <c r="N794" s="111"/>
      <c r="O794" s="112"/>
      <c r="P794" s="113"/>
      <c r="Q794" s="110">
        <f t="shared" si="266"/>
      </c>
      <c r="R794" s="111"/>
      <c r="S794" s="112"/>
      <c r="T794" s="113"/>
      <c r="U794" s="110">
        <f t="shared" si="267"/>
      </c>
      <c r="V794" s="32"/>
      <c r="W794" s="71"/>
      <c r="X794" s="71"/>
      <c r="Y794" s="71"/>
      <c r="Z794" s="71"/>
      <c r="AA794" s="72"/>
    </row>
    <row r="795" spans="1:27" ht="14.25">
      <c r="A795" s="39"/>
      <c r="B795" s="111"/>
      <c r="C795" s="112"/>
      <c r="D795" s="113"/>
      <c r="E795" s="110">
        <f t="shared" si="264"/>
      </c>
      <c r="F795" s="111"/>
      <c r="G795" s="112"/>
      <c r="H795" s="113"/>
      <c r="I795" s="110">
        <f t="shared" si="268"/>
      </c>
      <c r="J795" s="111"/>
      <c r="K795" s="112"/>
      <c r="L795" s="113"/>
      <c r="M795" s="110">
        <f t="shared" si="265"/>
      </c>
      <c r="N795" s="111"/>
      <c r="O795" s="112"/>
      <c r="P795" s="113"/>
      <c r="Q795" s="110">
        <f t="shared" si="266"/>
      </c>
      <c r="R795" s="111"/>
      <c r="S795" s="112"/>
      <c r="T795" s="113"/>
      <c r="U795" s="110">
        <f t="shared" si="267"/>
      </c>
      <c r="V795" s="32"/>
      <c r="W795" s="71"/>
      <c r="X795" s="71"/>
      <c r="Y795" s="71"/>
      <c r="Z795" s="71"/>
      <c r="AA795" s="72"/>
    </row>
    <row r="796" spans="1:27" ht="14.25">
      <c r="A796" s="39"/>
      <c r="B796" s="111"/>
      <c r="C796" s="112"/>
      <c r="D796" s="113"/>
      <c r="E796" s="110">
        <f t="shared" si="264"/>
      </c>
      <c r="F796" s="111"/>
      <c r="G796" s="112"/>
      <c r="H796" s="113"/>
      <c r="I796" s="110">
        <f t="shared" si="268"/>
      </c>
      <c r="J796" s="111"/>
      <c r="K796" s="112"/>
      <c r="L796" s="113"/>
      <c r="M796" s="110">
        <f t="shared" si="265"/>
      </c>
      <c r="N796" s="111"/>
      <c r="O796" s="112"/>
      <c r="P796" s="113"/>
      <c r="Q796" s="110">
        <f aca="true" t="shared" si="269" ref="Q796:Q801">IF(SUM(N796:P796)&gt;0,SUM(N796:P796),"")</f>
      </c>
      <c r="R796" s="111"/>
      <c r="S796" s="112"/>
      <c r="T796" s="113"/>
      <c r="U796" s="110">
        <f aca="true" t="shared" si="270" ref="U796:U801">IF(SUM(R796:T796)&gt;0,SUM(R796:T796),"")</f>
      </c>
      <c r="V796" s="32"/>
      <c r="W796" s="71"/>
      <c r="X796" s="71"/>
      <c r="Y796" s="71"/>
      <c r="Z796" s="71"/>
      <c r="AA796" s="72"/>
    </row>
    <row r="797" spans="1:27" ht="14.25">
      <c r="A797" s="39"/>
      <c r="B797" s="111"/>
      <c r="C797" s="112"/>
      <c r="D797" s="113"/>
      <c r="E797" s="110">
        <f>IF(SUM(B797:D797)&gt;0,SUM(B797:D797),"")</f>
      </c>
      <c r="F797" s="111"/>
      <c r="G797" s="112"/>
      <c r="H797" s="113"/>
      <c r="I797" s="110">
        <f t="shared" si="268"/>
      </c>
      <c r="J797" s="111"/>
      <c r="K797" s="112"/>
      <c r="L797" s="113"/>
      <c r="M797" s="110">
        <f>IF(SUM(J797:L797)&gt;0,SUM(J797:L797),"")</f>
      </c>
      <c r="N797" s="111"/>
      <c r="O797" s="112"/>
      <c r="P797" s="113"/>
      <c r="Q797" s="110">
        <f t="shared" si="269"/>
      </c>
      <c r="R797" s="111"/>
      <c r="S797" s="112"/>
      <c r="T797" s="113"/>
      <c r="U797" s="110">
        <f t="shared" si="270"/>
      </c>
      <c r="V797" s="32"/>
      <c r="W797" s="71"/>
      <c r="X797" s="71"/>
      <c r="Y797" s="71"/>
      <c r="Z797" s="71"/>
      <c r="AA797" s="72"/>
    </row>
    <row r="798" spans="1:27" ht="14.25">
      <c r="A798" s="23" t="s">
        <v>147</v>
      </c>
      <c r="B798" s="111"/>
      <c r="C798" s="112"/>
      <c r="D798" s="113"/>
      <c r="E798" s="110">
        <f>IF(SUM(B798:D798)&gt;0,SUM(B798:D798),"")</f>
      </c>
      <c r="F798" s="111"/>
      <c r="G798" s="112"/>
      <c r="H798" s="113"/>
      <c r="I798" s="110">
        <f t="shared" si="268"/>
      </c>
      <c r="J798" s="111"/>
      <c r="K798" s="112"/>
      <c r="L798" s="113"/>
      <c r="M798" s="110">
        <f>IF(SUM(J798:L798)&gt;0,SUM(J798:L798),"")</f>
      </c>
      <c r="N798" s="111"/>
      <c r="O798" s="112"/>
      <c r="P798" s="113"/>
      <c r="Q798" s="110">
        <f t="shared" si="269"/>
      </c>
      <c r="R798" s="111"/>
      <c r="S798" s="112"/>
      <c r="T798" s="113"/>
      <c r="U798" s="110">
        <f t="shared" si="270"/>
      </c>
      <c r="V798" s="32"/>
      <c r="W798" s="71"/>
      <c r="X798" s="71"/>
      <c r="Y798" s="71"/>
      <c r="Z798" s="71"/>
      <c r="AA798" s="72"/>
    </row>
    <row r="799" spans="1:27" ht="14.25">
      <c r="A799" s="23" t="s">
        <v>127</v>
      </c>
      <c r="B799" s="111"/>
      <c r="C799" s="112"/>
      <c r="D799" s="113"/>
      <c r="E799" s="110">
        <f>IF(SUM(B799:D799)&gt;0,SUM(B799:D799),"")</f>
      </c>
      <c r="F799" s="111"/>
      <c r="G799" s="112"/>
      <c r="H799" s="113"/>
      <c r="I799" s="110">
        <f>IF(SUM(F799:H799)&gt;0,SUM(F799:H799),"")</f>
      </c>
      <c r="J799" s="111"/>
      <c r="K799" s="112"/>
      <c r="L799" s="113"/>
      <c r="M799" s="110">
        <f>IF(SUM(J799:L799)&gt;0,SUM(J799:L799),"")</f>
      </c>
      <c r="N799" s="111"/>
      <c r="O799" s="112"/>
      <c r="P799" s="113"/>
      <c r="Q799" s="110">
        <f t="shared" si="269"/>
      </c>
      <c r="R799" s="111"/>
      <c r="S799" s="112"/>
      <c r="T799" s="113"/>
      <c r="U799" s="110">
        <f t="shared" si="270"/>
      </c>
      <c r="V799" s="31"/>
      <c r="W799" s="71"/>
      <c r="X799" s="71"/>
      <c r="Y799" s="71"/>
      <c r="Z799" s="71"/>
      <c r="AA799" s="72"/>
    </row>
    <row r="800" spans="1:27" ht="14.25">
      <c r="A800" s="23" t="s">
        <v>143</v>
      </c>
      <c r="B800" s="111"/>
      <c r="C800" s="112"/>
      <c r="D800" s="113"/>
      <c r="E800" s="110">
        <f>IF(SUM(B800:D800)&gt;0,SUM(B800:D800),"")</f>
      </c>
      <c r="F800" s="111"/>
      <c r="G800" s="112"/>
      <c r="H800" s="113"/>
      <c r="I800" s="110">
        <f>IF(SUM(F800:H800)&gt;0,SUM(F800:H800),"")</f>
      </c>
      <c r="J800" s="111"/>
      <c r="K800" s="112"/>
      <c r="L800" s="113"/>
      <c r="M800" s="110">
        <f>IF(SUM(J800:L800)&gt;0,SUM(J800:L800),"")</f>
      </c>
      <c r="N800" s="111"/>
      <c r="O800" s="112"/>
      <c r="P800" s="113"/>
      <c r="Q800" s="110">
        <f t="shared" si="269"/>
      </c>
      <c r="R800" s="111"/>
      <c r="S800" s="112"/>
      <c r="T800" s="113"/>
      <c r="U800" s="110">
        <f t="shared" si="270"/>
      </c>
      <c r="V800" s="31"/>
      <c r="W800" s="71"/>
      <c r="X800" s="71"/>
      <c r="Y800" s="71"/>
      <c r="Z800" s="71"/>
      <c r="AA800" s="72"/>
    </row>
    <row r="801" spans="1:27" ht="14.25">
      <c r="A801" s="23" t="s">
        <v>148</v>
      </c>
      <c r="B801" s="111"/>
      <c r="C801" s="112"/>
      <c r="D801" s="113"/>
      <c r="E801" s="110">
        <f>IF(SUM(B801:D801)&gt;0,SUM(B801:D801),"")</f>
      </c>
      <c r="F801" s="111"/>
      <c r="G801" s="112"/>
      <c r="H801" s="113"/>
      <c r="I801" s="110">
        <f>IF(SUM(F801:H801)&gt;0,SUM(F801:H801),"")</f>
      </c>
      <c r="J801" s="111"/>
      <c r="K801" s="112"/>
      <c r="L801" s="113"/>
      <c r="M801" s="110">
        <f>IF(SUM(J801:L801)&gt;0,SUM(J801:L801),"")</f>
      </c>
      <c r="N801" s="111"/>
      <c r="O801" s="112"/>
      <c r="P801" s="113"/>
      <c r="Q801" s="110">
        <f t="shared" si="269"/>
      </c>
      <c r="R801" s="111"/>
      <c r="S801" s="112"/>
      <c r="T801" s="113"/>
      <c r="U801" s="110">
        <f t="shared" si="270"/>
      </c>
      <c r="V801" s="31"/>
      <c r="W801" s="71"/>
      <c r="X801" s="71"/>
      <c r="Y801" s="71"/>
      <c r="Z801" s="71"/>
      <c r="AA801" s="72"/>
    </row>
    <row r="802" spans="1:27" ht="15" thickBot="1">
      <c r="A802" s="140" t="s">
        <v>10</v>
      </c>
      <c r="B802" s="164">
        <f aca="true" t="shared" si="271" ref="B802:U802">IF(SUM(B782:B797)=0,0,AVERAGE(B782:B797))</f>
        <v>0</v>
      </c>
      <c r="C802" s="165">
        <f t="shared" si="271"/>
        <v>0</v>
      </c>
      <c r="D802" s="166">
        <f t="shared" si="271"/>
        <v>0</v>
      </c>
      <c r="E802" s="167">
        <f t="shared" si="271"/>
        <v>0</v>
      </c>
      <c r="F802" s="164">
        <f t="shared" si="271"/>
        <v>0</v>
      </c>
      <c r="G802" s="165">
        <f t="shared" si="271"/>
        <v>0</v>
      </c>
      <c r="H802" s="166">
        <f t="shared" si="271"/>
        <v>0</v>
      </c>
      <c r="I802" s="167">
        <f t="shared" si="271"/>
        <v>0</v>
      </c>
      <c r="J802" s="164">
        <f t="shared" si="271"/>
        <v>0</v>
      </c>
      <c r="K802" s="165">
        <f t="shared" si="271"/>
        <v>0</v>
      </c>
      <c r="L802" s="166">
        <f t="shared" si="271"/>
        <v>0</v>
      </c>
      <c r="M802" s="167">
        <f t="shared" si="271"/>
        <v>0</v>
      </c>
      <c r="N802" s="164">
        <f t="shared" si="271"/>
        <v>0</v>
      </c>
      <c r="O802" s="165">
        <f t="shared" si="271"/>
        <v>0</v>
      </c>
      <c r="P802" s="166">
        <f t="shared" si="271"/>
        <v>0</v>
      </c>
      <c r="Q802" s="167">
        <f t="shared" si="271"/>
        <v>0</v>
      </c>
      <c r="R802" s="164">
        <f t="shared" si="271"/>
        <v>0</v>
      </c>
      <c r="S802" s="165">
        <f t="shared" si="271"/>
        <v>0</v>
      </c>
      <c r="T802" s="166">
        <f t="shared" si="271"/>
        <v>0</v>
      </c>
      <c r="U802" s="167">
        <f t="shared" si="271"/>
        <v>0</v>
      </c>
      <c r="V802" s="37"/>
      <c r="W802" s="71"/>
      <c r="X802" s="71"/>
      <c r="Y802" s="71"/>
      <c r="Z802" s="71"/>
      <c r="AA802" s="72"/>
    </row>
  </sheetData>
  <mergeCells count="165">
    <mergeCell ref="R50:U50"/>
    <mergeCell ref="B50:E50"/>
    <mergeCell ref="F50:I50"/>
    <mergeCell ref="J50:M50"/>
    <mergeCell ref="N50:Q50"/>
    <mergeCell ref="N683:Q683"/>
    <mergeCell ref="N659:Q659"/>
    <mergeCell ref="R75:U75"/>
    <mergeCell ref="B391:E391"/>
    <mergeCell ref="F391:I391"/>
    <mergeCell ref="R659:U659"/>
    <mergeCell ref="J391:M391"/>
    <mergeCell ref="N391:Q391"/>
    <mergeCell ref="R391:U391"/>
    <mergeCell ref="B75:E75"/>
    <mergeCell ref="B659:E659"/>
    <mergeCell ref="F659:I659"/>
    <mergeCell ref="J659:M659"/>
    <mergeCell ref="B683:E683"/>
    <mergeCell ref="F683:I683"/>
    <mergeCell ref="J683:M683"/>
    <mergeCell ref="R2:U2"/>
    <mergeCell ref="B26:E26"/>
    <mergeCell ref="F26:I26"/>
    <mergeCell ref="J26:M26"/>
    <mergeCell ref="N26:Q26"/>
    <mergeCell ref="R26:U26"/>
    <mergeCell ref="B2:E2"/>
    <mergeCell ref="F2:I2"/>
    <mergeCell ref="J2:M2"/>
    <mergeCell ref="N2:Q2"/>
    <mergeCell ref="F75:I75"/>
    <mergeCell ref="J75:M75"/>
    <mergeCell ref="N75:Q75"/>
    <mergeCell ref="R99:U99"/>
    <mergeCell ref="R221:U221"/>
    <mergeCell ref="B99:E99"/>
    <mergeCell ref="F99:I99"/>
    <mergeCell ref="J99:M99"/>
    <mergeCell ref="N99:Q99"/>
    <mergeCell ref="B221:E221"/>
    <mergeCell ref="F221:I221"/>
    <mergeCell ref="J221:M221"/>
    <mergeCell ref="N221:Q221"/>
    <mergeCell ref="B172:E172"/>
    <mergeCell ref="R245:U245"/>
    <mergeCell ref="B367:E367"/>
    <mergeCell ref="F367:I367"/>
    <mergeCell ref="J367:M367"/>
    <mergeCell ref="N367:Q367"/>
    <mergeCell ref="R367:U367"/>
    <mergeCell ref="B245:E245"/>
    <mergeCell ref="F245:I245"/>
    <mergeCell ref="J245:M245"/>
    <mergeCell ref="N245:Q245"/>
    <mergeCell ref="B440:E440"/>
    <mergeCell ref="F440:I440"/>
    <mergeCell ref="J440:M440"/>
    <mergeCell ref="N440:Q440"/>
    <mergeCell ref="B464:E464"/>
    <mergeCell ref="F464:I464"/>
    <mergeCell ref="J464:M464"/>
    <mergeCell ref="N464:Q464"/>
    <mergeCell ref="B513:E513"/>
    <mergeCell ref="F513:I513"/>
    <mergeCell ref="J513:M513"/>
    <mergeCell ref="N513:Q513"/>
    <mergeCell ref="B537:E537"/>
    <mergeCell ref="F537:I537"/>
    <mergeCell ref="J537:M537"/>
    <mergeCell ref="N537:Q537"/>
    <mergeCell ref="R440:U440"/>
    <mergeCell ref="R464:U464"/>
    <mergeCell ref="B610:E610"/>
    <mergeCell ref="F610:I610"/>
    <mergeCell ref="J610:M610"/>
    <mergeCell ref="N610:Q610"/>
    <mergeCell ref="B586:E586"/>
    <mergeCell ref="F586:I586"/>
    <mergeCell ref="J586:M586"/>
    <mergeCell ref="N586:Q586"/>
    <mergeCell ref="R732:U732"/>
    <mergeCell ref="R586:U586"/>
    <mergeCell ref="R610:U610"/>
    <mergeCell ref="R513:U513"/>
    <mergeCell ref="R537:U537"/>
    <mergeCell ref="R683:U683"/>
    <mergeCell ref="R561:U561"/>
    <mergeCell ref="R634:U634"/>
    <mergeCell ref="R707:U707"/>
    <mergeCell ref="R148:U148"/>
    <mergeCell ref="B756:E756"/>
    <mergeCell ref="F756:I756"/>
    <mergeCell ref="B732:E732"/>
    <mergeCell ref="F732:I732"/>
    <mergeCell ref="J756:M756"/>
    <mergeCell ref="N756:Q756"/>
    <mergeCell ref="R756:U756"/>
    <mergeCell ref="J732:M732"/>
    <mergeCell ref="N732:Q732"/>
    <mergeCell ref="B148:E148"/>
    <mergeCell ref="F148:I148"/>
    <mergeCell ref="J148:M148"/>
    <mergeCell ref="N148:Q148"/>
    <mergeCell ref="F172:I172"/>
    <mergeCell ref="J172:M172"/>
    <mergeCell ref="N172:Q172"/>
    <mergeCell ref="R172:U172"/>
    <mergeCell ref="R318:U318"/>
    <mergeCell ref="R294:U294"/>
    <mergeCell ref="B294:E294"/>
    <mergeCell ref="F294:I294"/>
    <mergeCell ref="J294:M294"/>
    <mergeCell ref="N294:Q294"/>
    <mergeCell ref="B318:E318"/>
    <mergeCell ref="F318:I318"/>
    <mergeCell ref="J318:M318"/>
    <mergeCell ref="N318:Q318"/>
    <mergeCell ref="R123:U123"/>
    <mergeCell ref="B196:E196"/>
    <mergeCell ref="F196:I196"/>
    <mergeCell ref="J196:M196"/>
    <mergeCell ref="N196:Q196"/>
    <mergeCell ref="R196:U196"/>
    <mergeCell ref="B123:E123"/>
    <mergeCell ref="F123:I123"/>
    <mergeCell ref="J123:M123"/>
    <mergeCell ref="N123:Q123"/>
    <mergeCell ref="R269:U269"/>
    <mergeCell ref="B342:E342"/>
    <mergeCell ref="F342:I342"/>
    <mergeCell ref="J342:M342"/>
    <mergeCell ref="N342:Q342"/>
    <mergeCell ref="R342:U342"/>
    <mergeCell ref="B269:E269"/>
    <mergeCell ref="F269:I269"/>
    <mergeCell ref="J269:M269"/>
    <mergeCell ref="N269:Q269"/>
    <mergeCell ref="R415:U415"/>
    <mergeCell ref="B488:E488"/>
    <mergeCell ref="F488:I488"/>
    <mergeCell ref="J488:M488"/>
    <mergeCell ref="N488:Q488"/>
    <mergeCell ref="R488:U488"/>
    <mergeCell ref="B415:E415"/>
    <mergeCell ref="F415:I415"/>
    <mergeCell ref="J415:M415"/>
    <mergeCell ref="N415:Q415"/>
    <mergeCell ref="B561:E561"/>
    <mergeCell ref="F561:I561"/>
    <mergeCell ref="J561:M561"/>
    <mergeCell ref="N561:Q561"/>
    <mergeCell ref="B634:E634"/>
    <mergeCell ref="F634:I634"/>
    <mergeCell ref="J634:M634"/>
    <mergeCell ref="N634:Q634"/>
    <mergeCell ref="B707:E707"/>
    <mergeCell ref="F707:I707"/>
    <mergeCell ref="J707:M707"/>
    <mergeCell ref="N707:Q707"/>
    <mergeCell ref="R780:U780"/>
    <mergeCell ref="B780:E780"/>
    <mergeCell ref="F780:I780"/>
    <mergeCell ref="J780:M780"/>
    <mergeCell ref="N780:Q780"/>
  </mergeCells>
  <conditionalFormatting sqref="F52:H71 F685:H704 J4:L23 B4:D23 B685:D704 B782:D801 F28:H47 F101:H120 F125:H144 F174:H193 F198:H217 R223:T242 F271:H290 F320:H339 R320:T339 N369:P388 F417:H436 R442:T461 F490:H509 N515:P534 F563:H582 F612:H631 F636:H655 J661:L680 F709:H728 F758:H777 B28:D47 F150:H169 F223:H242 B296:D315 R369:T388 N442:P461 F247:H266 N588:P607 F661:H680 F734:H753 B758:D777 N758:P777 J758:L777 R734:T753 J28:L47 N28:P47 R28:T47 F4:H23 J52:L71 N52:P71 R52:T71 B52:D71 B77:D96 F77:H96 J77:L96 R4:T23 J101:L120 N101:P120 R101:T120 N77:P96 J125:L144 N125:P144 R125:T144 B125:D144 B150:D169 B101:D120 N150:P169 N4:P23 J174:L193 N174:P193 R174:T193 B174:D193 J198:L217 N198:P217 R198:T217 B198:D217 R77:T96 J223:L242 B223:D242 J150:L169 J247:L266 N247:P266 R247:T266 N223:P242 J271:L290 N271:P290 R271:T290 B271:D290 F296:H315 R150:T169 N296:P315 B247:D266 J296:L315 J320:L339 N320:P339 R296:T315 F344:H363 J344:L363 R344:T363 B320:D339 B369:D388 F369:H388 J369:L388 N344:P363 J393:L412 N393:P412 R393:T412 B393:D412 J417:L436 N417:P436 R417:T436 B417:D436 F393:H412 J442:L461 B442:D461 B344:D363 J466:L485 N466:P485 R466:T485 F442:H461 J490:L509 N490:P509 R490:T509 B490:D509 F466:H485 B515:D534 F515:H534 B466:D485 F539:H558 J515:L534 B539:D558 R515:T534 J563:L582 N563:P582 R563:T582 B563:D582 R539:T558 B588:D607 J588:L607 J539:L558 B612:D631 N612:P631 R612:T631 F588:H607 J636:L655 N636:P655 R636:T655 B636:D655 R588:T607 N661:P680 B661:D680 J612:L631 R661:T680 N685:P704 R685:T704 N539:P558 J709:L728 N709:P728 R709:T728 B709:D728 B734:D753 N734:P753 J734:L753 J685:L704 F782:H801 J782:L801 N782:P801 R782:T801 R758:T777">
    <cfRule type="cellIs" priority="1" dxfId="0" operator="equal" stopIfTrue="1">
      <formula>100</formula>
    </cfRule>
  </conditionalFormatting>
  <conditionalFormatting sqref="U734:U753 Q782:Q801 E4:E23 I4:I23 M4:M23 E758:E777 U4:U23 U28:U47 U52:U71 U77:U96 U101:U120 U125:U144 U150:U169 U174:U193 U198:U217 U247:U266 U223:U242 U271:U290 U296:U315 U320:U339 U344:U363 U369:U388 U393:U412 U417:U436 U442:U461 U466:U485 U490:U509 Q515:Q534 U539:U558 U563:U582 U588:U607 U612:U631 U636:U655 U661:U680 U685:U704 U709:U728 I758:I777 M758:M777 Q758:Q777 Q4:Q23 E28:E47 I28:I47 M28:M47 Q28:Q47 E52:E71 I52:I71 M52:M71 Q52:Q71 E77:E96 I77:I96 M77:M96 Q77:Q96 E101:E120 I101:I120 M101:M120 Q101:Q120 E125:E144 I125:I144 M125:M144 Q125:Q144 E150:E169 I150:I169 M150:M169 Q150:Q169 E174:E193 I174:I193 M174:M193 Q174:Q193 E198:E217 I198:I217 M198:M217 Q198:Q217 E223:E242 I223:I242 M223:M242 Q223:Q242 E247:E266 I247:I266 M247:M266 Q247:Q266 E271:E290 I271:I290 M271:M290 Q271:Q290 E296:E315 I296:I315 M296:M315 Q296:Q315 E320:E339 I320:I339 M320:M339 Q320:Q339 E344:E363 I344:I363 M344:M363 Q344:Q363 E369:E388 I369:I388 M369:M388 Q369:Q388 E393:E412 I393:I412 M393:M412 Q393:Q412 E417:E436 I417:I436 M417:M436 Q417:Q436 E442:E461 I442:I461 M442:M461 Q442:Q461 E466:E485 I466:I485 M466:M485 Q466:Q485 E490:E509 I490:I509 M490:M509 Q490:Q509 E515:E534 I515:I534 M515:M534 U782:U801 E539:E558 I539:I558 M539:M558 Q539:Q558 E563:E582 I563:I582 M563:M582 Q563:Q582 E588:E607 I588:I607 M588:M607 Q588:Q607 E612:E631 I612:I631 M612:M631 Q612:Q631 E636:E655 I636:I655 M636:M655 Q636:Q655 E661:E680 I661:I680 M661:M680 Q661:Q680 E685:E704 I685:I704 M685:M704 Q685:Q704 E709:E728 I709:I728 M709:M728 Q709:Q728 E734:E753 I734:I753 M734:M753 Q734:Q753 U758:U777 E782:E801 I782:I801 M782:M801 U515:U534">
    <cfRule type="cellIs" priority="2" dxfId="1" operator="greaterThan" stopIfTrue="1">
      <formula>289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5" horizontalDpi="600" verticalDpi="600" orientation="landscape" scale="54" r:id="rId1"/>
  <headerFooter alignWithMargins="0">
    <oddHeader>&amp;LPage &amp;P&amp;CArea 3 Statistcs&amp;Ras of &amp;D</oddHeader>
  </headerFooter>
  <rowBreaks count="10" manualBreakCount="10">
    <brk id="73" max="21" man="1"/>
    <brk id="146" max="21" man="1"/>
    <brk id="219" max="21" man="1"/>
    <brk id="292" max="21" man="1"/>
    <brk id="365" max="21" man="1"/>
    <brk id="438" max="21" man="1"/>
    <brk id="511" max="21" man="1"/>
    <brk id="584" max="21" man="1"/>
    <brk id="657" max="21" man="1"/>
    <brk id="730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167"/>
  <sheetViews>
    <sheetView showZeros="0" zoomScale="73" zoomScaleNormal="73" workbookViewId="0" topLeftCell="A1">
      <selection activeCell="B2" sqref="B2"/>
    </sheetView>
  </sheetViews>
  <sheetFormatPr defaultColWidth="9.00390625" defaultRowHeight="14.25"/>
  <cols>
    <col min="1" max="1" width="4.00390625" style="57" customWidth="1"/>
    <col min="2" max="2" width="17.50390625" style="0" customWidth="1"/>
    <col min="3" max="3" width="6.875" style="0" customWidth="1"/>
    <col min="4" max="5" width="4.25390625" style="13" customWidth="1"/>
    <col min="6" max="6" width="4.00390625" style="56" customWidth="1"/>
    <col min="7" max="7" width="17.50390625" style="0" customWidth="1"/>
    <col min="8" max="8" width="6.75390625" style="0" customWidth="1"/>
    <col min="9" max="9" width="4.50390625" style="13" customWidth="1"/>
    <col min="10" max="10" width="4.00390625" style="56" customWidth="1"/>
    <col min="11" max="11" width="17.25390625" style="0" customWidth="1"/>
    <col min="12" max="12" width="6.625" style="0" customWidth="1"/>
    <col min="13" max="13" width="4.625" style="13" customWidth="1"/>
    <col min="14" max="14" width="4.00390625" style="56" customWidth="1"/>
    <col min="15" max="15" width="17.50390625" style="0" customWidth="1"/>
    <col min="16" max="16" width="6.75390625" style="0" customWidth="1"/>
    <col min="17" max="17" width="4.375" style="13" customWidth="1"/>
    <col min="18" max="18" width="4.00390625" style="56" customWidth="1"/>
    <col min="19" max="19" width="20.875" style="0" customWidth="1"/>
    <col min="20" max="20" width="8.50390625" style="0" customWidth="1"/>
  </cols>
  <sheetData>
    <row r="1" spans="1:20" ht="12.75" customHeight="1" thickBot="1">
      <c r="A1" s="300" t="s">
        <v>29</v>
      </c>
      <c r="B1" s="301"/>
      <c r="C1" s="301"/>
      <c r="D1" s="302"/>
      <c r="E1" s="185" t="s">
        <v>146</v>
      </c>
      <c r="F1" s="303" t="s">
        <v>30</v>
      </c>
      <c r="G1" s="304"/>
      <c r="H1" s="304"/>
      <c r="I1" s="305"/>
      <c r="J1" s="306" t="s">
        <v>31</v>
      </c>
      <c r="K1" s="307"/>
      <c r="L1" s="307"/>
      <c r="M1" s="308"/>
      <c r="N1" s="309" t="s">
        <v>32</v>
      </c>
      <c r="O1" s="310"/>
      <c r="P1" s="310"/>
      <c r="Q1" s="311"/>
      <c r="R1" s="297" t="s">
        <v>33</v>
      </c>
      <c r="S1" s="298"/>
      <c r="T1" s="299"/>
    </row>
    <row r="2" spans="1:20" ht="12.75" customHeight="1">
      <c r="A2" s="45"/>
      <c r="B2" s="46" t="s">
        <v>23</v>
      </c>
      <c r="C2" s="46"/>
      <c r="D2" s="29"/>
      <c r="E2" s="183"/>
      <c r="F2" s="9"/>
      <c r="G2" s="46" t="s">
        <v>24</v>
      </c>
      <c r="H2" s="46"/>
      <c r="I2" s="29"/>
      <c r="J2" s="9"/>
      <c r="K2" s="46" t="s">
        <v>25</v>
      </c>
      <c r="L2" s="46"/>
      <c r="M2" s="29"/>
      <c r="N2" s="9"/>
      <c r="O2" s="46" t="s">
        <v>26</v>
      </c>
      <c r="P2" s="46"/>
      <c r="Q2" s="29"/>
      <c r="R2" s="9"/>
      <c r="S2" s="46" t="s">
        <v>27</v>
      </c>
      <c r="T2" s="29"/>
    </row>
    <row r="3" spans="1:20" ht="15">
      <c r="A3" s="8">
        <v>1</v>
      </c>
      <c r="B3" s="47" t="str">
        <f>TEAMS!J537</f>
        <v>Gallagher, Allanah</v>
      </c>
      <c r="C3" s="24">
        <f>TEAMS!M559</f>
        <v>279.5</v>
      </c>
      <c r="D3" s="5" t="s">
        <v>28</v>
      </c>
      <c r="E3" s="184">
        <f>COUNT(TEAMS!M539:M554)</f>
        <v>8</v>
      </c>
      <c r="F3" s="48">
        <v>1</v>
      </c>
      <c r="G3" s="47" t="str">
        <f>TEAMS!R148</f>
        <v>Rogers,  Ilya</v>
      </c>
      <c r="H3" s="24">
        <f>TEAMS!R170</f>
        <v>98</v>
      </c>
      <c r="I3" s="5" t="s">
        <v>49</v>
      </c>
      <c r="J3" s="48">
        <v>1</v>
      </c>
      <c r="K3" s="47" t="str">
        <f>TEAMS!J537</f>
        <v>Gallagher, Allanah</v>
      </c>
      <c r="L3" s="24">
        <f>TEAMS!K559</f>
        <v>90.875</v>
      </c>
      <c r="M3" s="5" t="s">
        <v>28</v>
      </c>
      <c r="N3" s="48">
        <v>1</v>
      </c>
      <c r="O3" s="47" t="str">
        <f>TEAMS!B26</f>
        <v>Holland, Zach</v>
      </c>
      <c r="P3" s="24">
        <f>TEAMS!D48</f>
        <v>93.2</v>
      </c>
      <c r="Q3" s="5" t="s">
        <v>41</v>
      </c>
      <c r="R3" s="8">
        <v>1</v>
      </c>
      <c r="S3" s="49" t="str">
        <f>TEAMS!A2</f>
        <v>Benedictine Military</v>
      </c>
      <c r="T3" s="50">
        <f>TEAMS!V24</f>
        <v>1093.7</v>
      </c>
    </row>
    <row r="4" spans="1:20" ht="15">
      <c r="A4" s="8">
        <v>2</v>
      </c>
      <c r="B4" s="47" t="str">
        <f>TEAMS!J148</f>
        <v>Parker, Andrew</v>
      </c>
      <c r="C4" s="24">
        <f>TEAMS!M170</f>
        <v>275.77777777777777</v>
      </c>
      <c r="D4" s="5" t="s">
        <v>49</v>
      </c>
      <c r="E4" s="184">
        <f>COUNT(TEAMS!M150:M165)</f>
        <v>9</v>
      </c>
      <c r="F4" s="48">
        <v>2</v>
      </c>
      <c r="G4" s="47" t="str">
        <f>TEAMS!J2</f>
        <v>Dulamal, Raj</v>
      </c>
      <c r="H4" s="24">
        <f>TEAMS!J24</f>
        <v>97.7</v>
      </c>
      <c r="I4" s="5" t="s">
        <v>41</v>
      </c>
      <c r="J4" s="48">
        <v>2</v>
      </c>
      <c r="K4" s="47" t="str">
        <f>TEAMS!J513</f>
        <v>Frankum, Emmi</v>
      </c>
      <c r="L4" s="24">
        <f>TEAMS!K535</f>
        <v>89.44444444444444</v>
      </c>
      <c r="M4" s="5" t="s">
        <v>28</v>
      </c>
      <c r="N4" s="48">
        <v>2</v>
      </c>
      <c r="O4" s="47" t="str">
        <f>TEAMS!N148</f>
        <v>Evans, Bobby</v>
      </c>
      <c r="P4" s="24">
        <f>TEAMS!P170</f>
        <v>93.11111111111111</v>
      </c>
      <c r="Q4" s="5" t="s">
        <v>49</v>
      </c>
      <c r="R4" s="8">
        <v>2</v>
      </c>
      <c r="S4" s="49" t="str">
        <f>TEAMS!A148</f>
        <v>Brunswick</v>
      </c>
      <c r="T4" s="50">
        <f>TEAMS!V170</f>
        <v>1091.6666666666667</v>
      </c>
    </row>
    <row r="5" spans="1:20" ht="15">
      <c r="A5" s="48">
        <v>3</v>
      </c>
      <c r="B5" s="47" t="str">
        <f>TEAMS!R148</f>
        <v>Rogers,  Ilya</v>
      </c>
      <c r="C5" s="24">
        <f>TEAMS!U170</f>
        <v>275.3333333333333</v>
      </c>
      <c r="D5" s="5" t="s">
        <v>49</v>
      </c>
      <c r="E5" s="184">
        <f>COUNT(TEAMS!U150:U165)</f>
        <v>9</v>
      </c>
      <c r="F5" s="48">
        <v>3</v>
      </c>
      <c r="G5" s="47" t="str">
        <f>TEAMS!B2</f>
        <v>Chu, Corey</v>
      </c>
      <c r="H5" s="24">
        <f>TEAMS!B24</f>
        <v>97</v>
      </c>
      <c r="I5" s="5" t="s">
        <v>41</v>
      </c>
      <c r="J5" s="48">
        <v>3</v>
      </c>
      <c r="K5" s="47" t="str">
        <f>TEAMS!J148</f>
        <v>Parker, Andrew</v>
      </c>
      <c r="L5" s="24">
        <f>TEAMS!K170</f>
        <v>88.88888888888889</v>
      </c>
      <c r="M5" s="5" t="s">
        <v>49</v>
      </c>
      <c r="N5" s="48">
        <v>3</v>
      </c>
      <c r="O5" s="47" t="str">
        <f>TEAMS!R148</f>
        <v>Rogers,  Ilya</v>
      </c>
      <c r="P5" s="24">
        <f>TEAMS!T170</f>
        <v>93.11111111111111</v>
      </c>
      <c r="Q5" s="5" t="s">
        <v>49</v>
      </c>
      <c r="R5" s="8">
        <v>3</v>
      </c>
      <c r="S5" s="49" t="str">
        <f>TEAMS!A513</f>
        <v>St Vincent's Academy</v>
      </c>
      <c r="T5" s="50">
        <f>TEAMS!V535</f>
        <v>1083.7</v>
      </c>
    </row>
    <row r="6" spans="1:20" ht="15">
      <c r="A6" s="8">
        <v>4</v>
      </c>
      <c r="B6" s="47" t="str">
        <f>TEAMS!F513</f>
        <v>Linton, Courtney</v>
      </c>
      <c r="C6" s="24">
        <f>TEAMS!I535</f>
        <v>275.1111111111111</v>
      </c>
      <c r="D6" s="5" t="s">
        <v>28</v>
      </c>
      <c r="E6" s="184">
        <f>COUNT(TEAMS!I515:I530)</f>
        <v>9</v>
      </c>
      <c r="F6" s="48">
        <v>4</v>
      </c>
      <c r="G6" s="47" t="str">
        <f>TEAMS!R659</f>
        <v>Harris, Nate</v>
      </c>
      <c r="H6" s="24">
        <f>TEAMS!R681</f>
        <v>96.22222222222223</v>
      </c>
      <c r="I6" s="5" t="s">
        <v>68</v>
      </c>
      <c r="J6" s="48">
        <v>4</v>
      </c>
      <c r="K6" s="47" t="str">
        <f>TEAMS!R2</f>
        <v>Gaines, Cedric</v>
      </c>
      <c r="L6" s="24">
        <f>TEAMS!S24</f>
        <v>88.7</v>
      </c>
      <c r="M6" s="5" t="s">
        <v>41</v>
      </c>
      <c r="N6" s="48">
        <v>4</v>
      </c>
      <c r="O6" s="47" t="str">
        <f>TEAMS!F513</f>
        <v>Linton, Courtney</v>
      </c>
      <c r="P6" s="24">
        <f>TEAMS!H535</f>
        <v>93</v>
      </c>
      <c r="Q6" s="5" t="s">
        <v>28</v>
      </c>
      <c r="R6" s="8">
        <v>4</v>
      </c>
      <c r="S6" s="49" t="str">
        <f>TEAMS!A659</f>
        <v>Ware County</v>
      </c>
      <c r="T6" s="50">
        <f>TEAMS!V681</f>
        <v>1053</v>
      </c>
    </row>
    <row r="7" spans="1:20" ht="15">
      <c r="A7" s="8">
        <v>5</v>
      </c>
      <c r="B7" s="47" t="str">
        <f>TEAMS!R2</f>
        <v>Gaines, Cedric</v>
      </c>
      <c r="C7" s="24">
        <f>TEAMS!U24</f>
        <v>275.1</v>
      </c>
      <c r="D7" s="5" t="s">
        <v>41</v>
      </c>
      <c r="E7" s="184">
        <f>COUNT(TEAMS!U4:U19)</f>
        <v>10</v>
      </c>
      <c r="F7" s="48">
        <v>5</v>
      </c>
      <c r="G7" s="47" t="str">
        <f>TEAMS!J148</f>
        <v>Parker, Andrew</v>
      </c>
      <c r="H7" s="24">
        <f>TEAMS!J170</f>
        <v>96.22222222222223</v>
      </c>
      <c r="I7" s="5" t="s">
        <v>49</v>
      </c>
      <c r="J7" s="48">
        <v>5</v>
      </c>
      <c r="K7" s="47" t="str">
        <f>TEAMS!N2</f>
        <v>Feitosa, Mateus</v>
      </c>
      <c r="L7" s="24">
        <f>TEAMS!O24</f>
        <v>87.4</v>
      </c>
      <c r="M7" s="5" t="s">
        <v>41</v>
      </c>
      <c r="N7" s="48">
        <v>5</v>
      </c>
      <c r="O7" s="47" t="str">
        <f>TEAMS!J537</f>
        <v>Gallagher, Allanah</v>
      </c>
      <c r="P7" s="24">
        <f>TEAMS!L559</f>
        <v>92.625</v>
      </c>
      <c r="Q7" s="5" t="s">
        <v>28</v>
      </c>
      <c r="R7" s="8">
        <v>5</v>
      </c>
      <c r="S7" s="49" t="str">
        <f>TEAMS!A245</f>
        <v>Glynn Academy</v>
      </c>
      <c r="T7" s="50">
        <f>TEAMS!V243</f>
        <v>990</v>
      </c>
    </row>
    <row r="8" spans="1:20" ht="15">
      <c r="A8" s="8">
        <v>6</v>
      </c>
      <c r="B8" s="47" t="str">
        <f>TEAMS!J513</f>
        <v>Frankum, Emmi</v>
      </c>
      <c r="C8" s="24">
        <f>TEAMS!M535</f>
        <v>274.6666666666667</v>
      </c>
      <c r="D8" s="5" t="s">
        <v>28</v>
      </c>
      <c r="E8" s="184">
        <f>COUNT(TEAMS!M515:M530)</f>
        <v>9</v>
      </c>
      <c r="F8" s="48">
        <v>6</v>
      </c>
      <c r="G8" s="47" t="str">
        <f>TEAMS!N2</f>
        <v>Feitosa, Mateus</v>
      </c>
      <c r="H8" s="24">
        <f>TEAMS!N24</f>
        <v>96.2</v>
      </c>
      <c r="I8" s="5" t="s">
        <v>41</v>
      </c>
      <c r="J8" s="48">
        <v>6</v>
      </c>
      <c r="K8" s="47" t="str">
        <f>TEAMS!F513</f>
        <v>Linton, Courtney</v>
      </c>
      <c r="L8" s="24">
        <f>TEAMS!G535</f>
        <v>87.22222222222223</v>
      </c>
      <c r="M8" s="5" t="s">
        <v>28</v>
      </c>
      <c r="N8" s="48">
        <v>6</v>
      </c>
      <c r="O8" s="47" t="str">
        <f>TEAMS!F148</f>
        <v>Abel, Andrea</v>
      </c>
      <c r="P8" s="24">
        <f>TEAMS!H170</f>
        <v>90.66666666666667</v>
      </c>
      <c r="Q8" s="5" t="s">
        <v>49</v>
      </c>
      <c r="R8" s="8">
        <v>6</v>
      </c>
      <c r="S8" s="49" t="str">
        <f>TEAMS!A440</f>
        <v>Southeast Bulloch</v>
      </c>
      <c r="T8" s="50">
        <f>TEAMS!V462</f>
        <v>953.2</v>
      </c>
    </row>
    <row r="9" spans="1:20" ht="15">
      <c r="A9" s="8">
        <v>7</v>
      </c>
      <c r="B9" s="47" t="str">
        <f>TEAMS!N2</f>
        <v>Feitosa, Mateus</v>
      </c>
      <c r="C9" s="24">
        <f>TEAMS!Q24</f>
        <v>273.7</v>
      </c>
      <c r="D9" s="5" t="s">
        <v>41</v>
      </c>
      <c r="E9" s="184">
        <f>COUNT(TEAMS!Q4:Q19)</f>
        <v>10</v>
      </c>
      <c r="F9" s="48">
        <v>7</v>
      </c>
      <c r="G9" s="47" t="str">
        <f>TEAMS!R2</f>
        <v>Gaines, Cedric</v>
      </c>
      <c r="H9" s="24">
        <f>TEAMS!R24</f>
        <v>96.2</v>
      </c>
      <c r="I9" s="5" t="s">
        <v>41</v>
      </c>
      <c r="J9" s="48">
        <v>7</v>
      </c>
      <c r="K9" s="47" t="str">
        <f>TEAMS!F683</f>
        <v>Crawford, Macy</v>
      </c>
      <c r="L9" s="24">
        <f>TEAMS!G705</f>
        <v>85.8</v>
      </c>
      <c r="M9" s="5" t="s">
        <v>68</v>
      </c>
      <c r="N9" s="48">
        <v>7</v>
      </c>
      <c r="O9" s="47" t="str">
        <f>TEAMS!J148</f>
        <v>Parker, Andrew</v>
      </c>
      <c r="P9" s="24">
        <f>TEAMS!L170</f>
        <v>90.66666666666667</v>
      </c>
      <c r="Q9" s="5" t="s">
        <v>49</v>
      </c>
      <c r="R9" s="8">
        <v>7</v>
      </c>
      <c r="S9" s="49" t="str">
        <f>TEAMS!A586</f>
        <v>Statesboro High</v>
      </c>
      <c r="T9" s="50">
        <f>TEAMS!V608</f>
        <v>920.5</v>
      </c>
    </row>
    <row r="10" spans="1:20" ht="15">
      <c r="A10" s="8">
        <v>8</v>
      </c>
      <c r="B10" s="47" t="str">
        <f>TEAMS!J2</f>
        <v>Dulamal, Raj</v>
      </c>
      <c r="C10" s="24">
        <f>TEAMS!M24</f>
        <v>272</v>
      </c>
      <c r="D10" s="5" t="s">
        <v>41</v>
      </c>
      <c r="E10" s="184">
        <f>COUNT(TEAMS!M4:M19)</f>
        <v>10</v>
      </c>
      <c r="F10" s="48">
        <v>8</v>
      </c>
      <c r="G10" s="47" t="str">
        <f>TEAMS!J537</f>
        <v>Gallagher, Allanah</v>
      </c>
      <c r="H10" s="24">
        <f>TEAMS!J559</f>
        <v>96</v>
      </c>
      <c r="I10" s="5" t="s">
        <v>28</v>
      </c>
      <c r="J10" s="48">
        <v>8</v>
      </c>
      <c r="K10" s="47" t="str">
        <f>TEAMS!F148</f>
        <v>Abel, Andrea</v>
      </c>
      <c r="L10" s="24">
        <f>TEAMS!G170</f>
        <v>85.77777777777777</v>
      </c>
      <c r="M10" s="5" t="s">
        <v>49</v>
      </c>
      <c r="N10" s="48">
        <v>8</v>
      </c>
      <c r="O10" s="47" t="str">
        <f>TEAMS!J513</f>
        <v>Frankum, Emmi</v>
      </c>
      <c r="P10" s="24">
        <f>TEAMS!L535</f>
        <v>90.44444444444444</v>
      </c>
      <c r="Q10" s="5" t="s">
        <v>28</v>
      </c>
      <c r="R10" s="8">
        <v>8</v>
      </c>
      <c r="S10" s="49" t="str">
        <f>TEAMS!A732</f>
        <v>Windsor Forest</v>
      </c>
      <c r="T10" s="50">
        <f>TEAMS!V754</f>
        <v>901.8888888888889</v>
      </c>
    </row>
    <row r="11" spans="1:20" ht="15">
      <c r="A11" s="8">
        <v>9</v>
      </c>
      <c r="B11" s="47" t="str">
        <f>TEAMS!N148</f>
        <v>Evans, Bobby</v>
      </c>
      <c r="C11" s="24">
        <f>TEAMS!Q170</f>
        <v>270.55555555555554</v>
      </c>
      <c r="D11" s="5" t="s">
        <v>49</v>
      </c>
      <c r="E11" s="184">
        <f>COUNT(TEAMS!Q150:Q165)</f>
        <v>9</v>
      </c>
      <c r="F11" s="48">
        <v>9</v>
      </c>
      <c r="G11" s="47" t="str">
        <f>TEAMS!B26</f>
        <v>Holland, Zach</v>
      </c>
      <c r="H11" s="24">
        <f>TEAMS!B48</f>
        <v>95.3</v>
      </c>
      <c r="I11" s="5" t="s">
        <v>41</v>
      </c>
      <c r="J11" s="48">
        <v>9</v>
      </c>
      <c r="K11" s="47" t="str">
        <f>TEAMS!J2</f>
        <v>Dulamal, Raj</v>
      </c>
      <c r="L11" s="24">
        <f>TEAMS!K24</f>
        <v>84.5</v>
      </c>
      <c r="M11" s="5" t="s">
        <v>41</v>
      </c>
      <c r="N11" s="48">
        <v>9</v>
      </c>
      <c r="O11" s="47" t="str">
        <f>TEAMS!R2</f>
        <v>Gaines, Cedric</v>
      </c>
      <c r="P11" s="24">
        <f>TEAMS!T24</f>
        <v>90.2</v>
      </c>
      <c r="Q11" s="5" t="s">
        <v>41</v>
      </c>
      <c r="R11" s="8">
        <v>9</v>
      </c>
      <c r="S11" s="49" t="str">
        <f>TEAMS!A367</f>
        <v>Savannah High</v>
      </c>
      <c r="T11" s="50">
        <f>TEAMS!V389</f>
        <v>863.3333333333334</v>
      </c>
    </row>
    <row r="12" spans="1:20" ht="15">
      <c r="A12" s="8">
        <v>10</v>
      </c>
      <c r="B12" s="47" t="str">
        <f>TEAMS!B26</f>
        <v>Holland, Zach</v>
      </c>
      <c r="C12" s="24">
        <f>TEAMS!E48</f>
        <v>269.3</v>
      </c>
      <c r="D12" s="5" t="s">
        <v>41</v>
      </c>
      <c r="E12" s="184">
        <f>COUNT(TEAMS!E28:E43)</f>
        <v>10</v>
      </c>
      <c r="F12" s="48">
        <v>10</v>
      </c>
      <c r="G12" s="47" t="str">
        <f>TEAMS!F513</f>
        <v>Linton, Courtney</v>
      </c>
      <c r="H12" s="24">
        <f>TEAMS!F535</f>
        <v>94.88888888888889</v>
      </c>
      <c r="I12" s="5" t="s">
        <v>28</v>
      </c>
      <c r="J12" s="48">
        <v>10</v>
      </c>
      <c r="K12" s="47" t="str">
        <f>TEAMS!R148</f>
        <v>Rogers,  Ilya</v>
      </c>
      <c r="L12" s="24">
        <f>TEAMS!S170</f>
        <v>84.22222222222223</v>
      </c>
      <c r="M12" s="5" t="s">
        <v>49</v>
      </c>
      <c r="N12" s="48">
        <v>10</v>
      </c>
      <c r="O12" s="47" t="str">
        <f>TEAMS!N2</f>
        <v>Feitosa, Mateus</v>
      </c>
      <c r="P12" s="24">
        <f>TEAMS!P24</f>
        <v>90.1</v>
      </c>
      <c r="Q12" s="5" t="s">
        <v>41</v>
      </c>
      <c r="R12" s="8">
        <v>10</v>
      </c>
      <c r="S12" s="49" t="str">
        <f>TEAMS!A294</f>
        <v>Groves</v>
      </c>
      <c r="T12" s="50">
        <f>TEAMS!V316</f>
        <v>860.3</v>
      </c>
    </row>
    <row r="13" spans="1:20" ht="15.75" thickBot="1">
      <c r="A13" s="51">
        <v>11</v>
      </c>
      <c r="B13" s="47" t="str">
        <f>TEAMS!F148</f>
        <v>Abel, Andrea</v>
      </c>
      <c r="C13" s="24">
        <f>TEAMS!I170</f>
        <v>268.55555555555554</v>
      </c>
      <c r="D13" s="5" t="s">
        <v>49</v>
      </c>
      <c r="E13" s="184">
        <f>COUNT(TEAMS!I150:I165)</f>
        <v>9</v>
      </c>
      <c r="F13" s="52">
        <v>11</v>
      </c>
      <c r="G13" s="47" t="str">
        <f>TEAMS!J513</f>
        <v>Frankum, Emmi</v>
      </c>
      <c r="H13" s="24">
        <f>TEAMS!J535</f>
        <v>94.77777777777777</v>
      </c>
      <c r="I13" s="5" t="s">
        <v>28</v>
      </c>
      <c r="J13" s="51">
        <v>11</v>
      </c>
      <c r="K13" s="47" t="str">
        <f>TEAMS!N148</f>
        <v>Evans, Bobby</v>
      </c>
      <c r="L13" s="24">
        <f>TEAMS!O170</f>
        <v>84</v>
      </c>
      <c r="M13" s="5" t="s">
        <v>49</v>
      </c>
      <c r="N13" s="51">
        <v>11</v>
      </c>
      <c r="O13" s="47" t="str">
        <f>TEAMS!J2</f>
        <v>Dulamal, Raj</v>
      </c>
      <c r="P13" s="24">
        <f>TEAMS!L24</f>
        <v>89.8</v>
      </c>
      <c r="Q13" s="5" t="s">
        <v>41</v>
      </c>
      <c r="R13" s="11">
        <v>11</v>
      </c>
      <c r="S13" s="197" t="str">
        <f>TEAMS!A75</f>
        <v>Bradwell Institute</v>
      </c>
      <c r="T13" s="198">
        <f>TEAMS!V97</f>
        <v>853.9</v>
      </c>
    </row>
    <row r="14" spans="1:20" ht="15">
      <c r="A14" s="51">
        <v>12</v>
      </c>
      <c r="B14" s="47" t="str">
        <f>TEAMS!R659</f>
        <v>Harris, Nate</v>
      </c>
      <c r="C14" s="24">
        <f>TEAMS!U681</f>
        <v>266.44444444444446</v>
      </c>
      <c r="D14" s="5" t="s">
        <v>68</v>
      </c>
      <c r="E14" s="184">
        <f>COUNT(TEAMS!U661:U676)</f>
        <v>9</v>
      </c>
      <c r="F14" s="52">
        <v>12</v>
      </c>
      <c r="G14" s="47" t="str">
        <f>TEAMS!B683</f>
        <v>Lairsey,Stion</v>
      </c>
      <c r="H14" s="24">
        <f>TEAMS!B705</f>
        <v>94.3</v>
      </c>
      <c r="I14" s="5" t="s">
        <v>68</v>
      </c>
      <c r="J14" s="51">
        <v>12</v>
      </c>
      <c r="K14" s="47" t="str">
        <f>TEAMS!R513</f>
        <v>DeBry, Danielle</v>
      </c>
      <c r="L14" s="24">
        <f>TEAMS!S535</f>
        <v>83.25</v>
      </c>
      <c r="M14" s="5" t="s">
        <v>28</v>
      </c>
      <c r="N14" s="51">
        <v>12</v>
      </c>
      <c r="O14" s="47" t="str">
        <f>TEAMS!B2</f>
        <v>Chu, Corey</v>
      </c>
      <c r="P14" s="24">
        <f>TEAMS!D24</f>
        <v>89.77777777777777</v>
      </c>
      <c r="Q14" s="201" t="s">
        <v>41</v>
      </c>
      <c r="R14" s="203"/>
      <c r="S14" s="202"/>
      <c r="T14" s="160"/>
    </row>
    <row r="15" spans="1:17" ht="15" thickBot="1">
      <c r="A15" s="51">
        <v>13</v>
      </c>
      <c r="B15" s="47" t="str">
        <f>TEAMS!F683</f>
        <v>Crawford, Macy</v>
      </c>
      <c r="C15" s="24">
        <f>TEAMS!I705</f>
        <v>266</v>
      </c>
      <c r="D15" s="5" t="s">
        <v>68</v>
      </c>
      <c r="E15" s="184">
        <f>COUNT(TEAMS!I685:I700)</f>
        <v>10</v>
      </c>
      <c r="F15" s="52">
        <v>13</v>
      </c>
      <c r="G15" s="47" t="str">
        <f>TEAMS!B99</f>
        <v>Szafanski, Joseph</v>
      </c>
      <c r="H15" s="24">
        <f>TEAMS!B121</f>
        <v>94</v>
      </c>
      <c r="I15" s="5" t="s">
        <v>43</v>
      </c>
      <c r="J15" s="51">
        <v>13</v>
      </c>
      <c r="K15" s="47" t="str">
        <f>TEAMS!B148</f>
        <v>Jones, Jessica</v>
      </c>
      <c r="L15" s="24">
        <f>TEAMS!C170</f>
        <v>83</v>
      </c>
      <c r="M15" s="5" t="s">
        <v>49</v>
      </c>
      <c r="N15" s="51">
        <v>13</v>
      </c>
      <c r="O15" s="47" t="str">
        <f>TEAMS!R659</f>
        <v>Harris, Nate</v>
      </c>
      <c r="P15" s="24">
        <f>TEAMS!T681</f>
        <v>89.66666666666667</v>
      </c>
      <c r="Q15" s="5" t="s">
        <v>68</v>
      </c>
    </row>
    <row r="16" spans="1:20" ht="15" thickBot="1">
      <c r="A16" s="51">
        <v>14</v>
      </c>
      <c r="B16" s="47" t="str">
        <f>TEAMS!B2</f>
        <v>Chu, Corey</v>
      </c>
      <c r="C16" s="24">
        <f>TEAMS!E24</f>
        <v>265.3333333333333</v>
      </c>
      <c r="D16" s="5" t="s">
        <v>41</v>
      </c>
      <c r="E16" s="184">
        <f>COUNT(TEAMS!E4:E19)</f>
        <v>9</v>
      </c>
      <c r="F16" s="52">
        <v>14</v>
      </c>
      <c r="G16" s="47" t="str">
        <f>TEAMS!N148</f>
        <v>Evans, Bobby</v>
      </c>
      <c r="H16" s="24">
        <f>TEAMS!N170</f>
        <v>93.44444444444444</v>
      </c>
      <c r="I16" s="5" t="s">
        <v>49</v>
      </c>
      <c r="J16" s="51">
        <v>14</v>
      </c>
      <c r="K16" s="47" t="str">
        <f>TEAMS!B513</f>
        <v>Padron, Natalie</v>
      </c>
      <c r="L16" s="24">
        <f>TEAMS!C535</f>
        <v>82.125</v>
      </c>
      <c r="M16" s="5" t="s">
        <v>28</v>
      </c>
      <c r="N16" s="51">
        <v>14</v>
      </c>
      <c r="O16" s="47" t="str">
        <f>TEAMS!B513</f>
        <v>Padron, Natalie</v>
      </c>
      <c r="P16" s="24">
        <f>TEAMS!D535</f>
        <v>88.5</v>
      </c>
      <c r="Q16" s="5" t="s">
        <v>28</v>
      </c>
      <c r="R16" s="294" t="s">
        <v>18</v>
      </c>
      <c r="S16" s="295"/>
      <c r="T16" s="296"/>
    </row>
    <row r="17" spans="1:20" ht="15">
      <c r="A17" s="51">
        <v>15</v>
      </c>
      <c r="B17" s="47" t="str">
        <f>TEAMS!B513</f>
        <v>Padron, Natalie</v>
      </c>
      <c r="C17" s="24">
        <f>TEAMS!E535</f>
        <v>263.25</v>
      </c>
      <c r="D17" s="5" t="s">
        <v>28</v>
      </c>
      <c r="E17" s="184">
        <f>COUNT(TEAMS!E515:E530)</f>
        <v>8</v>
      </c>
      <c r="F17" s="52">
        <v>15</v>
      </c>
      <c r="G17" s="47" t="str">
        <f>TEAMS!F245</f>
        <v>Crook, Max</v>
      </c>
      <c r="H17" s="24">
        <f>TEAMS!F267</f>
        <v>92.66666666666667</v>
      </c>
      <c r="I17" s="5" t="s">
        <v>54</v>
      </c>
      <c r="J17" s="51">
        <v>15</v>
      </c>
      <c r="K17" s="47" t="str">
        <f>TEAMS!B683</f>
        <v>Lairsey,Stion</v>
      </c>
      <c r="L17" s="24">
        <f>TEAMS!C705</f>
        <v>81.5</v>
      </c>
      <c r="M17" s="5" t="s">
        <v>68</v>
      </c>
      <c r="N17" s="51">
        <v>15</v>
      </c>
      <c r="O17" s="47" t="str">
        <f>TEAMS!F683</f>
        <v>Crawford, Macy</v>
      </c>
      <c r="P17" s="24">
        <f>TEAMS!H705</f>
        <v>88.4</v>
      </c>
      <c r="Q17" s="5" t="s">
        <v>68</v>
      </c>
      <c r="R17" s="90">
        <f>IF('290 Club'!C3=0,"",'290 Club'!A3)</f>
      </c>
      <c r="S17" s="119">
        <f>IF('290 Club'!C3=0,"",'290 Club'!B3)</f>
      </c>
      <c r="T17" s="90">
        <f>IF('290 Club'!C3=0,"",'290 Club'!C3)</f>
      </c>
    </row>
    <row r="18" spans="1:20" ht="15">
      <c r="A18" s="51">
        <v>16</v>
      </c>
      <c r="B18" s="47" t="str">
        <f>TEAMS!B148</f>
        <v>Jones, Jessica</v>
      </c>
      <c r="C18" s="24">
        <f>TEAMS!E170</f>
        <v>263</v>
      </c>
      <c r="D18" s="5" t="s">
        <v>49</v>
      </c>
      <c r="E18" s="184">
        <f>COUNT(TEAMS!E150:E165)</f>
        <v>4</v>
      </c>
      <c r="F18" s="52">
        <v>16</v>
      </c>
      <c r="G18" s="47" t="str">
        <f>TEAMS!B586</f>
        <v>Frink, Lucas</v>
      </c>
      <c r="H18" s="24">
        <f>TEAMS!B608</f>
        <v>92.66666666666667</v>
      </c>
      <c r="I18" s="5" t="s">
        <v>64</v>
      </c>
      <c r="J18" s="51">
        <v>16</v>
      </c>
      <c r="K18" s="47" t="str">
        <f>TEAMS!B26</f>
        <v>Holland, Zach</v>
      </c>
      <c r="L18" s="24">
        <f>TEAMS!C48</f>
        <v>80.8</v>
      </c>
      <c r="M18" s="5" t="s">
        <v>41</v>
      </c>
      <c r="N18" s="51">
        <v>16</v>
      </c>
      <c r="O18" s="47" t="str">
        <f>TEAMS!B659</f>
        <v>Boyd, Blake</v>
      </c>
      <c r="P18" s="24">
        <f>TEAMS!D681</f>
        <v>88</v>
      </c>
      <c r="Q18" s="5" t="s">
        <v>68</v>
      </c>
      <c r="R18" s="90">
        <f>IF('290 Club'!C4=0,"",'290 Club'!A4)</f>
      </c>
      <c r="S18" s="119">
        <f>IF('290 Club'!C4=0,"",'290 Club'!B4)</f>
      </c>
      <c r="T18" s="90">
        <f>IF('290 Club'!C4=0,"",'290 Club'!C4)</f>
      </c>
    </row>
    <row r="19" spans="1:21" ht="15">
      <c r="A19" s="51">
        <v>17</v>
      </c>
      <c r="B19" s="47" t="str">
        <f>TEAMS!B683</f>
        <v>Lairsey,Stion</v>
      </c>
      <c r="C19" s="24">
        <f>TEAMS!E705</f>
        <v>260.8</v>
      </c>
      <c r="D19" s="5" t="s">
        <v>68</v>
      </c>
      <c r="E19" s="184">
        <f>COUNT(TEAMS!E685:E700)</f>
        <v>10</v>
      </c>
      <c r="F19" s="52">
        <v>17</v>
      </c>
      <c r="G19" s="47" t="str">
        <f>TEAMS!B513</f>
        <v>Padron, Natalie</v>
      </c>
      <c r="H19" s="24">
        <f>TEAMS!B535</f>
        <v>92.625</v>
      </c>
      <c r="I19" s="5" t="s">
        <v>28</v>
      </c>
      <c r="J19" s="51">
        <v>17</v>
      </c>
      <c r="K19" s="47" t="str">
        <f>TEAMS!R659</f>
        <v>Harris, Nate</v>
      </c>
      <c r="L19" s="24">
        <f>TEAMS!S681</f>
        <v>80.55555555555556</v>
      </c>
      <c r="M19" s="5" t="s">
        <v>68</v>
      </c>
      <c r="N19" s="51">
        <v>17</v>
      </c>
      <c r="O19" s="47" t="str">
        <f>TEAMS!R221</f>
        <v>Potts, James</v>
      </c>
      <c r="P19" s="24">
        <f>TEAMS!T243</f>
        <v>87.77777777777777</v>
      </c>
      <c r="Q19" s="5" t="s">
        <v>54</v>
      </c>
      <c r="R19" s="90">
        <f>IF('290 Club'!C5=0,"",'290 Club'!A5)</f>
      </c>
      <c r="S19" s="119">
        <f>IF('290 Club'!C5=0,"",'290 Club'!B5)</f>
      </c>
      <c r="T19" s="90">
        <f>IF('290 Club'!C5=0,"",'290 Club'!C5)</f>
      </c>
      <c r="U19" s="42"/>
    </row>
    <row r="20" spans="1:20" ht="15">
      <c r="A20" s="51">
        <v>18</v>
      </c>
      <c r="B20" s="47" t="str">
        <f>TEAMS!R513</f>
        <v>DeBry, Danielle</v>
      </c>
      <c r="C20" s="24">
        <f>TEAMS!U535</f>
        <v>259.75</v>
      </c>
      <c r="D20" s="5" t="s">
        <v>28</v>
      </c>
      <c r="E20" s="184">
        <f>COUNT(TEAMS!U515:U530)</f>
        <v>8</v>
      </c>
      <c r="F20" s="52">
        <v>18</v>
      </c>
      <c r="G20" s="47" t="str">
        <f>TEAMS!B148</f>
        <v>Jones, Jessica</v>
      </c>
      <c r="H20" s="24">
        <f>TEAMS!B170</f>
        <v>92.25</v>
      </c>
      <c r="I20" s="5" t="s">
        <v>49</v>
      </c>
      <c r="J20" s="51">
        <v>18</v>
      </c>
      <c r="K20" s="47" t="str">
        <f>TEAMS!F440</f>
        <v>Morrison, Douglas</v>
      </c>
      <c r="L20" s="24">
        <f>TEAMS!G462</f>
        <v>80.1</v>
      </c>
      <c r="M20" s="5" t="s">
        <v>61</v>
      </c>
      <c r="N20" s="51">
        <v>18</v>
      </c>
      <c r="O20" s="47" t="str">
        <f>TEAMS!B148</f>
        <v>Jones, Jessica</v>
      </c>
      <c r="P20" s="24">
        <f>TEAMS!D170</f>
        <v>87.75</v>
      </c>
      <c r="Q20" s="5" t="s">
        <v>49</v>
      </c>
      <c r="R20" s="90">
        <f>IF('290 Club'!C6=0,"",'290 Club'!A6)</f>
      </c>
      <c r="S20" s="119">
        <f>IF('290 Club'!C6=0,"",'290 Club'!B6)</f>
      </c>
      <c r="T20" s="90">
        <f>IF('290 Club'!C6=0,"",'290 Club'!C6)</f>
      </c>
    </row>
    <row r="21" spans="1:20" ht="15">
      <c r="A21" s="51">
        <v>19</v>
      </c>
      <c r="B21" s="47" t="str">
        <f>TEAMS!F440</f>
        <v>Morrison, Douglas</v>
      </c>
      <c r="C21" s="24">
        <f>TEAMS!I462</f>
        <v>259.3</v>
      </c>
      <c r="D21" s="5" t="s">
        <v>61</v>
      </c>
      <c r="E21" s="184">
        <f>COUNT(TEAMS!I442:I457)</f>
        <v>10</v>
      </c>
      <c r="F21" s="52">
        <v>19</v>
      </c>
      <c r="G21" s="47" t="str">
        <f>TEAMS!F148</f>
        <v>Abel, Andrea</v>
      </c>
      <c r="H21" s="24">
        <f>TEAMS!F170</f>
        <v>92.11111111111111</v>
      </c>
      <c r="I21" s="5" t="s">
        <v>49</v>
      </c>
      <c r="J21" s="51">
        <v>19</v>
      </c>
      <c r="K21" s="53" t="str">
        <f>TEAMS!B2</f>
        <v>Chu, Corey</v>
      </c>
      <c r="L21" s="24">
        <f>TEAMS!C24</f>
        <v>78.55555555555556</v>
      </c>
      <c r="M21" s="5" t="s">
        <v>41</v>
      </c>
      <c r="N21" s="51">
        <v>19</v>
      </c>
      <c r="O21" s="47" t="str">
        <f>TEAMS!F440</f>
        <v>Morrison, Douglas</v>
      </c>
      <c r="P21" s="24">
        <f>TEAMS!H462</f>
        <v>87.1</v>
      </c>
      <c r="Q21" s="5" t="s">
        <v>61</v>
      </c>
      <c r="R21" s="90">
        <f>IF('290 Club'!C7=0,"",'290 Club'!A7)</f>
      </c>
      <c r="S21" s="119">
        <f>IF('290 Club'!C7=0,"",'290 Club'!B7)</f>
      </c>
      <c r="T21" s="90">
        <f>IF('290 Club'!C7=0,"",'290 Club'!C7)</f>
      </c>
    </row>
    <row r="22" spans="1:20" ht="15">
      <c r="A22" s="51">
        <v>20</v>
      </c>
      <c r="B22" s="47" t="str">
        <f>TEAMS!R221</f>
        <v>Potts, James</v>
      </c>
      <c r="C22" s="24">
        <f>TEAMS!U243</f>
        <v>256.1111111111111</v>
      </c>
      <c r="D22" s="5" t="s">
        <v>54</v>
      </c>
      <c r="E22" s="184">
        <f>COUNT(TEAMS!U223:U238)</f>
        <v>9</v>
      </c>
      <c r="F22" s="52">
        <v>20</v>
      </c>
      <c r="G22" s="47" t="str">
        <f>TEAMS!F440</f>
        <v>Morrison, Douglas</v>
      </c>
      <c r="H22" s="24">
        <f>TEAMS!F462</f>
        <v>92.1</v>
      </c>
      <c r="I22" s="5" t="s">
        <v>61</v>
      </c>
      <c r="J22" s="51">
        <v>20</v>
      </c>
      <c r="K22" s="47" t="str">
        <f>TEAMS!J659</f>
        <v>Milkas, Lizzie</v>
      </c>
      <c r="L22" s="24">
        <f>TEAMS!K681</f>
        <v>78.375</v>
      </c>
      <c r="M22" s="5" t="s">
        <v>68</v>
      </c>
      <c r="N22" s="51">
        <v>20</v>
      </c>
      <c r="O22" s="47" t="str">
        <f>TEAMS!R513</f>
        <v>DeBry, Danielle</v>
      </c>
      <c r="P22" s="24">
        <f>TEAMS!T535</f>
        <v>86.625</v>
      </c>
      <c r="Q22" s="5" t="s">
        <v>28</v>
      </c>
      <c r="R22" s="90">
        <f>IF('290 Club'!C8=0,"",'290 Club'!A8)</f>
      </c>
      <c r="S22" s="119">
        <f>IF('290 Club'!C8=0,"",'290 Club'!B8)</f>
      </c>
      <c r="T22" s="90">
        <f>IF('290 Club'!C8=0,"",'290 Club'!C8)</f>
      </c>
    </row>
    <row r="23" spans="1:20" ht="15">
      <c r="A23" s="51">
        <v>21</v>
      </c>
      <c r="B23" s="47" t="str">
        <f>TEAMS!N659</f>
        <v>Hoyle, Michael</v>
      </c>
      <c r="C23" s="24">
        <f>TEAMS!Q681</f>
        <v>253.5</v>
      </c>
      <c r="D23" s="5" t="s">
        <v>68</v>
      </c>
      <c r="E23" s="184">
        <f>COUNT(TEAMS!Q661:Q676)</f>
        <v>8</v>
      </c>
      <c r="F23" s="52">
        <v>21</v>
      </c>
      <c r="G23" s="47" t="str">
        <f>TEAMS!J221</f>
        <v>Burgstiner, Ryan</v>
      </c>
      <c r="H23" s="24">
        <f>TEAMS!J243</f>
        <v>91.88888888888889</v>
      </c>
      <c r="I23" s="5" t="s">
        <v>54</v>
      </c>
      <c r="J23" s="51">
        <v>21</v>
      </c>
      <c r="K23" s="47" t="str">
        <f>TEAMS!R221</f>
        <v>Potts, James</v>
      </c>
      <c r="L23" s="24">
        <f>TEAMS!S243</f>
        <v>77.88888888888889</v>
      </c>
      <c r="M23" s="5" t="s">
        <v>54</v>
      </c>
      <c r="N23" s="51">
        <v>21</v>
      </c>
      <c r="O23" s="47" t="str">
        <f>TEAMS!N659</f>
        <v>Hoyle, Michael</v>
      </c>
      <c r="P23" s="24">
        <f>TEAMS!P681</f>
        <v>86</v>
      </c>
      <c r="Q23" s="5" t="s">
        <v>68</v>
      </c>
      <c r="R23" s="90">
        <f>IF('290 Club'!C9=0,"",'290 Club'!A9)</f>
      </c>
      <c r="S23" s="119">
        <f>IF('290 Club'!C9=0,"",'290 Club'!B9)</f>
      </c>
      <c r="T23" s="90">
        <f>IF('290 Club'!C9=0,"",'290 Club'!C9)</f>
      </c>
    </row>
    <row r="24" spans="1:20" ht="15">
      <c r="A24" s="51">
        <v>22</v>
      </c>
      <c r="B24" s="47" t="str">
        <f>TEAMS!F245</f>
        <v>Crook, Max</v>
      </c>
      <c r="C24" s="24">
        <f>TEAMS!I267</f>
        <v>252.66666666666666</v>
      </c>
      <c r="D24" s="5" t="s">
        <v>54</v>
      </c>
      <c r="E24" s="184">
        <f>COUNT(TEAMS!I247:I262)</f>
        <v>3</v>
      </c>
      <c r="F24" s="52">
        <v>22</v>
      </c>
      <c r="G24" s="47" t="str">
        <f>TEAMS!F683</f>
        <v>Crawford, Macy</v>
      </c>
      <c r="H24" s="24">
        <f>TEAMS!F705</f>
        <v>91.8</v>
      </c>
      <c r="I24" s="5" t="s">
        <v>68</v>
      </c>
      <c r="J24" s="51">
        <v>22</v>
      </c>
      <c r="K24" s="47" t="str">
        <f>TEAMS!F245</f>
        <v>Crook, Max</v>
      </c>
      <c r="L24" s="24">
        <f>TEAMS!G267</f>
        <v>77.66666666666667</v>
      </c>
      <c r="M24" s="5" t="s">
        <v>54</v>
      </c>
      <c r="N24" s="51">
        <v>22</v>
      </c>
      <c r="O24" s="47" t="str">
        <f>TEAMS!J683</f>
        <v>Luke, Chantel</v>
      </c>
      <c r="P24" s="24">
        <f>TEAMS!L705</f>
        <v>85.4</v>
      </c>
      <c r="Q24" s="5" t="s">
        <v>68</v>
      </c>
      <c r="R24" s="90">
        <f>IF('290 Club'!C10=0,"",'290 Club'!A10)</f>
      </c>
      <c r="S24" s="119">
        <f>IF('290 Club'!C10=0,"",'290 Club'!B10)</f>
      </c>
      <c r="T24" s="90">
        <f>IF('290 Club'!C10=0,"",'290 Club'!C10)</f>
      </c>
    </row>
    <row r="25" spans="1:20" ht="15">
      <c r="A25" s="51">
        <v>23</v>
      </c>
      <c r="B25" s="47" t="str">
        <f>TEAMS!B659</f>
        <v>Boyd, Blake</v>
      </c>
      <c r="C25" s="24">
        <f>TEAMS!E681</f>
        <v>251.625</v>
      </c>
      <c r="D25" s="5" t="s">
        <v>68</v>
      </c>
      <c r="E25" s="184">
        <f>COUNT(TEAMS!E661:E676)</f>
        <v>8</v>
      </c>
      <c r="F25" s="52">
        <v>23</v>
      </c>
      <c r="G25" s="47" t="str">
        <f>TEAMS!F294</f>
        <v>Hancock, Tyler</v>
      </c>
      <c r="H25" s="24">
        <f>TEAMS!F316</f>
        <v>91.66666666666667</v>
      </c>
      <c r="I25" s="5" t="s">
        <v>56</v>
      </c>
      <c r="J25" s="51">
        <v>23</v>
      </c>
      <c r="K25" s="47" t="str">
        <f>TEAMS!N659</f>
        <v>Hoyle, Michael</v>
      </c>
      <c r="L25" s="24">
        <f>TEAMS!O681</f>
        <v>76.375</v>
      </c>
      <c r="M25" s="5" t="s">
        <v>68</v>
      </c>
      <c r="N25" s="51">
        <v>23</v>
      </c>
      <c r="O25" s="47" t="str">
        <f>TEAMS!B440</f>
        <v>Baker, Kirstin</v>
      </c>
      <c r="P25" s="24">
        <f>TEAMS!D462</f>
        <v>85.33333333333333</v>
      </c>
      <c r="Q25" s="5" t="s">
        <v>61</v>
      </c>
      <c r="R25" s="90">
        <f>IF('290 Club'!C11=0,"",'290 Club'!A11)</f>
      </c>
      <c r="S25" s="119">
        <f>IF('290 Club'!C11=0,"",'290 Club'!B11)</f>
      </c>
      <c r="T25" s="90">
        <f>IF('290 Club'!C11=0,"",'290 Club'!C11)</f>
      </c>
    </row>
    <row r="26" spans="1:20" ht="15">
      <c r="A26" s="51">
        <v>24</v>
      </c>
      <c r="B26" s="47" t="str">
        <f>TEAMS!J221</f>
        <v>Burgstiner, Ryan</v>
      </c>
      <c r="C26" s="24">
        <f>TEAMS!M243</f>
        <v>250.22222222222223</v>
      </c>
      <c r="D26" s="5" t="s">
        <v>54</v>
      </c>
      <c r="E26" s="184">
        <f>COUNT(TEAMS!M223:M238)</f>
        <v>9</v>
      </c>
      <c r="F26" s="52">
        <v>24</v>
      </c>
      <c r="G26" s="47" t="str">
        <f>TEAMS!F659</f>
        <v>Hyers, Issac</v>
      </c>
      <c r="H26" s="24">
        <f>TEAMS!F681</f>
        <v>91.5</v>
      </c>
      <c r="I26" s="5" t="s">
        <v>68</v>
      </c>
      <c r="J26" s="51">
        <v>24</v>
      </c>
      <c r="K26" s="47" t="str">
        <f>TEAMS!J221</f>
        <v>Burgstiner, Ryan</v>
      </c>
      <c r="L26" s="24">
        <f>TEAMS!K243</f>
        <v>75.55555555555556</v>
      </c>
      <c r="M26" s="5" t="s">
        <v>54</v>
      </c>
      <c r="N26" s="51">
        <v>24</v>
      </c>
      <c r="O26" s="47" t="str">
        <f>TEAMS!B683</f>
        <v>Lairsey,Stion</v>
      </c>
      <c r="P26" s="24">
        <f>TEAMS!D705</f>
        <v>85</v>
      </c>
      <c r="Q26" s="5" t="s">
        <v>68</v>
      </c>
      <c r="R26" s="90">
        <f>IF('290 Club'!C12=0,"",'290 Club'!A12)</f>
      </c>
      <c r="S26" s="119">
        <f>IF('290 Club'!C12=0,"",'290 Club'!B12)</f>
      </c>
      <c r="T26" s="90">
        <f>IF('290 Club'!C12=0,"",'290 Club'!C12)</f>
      </c>
    </row>
    <row r="27" spans="1:20" ht="15">
      <c r="A27" s="51">
        <v>25</v>
      </c>
      <c r="B27" s="47" t="str">
        <f>TEAMS!J683</f>
        <v>Luke, Chantel</v>
      </c>
      <c r="C27" s="24">
        <f>TEAMS!M705</f>
        <v>250.2</v>
      </c>
      <c r="D27" s="5" t="s">
        <v>68</v>
      </c>
      <c r="E27" s="184">
        <f>COUNT(TEAMS!M685:M700)</f>
        <v>5</v>
      </c>
      <c r="F27" s="52">
        <v>25</v>
      </c>
      <c r="G27" s="47" t="str">
        <f>TEAMS!N659</f>
        <v>Hoyle, Michael</v>
      </c>
      <c r="H27" s="24">
        <f>TEAMS!N681</f>
        <v>91.125</v>
      </c>
      <c r="I27" s="5" t="s">
        <v>68</v>
      </c>
      <c r="J27" s="51">
        <v>25</v>
      </c>
      <c r="K27" s="47" t="str">
        <f>TEAMS!J294</f>
        <v>Ellington, Joseph</v>
      </c>
      <c r="L27" s="24">
        <f>TEAMS!K316</f>
        <v>75.2</v>
      </c>
      <c r="M27" s="5" t="s">
        <v>56</v>
      </c>
      <c r="N27" s="51">
        <v>25</v>
      </c>
      <c r="O27" s="47" t="str">
        <f>TEAMS!F537</f>
        <v>Sullens, Jennifer</v>
      </c>
      <c r="P27" s="24">
        <f>TEAMS!H559</f>
        <v>84.8</v>
      </c>
      <c r="Q27" s="5" t="s">
        <v>28</v>
      </c>
      <c r="R27" s="90">
        <f>IF('290 Club'!C13=0,"",'290 Club'!A13)</f>
      </c>
      <c r="S27" s="119">
        <f>IF('290 Club'!C13=0,"",'290 Club'!B13)</f>
      </c>
      <c r="T27" s="90">
        <f>IF('290 Club'!C13=0,"",'290 Club'!C13)</f>
      </c>
    </row>
    <row r="28" spans="1:20" ht="15">
      <c r="A28" s="51">
        <v>26</v>
      </c>
      <c r="B28" s="47" t="str">
        <f>TEAMS!J659</f>
        <v>Milkas, Lizzie</v>
      </c>
      <c r="C28" s="24">
        <f>TEAMS!M681</f>
        <v>249.375</v>
      </c>
      <c r="D28" s="5" t="s">
        <v>68</v>
      </c>
      <c r="E28" s="184">
        <f>COUNT(TEAMS!M661:M676)</f>
        <v>8</v>
      </c>
      <c r="F28" s="52">
        <v>26</v>
      </c>
      <c r="G28" s="47" t="str">
        <f>TEAMS!B659</f>
        <v>Boyd, Blake</v>
      </c>
      <c r="H28" s="24">
        <f>TEAMS!B681</f>
        <v>90.75</v>
      </c>
      <c r="I28" s="5" t="s">
        <v>68</v>
      </c>
      <c r="J28" s="51">
        <v>26</v>
      </c>
      <c r="K28" s="47" t="str">
        <f>TEAMS!F294</f>
        <v>Hancock, Tyler</v>
      </c>
      <c r="L28" s="24">
        <f>TEAMS!G316</f>
        <v>74.33333333333333</v>
      </c>
      <c r="M28" s="5" t="s">
        <v>56</v>
      </c>
      <c r="N28" s="51">
        <v>26</v>
      </c>
      <c r="O28" s="47" t="str">
        <f>TEAMS!B586</f>
        <v>Frink, Lucas</v>
      </c>
      <c r="P28" s="24">
        <f>TEAMS!D608</f>
        <v>83.66666666666667</v>
      </c>
      <c r="Q28" s="5" t="s">
        <v>64</v>
      </c>
      <c r="R28" s="90">
        <f>IF('290 Club'!C14=0,"",'290 Club'!A14)</f>
      </c>
      <c r="S28" s="119">
        <f>IF('290 Club'!C14=0,"",'290 Club'!B14)</f>
      </c>
      <c r="T28" s="90">
        <f>IF('290 Club'!C14=0,"",'290 Club'!C14)</f>
      </c>
    </row>
    <row r="29" spans="1:20" ht="15">
      <c r="A29" s="51">
        <v>27</v>
      </c>
      <c r="B29" s="47" t="str">
        <f>TEAMS!F537</f>
        <v>Sullens, Jennifer</v>
      </c>
      <c r="C29" s="24">
        <f>TEAMS!I559</f>
        <v>248.2</v>
      </c>
      <c r="D29" s="5" t="s">
        <v>28</v>
      </c>
      <c r="E29" s="184">
        <f>COUNT(TEAMS!I539:I554)</f>
        <v>5</v>
      </c>
      <c r="F29" s="52">
        <v>27</v>
      </c>
      <c r="G29" s="47" t="str">
        <f>TEAMS!J683</f>
        <v>Luke, Chantel</v>
      </c>
      <c r="H29" s="24">
        <f>TEAMS!J705</f>
        <v>90.6</v>
      </c>
      <c r="I29" s="5" t="s">
        <v>68</v>
      </c>
      <c r="J29" s="51">
        <v>27</v>
      </c>
      <c r="K29" s="47" t="str">
        <f>TEAMS!J683</f>
        <v>Luke, Chantel</v>
      </c>
      <c r="L29" s="24">
        <f>TEAMS!K705</f>
        <v>74.2</v>
      </c>
      <c r="M29" s="5" t="s">
        <v>68</v>
      </c>
      <c r="N29" s="51">
        <v>27</v>
      </c>
      <c r="O29" s="47" t="str">
        <f>TEAMS!F732</f>
        <v>Dunham, David</v>
      </c>
      <c r="P29" s="24">
        <f>TEAMS!H754</f>
        <v>83.33333333333333</v>
      </c>
      <c r="Q29" s="5" t="s">
        <v>70</v>
      </c>
      <c r="R29" s="90">
        <f>IF('290 Club'!C15=0,"",'290 Club'!A15)</f>
      </c>
      <c r="S29" s="119">
        <f>IF('290 Club'!C15=0,"",'290 Club'!B15)</f>
      </c>
      <c r="T29" s="90">
        <f>IF('290 Club'!C15=0,"",'290 Club'!C15)</f>
      </c>
    </row>
    <row r="30" spans="1:20" ht="15">
      <c r="A30" s="51">
        <v>28</v>
      </c>
      <c r="B30" s="47" t="str">
        <f>TEAMS!J294</f>
        <v>Ellington, Joseph</v>
      </c>
      <c r="C30" s="24">
        <f>TEAMS!M316</f>
        <v>245.9</v>
      </c>
      <c r="D30" s="5" t="s">
        <v>56</v>
      </c>
      <c r="E30" s="184">
        <f>COUNT(TEAMS!M296:M311)</f>
        <v>10</v>
      </c>
      <c r="F30" s="52">
        <v>28</v>
      </c>
      <c r="G30" s="47" t="str">
        <f>TEAMS!R221</f>
        <v>Potts, James</v>
      </c>
      <c r="H30" s="24">
        <f>TEAMS!R243</f>
        <v>90.44444444444444</v>
      </c>
      <c r="I30" s="5" t="s">
        <v>54</v>
      </c>
      <c r="J30" s="51">
        <v>28</v>
      </c>
      <c r="K30" s="47" t="str">
        <f>TEAMS!F537</f>
        <v>Sullens, Jennifer</v>
      </c>
      <c r="L30" s="24">
        <f>TEAMS!G559</f>
        <v>73</v>
      </c>
      <c r="M30" s="5" t="s">
        <v>28</v>
      </c>
      <c r="N30" s="51">
        <v>28</v>
      </c>
      <c r="O30" s="47" t="str">
        <f>TEAMS!J294</f>
        <v>Ellington, Joseph</v>
      </c>
      <c r="P30" s="24">
        <f>TEAMS!L316</f>
        <v>83.2</v>
      </c>
      <c r="Q30" s="5" t="s">
        <v>56</v>
      </c>
      <c r="R30" s="90">
        <f>IF('290 Club'!C16=0,"",'290 Club'!A16)</f>
      </c>
      <c r="S30" s="119">
        <f>IF('290 Club'!C16=0,"",'290 Club'!B16)</f>
      </c>
      <c r="T30" s="90">
        <f>IF('290 Club'!C16=0,"",'290 Club'!C16)</f>
      </c>
    </row>
    <row r="31" spans="1:20" ht="15">
      <c r="A31" s="51">
        <v>29</v>
      </c>
      <c r="B31" s="47" t="str">
        <f>TEAMS!B586</f>
        <v>Frink, Lucas</v>
      </c>
      <c r="C31" s="24">
        <f>TEAMS!E608</f>
        <v>244.55555555555554</v>
      </c>
      <c r="D31" s="5" t="s">
        <v>64</v>
      </c>
      <c r="E31" s="184">
        <f>COUNT(TEAMS!E588:E603)</f>
        <v>9</v>
      </c>
      <c r="F31" s="52">
        <v>29</v>
      </c>
      <c r="G31" s="47" t="str">
        <f>TEAMS!F537</f>
        <v>Sullens, Jennifer</v>
      </c>
      <c r="H31" s="24">
        <f>TEAMS!F559</f>
        <v>90.4</v>
      </c>
      <c r="I31" s="5" t="s">
        <v>28</v>
      </c>
      <c r="J31" s="51">
        <v>29</v>
      </c>
      <c r="K31" s="47" t="str">
        <f>TEAMS!B659</f>
        <v>Boyd, Blake</v>
      </c>
      <c r="L31" s="24">
        <f>TEAMS!C681</f>
        <v>72.875</v>
      </c>
      <c r="M31" s="5" t="s">
        <v>68</v>
      </c>
      <c r="N31" s="51">
        <v>29</v>
      </c>
      <c r="O31" s="47" t="str">
        <f>TEAMS!B99</f>
        <v>Szafanski, Joseph</v>
      </c>
      <c r="P31" s="24">
        <f>TEAMS!D121</f>
        <v>83.14285714285714</v>
      </c>
      <c r="Q31" s="5" t="s">
        <v>43</v>
      </c>
      <c r="R31" s="90">
        <f>IF('290 Club'!C17=0,"",'290 Club'!A17)</f>
      </c>
      <c r="S31" s="119">
        <f>IF('290 Club'!C17=0,"",'290 Club'!B17)</f>
      </c>
      <c r="T31" s="90">
        <f>IF('290 Club'!C17=0,"",'290 Club'!C17)</f>
      </c>
    </row>
    <row r="32" spans="1:20" ht="15">
      <c r="A32" s="51">
        <v>30</v>
      </c>
      <c r="B32" s="47" t="str">
        <f>TEAMS!N513</f>
        <v>Bartholomew, Beth</v>
      </c>
      <c r="C32" s="24">
        <f>TEAMS!Q535</f>
        <v>241.71428571428572</v>
      </c>
      <c r="D32" s="5" t="s">
        <v>28</v>
      </c>
      <c r="E32" s="184">
        <f>COUNT(TEAMS!Q515:Q530)</f>
        <v>7</v>
      </c>
      <c r="F32" s="52">
        <v>30</v>
      </c>
      <c r="G32" s="47" t="str">
        <f>TEAMS!J659</f>
        <v>Milkas, Lizzie</v>
      </c>
      <c r="H32" s="24">
        <f>TEAMS!J681</f>
        <v>90.125</v>
      </c>
      <c r="I32" s="5" t="s">
        <v>68</v>
      </c>
      <c r="J32" s="51">
        <v>30</v>
      </c>
      <c r="K32" s="47" t="str">
        <f>TEAMS!B537</f>
        <v>Martinez, April</v>
      </c>
      <c r="L32" s="24">
        <f>TEAMS!C559</f>
        <v>72.42857142857143</v>
      </c>
      <c r="M32" s="5" t="s">
        <v>28</v>
      </c>
      <c r="N32" s="51">
        <v>30</v>
      </c>
      <c r="O32" s="47" t="str">
        <f>TEAMS!N440</f>
        <v>Nicoli, Joshua</v>
      </c>
      <c r="P32" s="24">
        <f>TEAMS!P462</f>
        <v>83.1</v>
      </c>
      <c r="Q32" s="5" t="s">
        <v>61</v>
      </c>
      <c r="R32" s="90">
        <f>IF('290 Club'!C18=0,"",'290 Club'!A18)</f>
      </c>
      <c r="S32" s="119">
        <f>IF('290 Club'!C18=0,"",'290 Club'!B18)</f>
      </c>
      <c r="T32" s="90">
        <f>IF('290 Club'!C18=0,"",'290 Club'!C18)</f>
      </c>
    </row>
    <row r="33" spans="1:20" ht="15">
      <c r="A33" s="51">
        <v>31</v>
      </c>
      <c r="B33" s="47" t="str">
        <f>TEAMS!F294</f>
        <v>Hancock, Tyler</v>
      </c>
      <c r="C33" s="24">
        <f>TEAMS!I316</f>
        <v>239.83333333333334</v>
      </c>
      <c r="D33" s="5" t="s">
        <v>56</v>
      </c>
      <c r="E33" s="184">
        <f>COUNT(TEAMS!I296:I311)</f>
        <v>6</v>
      </c>
      <c r="F33" s="52">
        <v>31</v>
      </c>
      <c r="G33" s="47" t="str">
        <f>TEAMS!R513</f>
        <v>DeBry, Danielle</v>
      </c>
      <c r="H33" s="24">
        <f>TEAMS!R535</f>
        <v>89.875</v>
      </c>
      <c r="I33" s="5" t="s">
        <v>28</v>
      </c>
      <c r="J33" s="51">
        <v>31</v>
      </c>
      <c r="K33" s="47" t="str">
        <f>TEAMS!N513</f>
        <v>Bartholomew, Beth</v>
      </c>
      <c r="L33" s="24">
        <f>TEAMS!O535</f>
        <v>72.14285714285714</v>
      </c>
      <c r="M33" s="5" t="s">
        <v>28</v>
      </c>
      <c r="N33" s="51">
        <v>31</v>
      </c>
      <c r="O33" s="47" t="str">
        <f>TEAMS!J221</f>
        <v>Burgstiner, Ryan</v>
      </c>
      <c r="P33" s="24">
        <f>TEAMS!L243</f>
        <v>82.77777777777777</v>
      </c>
      <c r="Q33" s="5" t="s">
        <v>54</v>
      </c>
      <c r="R33" s="90">
        <f>IF('290 Club'!C19=0,"",'290 Club'!A19)</f>
      </c>
      <c r="S33" s="119">
        <f>IF('290 Club'!C19=0,"",'290 Club'!B19)</f>
      </c>
      <c r="T33" s="90">
        <f>IF('290 Club'!C19=0,"",'290 Club'!C19)</f>
      </c>
    </row>
    <row r="34" spans="1:20" ht="15">
      <c r="A34" s="51">
        <v>32</v>
      </c>
      <c r="B34" s="47" t="str">
        <f>TEAMS!B99</f>
        <v>Szafanski, Joseph</v>
      </c>
      <c r="C34" s="24">
        <f>TEAMS!E121</f>
        <v>239.14285714285714</v>
      </c>
      <c r="D34" s="5" t="s">
        <v>43</v>
      </c>
      <c r="E34" s="184">
        <f>COUNT(TEAMS!E101:E116)</f>
        <v>7</v>
      </c>
      <c r="F34" s="52">
        <v>32</v>
      </c>
      <c r="G34" s="47" t="str">
        <f>TEAMS!F2</f>
        <v>Lopez-Mena, Sebastian</v>
      </c>
      <c r="H34" s="24">
        <f>TEAMS!F24</f>
        <v>89.33333333333333</v>
      </c>
      <c r="I34" s="5" t="s">
        <v>41</v>
      </c>
      <c r="J34" s="51">
        <v>32</v>
      </c>
      <c r="K34" s="47" t="str">
        <f>TEAMS!B732</f>
        <v>Vuong, Dat</v>
      </c>
      <c r="L34" s="24">
        <f>TEAMS!C754</f>
        <v>70.88888888888889</v>
      </c>
      <c r="M34" s="5" t="s">
        <v>70</v>
      </c>
      <c r="N34" s="51">
        <v>32</v>
      </c>
      <c r="O34" s="47" t="str">
        <f>TEAMS!F245</f>
        <v>Crook, Max</v>
      </c>
      <c r="P34" s="24">
        <f>TEAMS!H267</f>
        <v>82.33333333333333</v>
      </c>
      <c r="Q34" s="5" t="s">
        <v>54</v>
      </c>
      <c r="R34" s="90">
        <f>IF('290 Club'!C20=0,"",'290 Club'!A20)</f>
      </c>
      <c r="S34" s="119">
        <f>IF('290 Club'!C20=0,"",'290 Club'!B20)</f>
      </c>
      <c r="T34" s="90">
        <f>IF('290 Club'!C20=0,"",'290 Club'!C20)</f>
      </c>
    </row>
    <row r="35" spans="1:20" ht="15">
      <c r="A35" s="51">
        <v>33</v>
      </c>
      <c r="B35" s="47" t="str">
        <f>TEAMS!F659</f>
        <v>Hyers, Issac</v>
      </c>
      <c r="C35" s="24">
        <f>TEAMS!I681</f>
        <v>238.75</v>
      </c>
      <c r="D35" s="5" t="s">
        <v>68</v>
      </c>
      <c r="E35" s="184">
        <f>COUNT(TEAMS!I661:I676)</f>
        <v>8</v>
      </c>
      <c r="F35" s="52">
        <v>33</v>
      </c>
      <c r="G35" s="47" t="str">
        <f>TEAMS!B561</f>
        <v>Sheehan, Cayla</v>
      </c>
      <c r="H35" s="24">
        <f>TEAMS!B583</f>
        <v>89</v>
      </c>
      <c r="I35" s="5" t="s">
        <v>28</v>
      </c>
      <c r="J35" s="51">
        <v>33</v>
      </c>
      <c r="K35" s="47" t="str">
        <f>TEAMS!R537</f>
        <v>Lagat, Birgit</v>
      </c>
      <c r="L35" s="24">
        <f>TEAMS!S559</f>
        <v>70.5</v>
      </c>
      <c r="M35" s="5" t="s">
        <v>28</v>
      </c>
      <c r="N35" s="51">
        <v>33</v>
      </c>
      <c r="O35" s="47" t="str">
        <f>TEAMS!B221</f>
        <v>Dean, Robert</v>
      </c>
      <c r="P35" s="24">
        <f>TEAMS!D243</f>
        <v>81.55555555555556</v>
      </c>
      <c r="Q35" s="5" t="s">
        <v>54</v>
      </c>
      <c r="R35" s="90">
        <f>IF('290 Club'!C21=0,"",'290 Club'!A21)</f>
      </c>
      <c r="S35" s="119">
        <f>IF('290 Club'!C21=0,"",'290 Club'!B21)</f>
      </c>
      <c r="T35" s="90">
        <f>IF('290 Club'!C21=0,"",'290 Club'!C21)</f>
      </c>
    </row>
    <row r="36" spans="1:20" ht="15">
      <c r="A36" s="51">
        <v>34</v>
      </c>
      <c r="B36" s="47" t="str">
        <f>TEAMS!B221</f>
        <v>Dean, Robert</v>
      </c>
      <c r="C36" s="24">
        <f>TEAMS!E243</f>
        <v>238.33333333333334</v>
      </c>
      <c r="D36" s="5" t="s">
        <v>54</v>
      </c>
      <c r="E36" s="184">
        <f>COUNT(TEAMS!E223:E238)</f>
        <v>9</v>
      </c>
      <c r="F36" s="52">
        <v>34</v>
      </c>
      <c r="G36" s="47" t="str">
        <f>TEAMS!N513</f>
        <v>Bartholomew, Beth</v>
      </c>
      <c r="H36" s="24">
        <f>TEAMS!N535</f>
        <v>88.71428571428571</v>
      </c>
      <c r="I36" s="5" t="s">
        <v>28</v>
      </c>
      <c r="J36" s="51">
        <v>34</v>
      </c>
      <c r="K36" s="47" t="str">
        <f>TEAMS!J367</f>
        <v>Brown, Dondell</v>
      </c>
      <c r="L36" s="24">
        <f>TEAMS!K389</f>
        <v>69.11111111111111</v>
      </c>
      <c r="M36" s="5" t="s">
        <v>60</v>
      </c>
      <c r="N36" s="51">
        <v>34</v>
      </c>
      <c r="O36" s="47" t="str">
        <f>TEAMS!B732</f>
        <v>Vuong, Dat</v>
      </c>
      <c r="P36" s="24">
        <f>TEAMS!D754</f>
        <v>80.88888888888889</v>
      </c>
      <c r="Q36" s="5" t="s">
        <v>70</v>
      </c>
      <c r="R36" s="90">
        <f>IF('290 Club'!C22=0,"",'290 Club'!A22)</f>
      </c>
      <c r="S36" s="119">
        <f>IF('290 Club'!C22=0,"",'290 Club'!B22)</f>
      </c>
      <c r="T36" s="90">
        <f>IF('290 Club'!C22=0,"",'290 Club'!C22)</f>
      </c>
    </row>
    <row r="37" spans="1:20" ht="15">
      <c r="A37" s="51">
        <v>35</v>
      </c>
      <c r="B37" s="47" t="str">
        <f>TEAMS!B440</f>
        <v>Baker, Kirstin</v>
      </c>
      <c r="C37" s="24">
        <f>TEAMS!E462</f>
        <v>238</v>
      </c>
      <c r="D37" s="5" t="s">
        <v>61</v>
      </c>
      <c r="E37" s="184">
        <f>COUNT(TEAMS!E442:E457)</f>
        <v>9</v>
      </c>
      <c r="F37" s="52">
        <v>35</v>
      </c>
      <c r="G37" s="47" t="str">
        <f>TEAMS!B221</f>
        <v>Dean, Robert</v>
      </c>
      <c r="H37" s="24">
        <f>TEAMS!B243</f>
        <v>88.55555555555556</v>
      </c>
      <c r="I37" s="5" t="s">
        <v>54</v>
      </c>
      <c r="J37" s="51">
        <v>35</v>
      </c>
      <c r="K37" s="47" t="str">
        <f>TEAMS!J756</f>
        <v>Nunez, Jennifer</v>
      </c>
      <c r="L37" s="24">
        <f>TEAMS!K778</f>
        <v>68.71428571428571</v>
      </c>
      <c r="M37" s="5" t="s">
        <v>70</v>
      </c>
      <c r="N37" s="51">
        <v>35</v>
      </c>
      <c r="O37" s="47" t="str">
        <f>TEAMS!J659</f>
        <v>Milkas, Lizzie</v>
      </c>
      <c r="P37" s="24">
        <f>TEAMS!L681</f>
        <v>80.875</v>
      </c>
      <c r="Q37" s="5" t="s">
        <v>68</v>
      </c>
      <c r="R37" s="90">
        <f>IF('290 Club'!C23=0,"",'290 Club'!A23)</f>
      </c>
      <c r="S37" s="119">
        <f>IF('290 Club'!C23=0,"",'290 Club'!B23)</f>
      </c>
      <c r="T37" s="90">
        <f>IF('290 Club'!C23=0,"",'290 Club'!C23)</f>
      </c>
    </row>
    <row r="38" spans="1:20" ht="15">
      <c r="A38" s="51">
        <v>36</v>
      </c>
      <c r="B38" s="47" t="str">
        <f>TEAMS!B732</f>
        <v>Vuong, Dat</v>
      </c>
      <c r="C38" s="24">
        <f>TEAMS!E754</f>
        <v>236.88888888888889</v>
      </c>
      <c r="D38" s="5" t="s">
        <v>70</v>
      </c>
      <c r="E38" s="184">
        <f>COUNT(TEAMS!E734:E749)</f>
        <v>9</v>
      </c>
      <c r="F38" s="52">
        <v>36</v>
      </c>
      <c r="G38" s="47" t="str">
        <f>TEAMS!J367</f>
        <v>Brown, Dondell</v>
      </c>
      <c r="H38" s="24">
        <f>TEAMS!J389</f>
        <v>88.33333333333333</v>
      </c>
      <c r="I38" s="5" t="s">
        <v>60</v>
      </c>
      <c r="J38" s="51">
        <v>36</v>
      </c>
      <c r="K38" s="47" t="str">
        <f>TEAMS!B221</f>
        <v>Dean, Robert</v>
      </c>
      <c r="L38" s="24">
        <f>TEAMS!C243</f>
        <v>68.22222222222223</v>
      </c>
      <c r="M38" s="5" t="s">
        <v>54</v>
      </c>
      <c r="N38" s="51">
        <v>36</v>
      </c>
      <c r="O38" s="47" t="str">
        <f>TEAMS!N513</f>
        <v>Bartholomew, Beth</v>
      </c>
      <c r="P38" s="24">
        <f>TEAMS!P535</f>
        <v>80.85714285714286</v>
      </c>
      <c r="Q38" s="5" t="s">
        <v>28</v>
      </c>
      <c r="R38" s="90">
        <f>IF('290 Club'!C24=0,"",'290 Club'!A24)</f>
      </c>
      <c r="S38" s="119">
        <f>IF('290 Club'!C24=0,"",'290 Club'!B24)</f>
      </c>
      <c r="T38" s="90">
        <f>IF('290 Club'!C24=0,"",'290 Club'!C24)</f>
      </c>
    </row>
    <row r="39" spans="1:20" ht="15">
      <c r="A39" s="51">
        <v>37</v>
      </c>
      <c r="B39" s="47" t="str">
        <f>TEAMS!R537</f>
        <v>Lagat, Birgit</v>
      </c>
      <c r="C39" s="24">
        <f>TEAMS!U559</f>
        <v>236</v>
      </c>
      <c r="D39" s="5" t="s">
        <v>28</v>
      </c>
      <c r="E39" s="184">
        <f>COUNT(TEAMS!U539:U554)</f>
        <v>2</v>
      </c>
      <c r="F39" s="52">
        <v>37</v>
      </c>
      <c r="G39" s="47" t="str">
        <f>TEAMS!F318</f>
        <v>Bouton-Wyett, Christy</v>
      </c>
      <c r="H39" s="24">
        <f>TEAMS!F340</f>
        <v>88.16666666666667</v>
      </c>
      <c r="I39" s="5" t="s">
        <v>56</v>
      </c>
      <c r="J39" s="51">
        <v>37</v>
      </c>
      <c r="K39" s="47" t="str">
        <f>TEAMS!B586</f>
        <v>Frink, Lucas</v>
      </c>
      <c r="L39" s="24">
        <f>TEAMS!C608</f>
        <v>68.22222222222223</v>
      </c>
      <c r="M39" s="5" t="s">
        <v>64</v>
      </c>
      <c r="N39" s="51">
        <v>37</v>
      </c>
      <c r="O39" s="47" t="str">
        <f>TEAMS!J756</f>
        <v>Nunez, Jennifer</v>
      </c>
      <c r="P39" s="24">
        <f>TEAMS!L778</f>
        <v>79.71428571428571</v>
      </c>
      <c r="Q39" s="5" t="s">
        <v>70</v>
      </c>
      <c r="R39" s="90">
        <f>IF('290 Club'!C25=0,"",'290 Club'!A25)</f>
      </c>
      <c r="S39" s="119">
        <f>IF('290 Club'!C25=0,"",'290 Club'!B25)</f>
      </c>
      <c r="T39" s="90">
        <f>IF('290 Club'!C25=0,"",'290 Club'!C25)</f>
      </c>
    </row>
    <row r="40" spans="1:20" ht="15">
      <c r="A40" s="51">
        <v>38</v>
      </c>
      <c r="B40" s="47" t="str">
        <f>TEAMS!N221</f>
        <v>Bradley, Terrell</v>
      </c>
      <c r="C40" s="24">
        <f>TEAMS!Q243</f>
        <v>235.375</v>
      </c>
      <c r="D40" s="5" t="s">
        <v>54</v>
      </c>
      <c r="E40" s="184">
        <f>COUNT(TEAMS!Q223:Q238)</f>
        <v>8</v>
      </c>
      <c r="F40" s="52">
        <v>38</v>
      </c>
      <c r="G40" s="47" t="str">
        <f>TEAMS!N221</f>
        <v>Bradley, Terrell</v>
      </c>
      <c r="H40" s="24">
        <f>TEAMS!N243</f>
        <v>88.125</v>
      </c>
      <c r="I40" s="5" t="s">
        <v>54</v>
      </c>
      <c r="J40" s="51">
        <v>38</v>
      </c>
      <c r="K40" s="47" t="str">
        <f>TEAMS!F2</f>
        <v>Lopez-Mena, Sebastian</v>
      </c>
      <c r="L40" s="24">
        <f>TEAMS!G24</f>
        <v>67.88888888888889</v>
      </c>
      <c r="M40" s="5" t="s">
        <v>41</v>
      </c>
      <c r="N40" s="51">
        <v>38</v>
      </c>
      <c r="O40" s="47" t="str">
        <f>TEAMS!F659</f>
        <v>Hyers, Issac</v>
      </c>
      <c r="P40" s="24">
        <f>TEAMS!H681</f>
        <v>79.625</v>
      </c>
      <c r="Q40" s="5" t="s">
        <v>68</v>
      </c>
      <c r="R40" s="90">
        <f>IF('290 Club'!C26=0,"",'290 Club'!A26)</f>
      </c>
      <c r="S40" s="119">
        <f>IF('290 Club'!C26=0,"",'290 Club'!B26)</f>
      </c>
      <c r="T40" s="90">
        <f>IF('290 Club'!C26=0,"",'290 Club'!C26)</f>
      </c>
    </row>
    <row r="41" spans="1:20" ht="15">
      <c r="A41" s="51">
        <v>39</v>
      </c>
      <c r="B41" s="47" t="str">
        <f>TEAMS!J367</f>
        <v>Brown, Dondell</v>
      </c>
      <c r="C41" s="24">
        <f>TEAMS!M389</f>
        <v>235.22222222222223</v>
      </c>
      <c r="D41" s="5" t="s">
        <v>60</v>
      </c>
      <c r="E41" s="184">
        <f>COUNT(TEAMS!M369:M384)</f>
        <v>9</v>
      </c>
      <c r="F41" s="52">
        <v>39</v>
      </c>
      <c r="G41" s="47" t="str">
        <f>TEAMS!B440</f>
        <v>Baker, Kirstin</v>
      </c>
      <c r="H41" s="24">
        <f>TEAMS!B462</f>
        <v>88</v>
      </c>
      <c r="I41" s="5" t="s">
        <v>61</v>
      </c>
      <c r="J41" s="51">
        <v>39</v>
      </c>
      <c r="K41" s="47" t="str">
        <f>TEAMS!N221</f>
        <v>Bradley, Terrell</v>
      </c>
      <c r="L41" s="24">
        <f>TEAMS!O243</f>
        <v>67.875</v>
      </c>
      <c r="M41" s="5" t="s">
        <v>54</v>
      </c>
      <c r="N41" s="51">
        <v>39</v>
      </c>
      <c r="O41" s="47" t="str">
        <f>TEAMS!N221</f>
        <v>Bradley, Terrell</v>
      </c>
      <c r="P41" s="24">
        <f>TEAMS!P243</f>
        <v>79.375</v>
      </c>
      <c r="Q41" s="5" t="s">
        <v>54</v>
      </c>
      <c r="R41" s="90">
        <f>IF('290 Club'!C27=0,"",'290 Club'!A27)</f>
      </c>
      <c r="S41" s="119">
        <f>IF('290 Club'!C27=0,"",'290 Club'!B27)</f>
      </c>
      <c r="T41" s="90">
        <f>IF('290 Club'!C27=0,"",'290 Club'!C27)</f>
      </c>
    </row>
    <row r="42" spans="1:20" ht="15">
      <c r="A42" s="51">
        <v>40</v>
      </c>
      <c r="B42" s="47" t="str">
        <f>TEAMS!B537</f>
        <v>Martinez, April</v>
      </c>
      <c r="C42" s="24">
        <f>TEAMS!E559</f>
        <v>235</v>
      </c>
      <c r="D42" s="5" t="s">
        <v>28</v>
      </c>
      <c r="E42" s="184">
        <f>COUNT(TEAMS!E539:E554)</f>
        <v>7</v>
      </c>
      <c r="F42" s="52">
        <v>40</v>
      </c>
      <c r="G42" s="47" t="str">
        <f>TEAMS!R440</f>
        <v>Shearback, Alex</v>
      </c>
      <c r="H42" s="24">
        <f>TEAMS!R462</f>
        <v>87.66666666666667</v>
      </c>
      <c r="I42" s="5" t="s">
        <v>61</v>
      </c>
      <c r="J42" s="51">
        <v>40</v>
      </c>
      <c r="K42" s="47" t="str">
        <f>TEAMS!F659</f>
        <v>Hyers, Issac</v>
      </c>
      <c r="L42" s="24">
        <f>TEAMS!G681</f>
        <v>67.625</v>
      </c>
      <c r="M42" s="5" t="s">
        <v>68</v>
      </c>
      <c r="N42" s="51">
        <v>40</v>
      </c>
      <c r="O42" s="47" t="str">
        <f>TEAMS!R537</f>
        <v>Lagat, Birgit</v>
      </c>
      <c r="P42" s="24">
        <f>TEAMS!T559</f>
        <v>79</v>
      </c>
      <c r="Q42" s="5" t="s">
        <v>28</v>
      </c>
      <c r="R42" s="90">
        <f>IF('290 Club'!C28=0,"",'290 Club'!A28)</f>
      </c>
      <c r="S42" s="119">
        <f>IF('290 Club'!C28=0,"",'290 Club'!B28)</f>
      </c>
      <c r="T42" s="90">
        <f>IF('290 Club'!C28=0,"",'290 Club'!C28)</f>
      </c>
    </row>
    <row r="43" spans="1:20" ht="15">
      <c r="A43" s="51">
        <v>41</v>
      </c>
      <c r="B43" s="47" t="str">
        <f>TEAMS!N440</f>
        <v>Nicoli, Joshua</v>
      </c>
      <c r="C43" s="24">
        <f>TEAMS!Q462</f>
        <v>235</v>
      </c>
      <c r="D43" s="5" t="s">
        <v>61</v>
      </c>
      <c r="E43" s="184">
        <f>COUNT(TEAMS!Q442:Q457)</f>
        <v>10</v>
      </c>
      <c r="F43" s="52">
        <v>41</v>
      </c>
      <c r="G43" s="47" t="str">
        <f>TEAMS!F464</f>
        <v>Popp, Michael</v>
      </c>
      <c r="H43" s="24">
        <f>TEAMS!F486</f>
        <v>87.55555555555556</v>
      </c>
      <c r="I43" s="5" t="s">
        <v>61</v>
      </c>
      <c r="J43" s="51">
        <v>41</v>
      </c>
      <c r="K43" s="47" t="str">
        <f>TEAMS!F391</f>
        <v>Clanuch, Thomas</v>
      </c>
      <c r="L43" s="24">
        <f>TEAMS!G413</f>
        <v>66.28571428571429</v>
      </c>
      <c r="M43" s="5" t="s">
        <v>60</v>
      </c>
      <c r="N43" s="51">
        <v>41</v>
      </c>
      <c r="O43" s="47" t="str">
        <f>TEAMS!F391</f>
        <v>Clanuch, Thomas</v>
      </c>
      <c r="P43" s="24">
        <f>TEAMS!H413</f>
        <v>78.57142857142857</v>
      </c>
      <c r="Q43" s="5" t="s">
        <v>60</v>
      </c>
      <c r="R43" s="90">
        <f>IF('290 Club'!C29=0,"",'290 Club'!A29)</f>
      </c>
      <c r="S43" s="119">
        <f>IF('290 Club'!C29=0,"",'290 Club'!B29)</f>
      </c>
      <c r="T43" s="90">
        <f>IF('290 Club'!C29=0,"",'290 Club'!C29)</f>
      </c>
    </row>
    <row r="44" spans="1:20" ht="15">
      <c r="A44" s="51">
        <v>42</v>
      </c>
      <c r="B44" s="47" t="str">
        <f>TEAMS!F732</f>
        <v>Dunham, David</v>
      </c>
      <c r="C44" s="24">
        <f>TEAMS!I754</f>
        <v>234.44444444444446</v>
      </c>
      <c r="D44" s="5" t="s">
        <v>70</v>
      </c>
      <c r="E44" s="184">
        <f>COUNT(TEAMS!I734:I749)</f>
        <v>9</v>
      </c>
      <c r="F44" s="52">
        <v>42</v>
      </c>
      <c r="G44" s="47" t="str">
        <f>TEAMS!J294</f>
        <v>Ellington, Joseph</v>
      </c>
      <c r="H44" s="24">
        <f>TEAMS!J316</f>
        <v>87.5</v>
      </c>
      <c r="I44" s="5" t="s">
        <v>56</v>
      </c>
      <c r="J44" s="51">
        <v>42</v>
      </c>
      <c r="K44" s="47" t="str">
        <f>TEAMS!F732</f>
        <v>Dunham, David</v>
      </c>
      <c r="L44" s="24">
        <f>TEAMS!G754</f>
        <v>66.11111111111111</v>
      </c>
      <c r="M44" s="5" t="s">
        <v>70</v>
      </c>
      <c r="N44" s="51">
        <v>42</v>
      </c>
      <c r="O44" s="47" t="str">
        <f>TEAMS!J586</f>
        <v>Huff, Nathaniel</v>
      </c>
      <c r="P44" s="24">
        <f>TEAMS!L608</f>
        <v>78.1</v>
      </c>
      <c r="Q44" s="5" t="s">
        <v>64</v>
      </c>
      <c r="R44" s="90">
        <f>IF('290 Club'!C30=0,"",'290 Club'!A30)</f>
      </c>
      <c r="S44" s="119">
        <f>IF('290 Club'!C30=0,"",'290 Club'!B30)</f>
      </c>
      <c r="T44" s="90">
        <f>IF('290 Club'!C30=0,"",'290 Club'!C30)</f>
      </c>
    </row>
    <row r="45" spans="1:20" ht="15">
      <c r="A45" s="51">
        <v>43</v>
      </c>
      <c r="B45" s="47" t="str">
        <f>TEAMS!F2</f>
        <v>Lopez-Mena, Sebastian</v>
      </c>
      <c r="C45" s="24">
        <f>TEAMS!I24</f>
        <v>234.33333333333334</v>
      </c>
      <c r="D45" s="5" t="s">
        <v>41</v>
      </c>
      <c r="E45" s="184">
        <f>COUNT(TEAMS!I4:I19)</f>
        <v>9</v>
      </c>
      <c r="F45" s="52">
        <v>43</v>
      </c>
      <c r="G45" s="47" t="str">
        <f>TEAMS!B537</f>
        <v>Martinez, April</v>
      </c>
      <c r="H45" s="24">
        <f>TEAMS!B559</f>
        <v>87.14285714285714</v>
      </c>
      <c r="I45" s="5" t="s">
        <v>28</v>
      </c>
      <c r="J45" s="51">
        <v>43</v>
      </c>
      <c r="K45" s="47" t="str">
        <f>TEAMS!J586</f>
        <v>Huff, Nathaniel</v>
      </c>
      <c r="L45" s="24">
        <f>TEAMS!K608</f>
        <v>65.5</v>
      </c>
      <c r="M45" s="5" t="s">
        <v>64</v>
      </c>
      <c r="N45" s="51">
        <v>43</v>
      </c>
      <c r="O45" s="47" t="str">
        <f>TEAMS!B245</f>
        <v>Hann, Nicole</v>
      </c>
      <c r="P45" s="24">
        <f>TEAMS!D267</f>
        <v>77.85714285714286</v>
      </c>
      <c r="Q45" s="5" t="s">
        <v>54</v>
      </c>
      <c r="R45" s="90">
        <f>IF('290 Club'!C31=0,"",'290 Club'!A31)</f>
      </c>
      <c r="S45" s="119">
        <f>IF('290 Club'!C31=0,"",'290 Club'!B31)</f>
      </c>
      <c r="T45" s="90">
        <f>IF('290 Club'!C31=0,"",'290 Club'!C31)</f>
      </c>
    </row>
    <row r="46" spans="1:20" ht="15">
      <c r="A46" s="51">
        <v>44</v>
      </c>
      <c r="B46" s="47" t="str">
        <f>TEAMS!F391</f>
        <v>Clanuch, Thomas</v>
      </c>
      <c r="C46" s="24">
        <f>TEAMS!I413</f>
        <v>231.14285714285714</v>
      </c>
      <c r="D46" s="5" t="s">
        <v>60</v>
      </c>
      <c r="E46" s="184">
        <f>COUNT(TEAMS!I393:I408)</f>
        <v>7</v>
      </c>
      <c r="F46" s="52">
        <v>44</v>
      </c>
      <c r="G46" s="47" t="str">
        <f>TEAMS!B245</f>
        <v>Hann, Nicole</v>
      </c>
      <c r="H46" s="24">
        <f>TEAMS!B267</f>
        <v>87</v>
      </c>
      <c r="I46" s="5" t="s">
        <v>54</v>
      </c>
      <c r="J46" s="51">
        <v>44</v>
      </c>
      <c r="K46" s="47" t="str">
        <f>TEAMS!N440</f>
        <v>Nicoli, Joshua</v>
      </c>
      <c r="L46" s="24">
        <f>TEAMS!O462</f>
        <v>65</v>
      </c>
      <c r="M46" s="5" t="s">
        <v>61</v>
      </c>
      <c r="N46" s="51">
        <v>44</v>
      </c>
      <c r="O46" s="47" t="str">
        <f>TEAMS!J367</f>
        <v>Brown, Dondell</v>
      </c>
      <c r="P46" s="24">
        <f>TEAMS!L389</f>
        <v>77.77777777777777</v>
      </c>
      <c r="Q46" s="5" t="s">
        <v>60</v>
      </c>
      <c r="R46" s="90">
        <f>IF('290 Club'!C32=0,"",'290 Club'!A32)</f>
      </c>
      <c r="S46" s="119">
        <f>IF('290 Club'!C32=0,"",'290 Club'!B32)</f>
      </c>
      <c r="T46" s="90">
        <f>IF('290 Club'!C32=0,"",'290 Club'!C32)</f>
      </c>
    </row>
    <row r="47" spans="1:20" ht="15">
      <c r="A47" s="51">
        <v>45</v>
      </c>
      <c r="B47" s="47" t="str">
        <f>TEAMS!B245</f>
        <v>Hann, Nicole</v>
      </c>
      <c r="C47" s="24">
        <f>TEAMS!E267</f>
        <v>228.71428571428572</v>
      </c>
      <c r="D47" s="5" t="s">
        <v>54</v>
      </c>
      <c r="E47" s="184">
        <f>COUNT(TEAMS!E247:E262)</f>
        <v>7</v>
      </c>
      <c r="F47" s="52">
        <v>45</v>
      </c>
      <c r="G47" s="47" t="str">
        <f>TEAMS!N440</f>
        <v>Nicoli, Joshua</v>
      </c>
      <c r="H47" s="24">
        <f>TEAMS!N462</f>
        <v>86.9</v>
      </c>
      <c r="I47" s="5" t="s">
        <v>61</v>
      </c>
      <c r="J47" s="51">
        <v>45</v>
      </c>
      <c r="K47" s="47" t="str">
        <f>TEAMS!B440</f>
        <v>Baker, Kirstin</v>
      </c>
      <c r="L47" s="24">
        <f>TEAMS!C462</f>
        <v>64.66666666666667</v>
      </c>
      <c r="M47" s="5" t="s">
        <v>61</v>
      </c>
      <c r="N47" s="51">
        <v>45</v>
      </c>
      <c r="O47" s="47" t="str">
        <f>TEAMS!B75</f>
        <v>Carmelengo, Trashawn</v>
      </c>
      <c r="P47" s="24">
        <f>TEAMS!D97</f>
        <v>77.25</v>
      </c>
      <c r="Q47" s="5" t="s">
        <v>43</v>
      </c>
      <c r="R47" s="90">
        <f>IF('290 Club'!C33=0,"",'290 Club'!A33)</f>
      </c>
      <c r="S47" s="119">
        <f>IF('290 Club'!C33=0,"",'290 Club'!B33)</f>
      </c>
      <c r="T47" s="90">
        <f>IF('290 Club'!C33=0,"",'290 Club'!C33)</f>
      </c>
    </row>
    <row r="48" spans="1:20" ht="15">
      <c r="A48" s="51">
        <v>46</v>
      </c>
      <c r="B48" s="47" t="str">
        <f>TEAMS!J586</f>
        <v>Huff, Nathaniel</v>
      </c>
      <c r="C48" s="24">
        <f>TEAMS!M608</f>
        <v>226.9</v>
      </c>
      <c r="D48" s="5" t="s">
        <v>64</v>
      </c>
      <c r="E48" s="184">
        <f>COUNT(TEAMS!M588:M603)</f>
        <v>10</v>
      </c>
      <c r="F48" s="52">
        <v>46</v>
      </c>
      <c r="G48" s="47" t="str">
        <f>TEAMS!J440</f>
        <v>Todd, Nicholas</v>
      </c>
      <c r="H48" s="24">
        <f>TEAMS!J462</f>
        <v>86.77777777777777</v>
      </c>
      <c r="I48" s="5" t="s">
        <v>61</v>
      </c>
      <c r="J48" s="51">
        <v>46</v>
      </c>
      <c r="K48" s="47" t="str">
        <f>TEAMS!B245</f>
        <v>Hann, Nicole</v>
      </c>
      <c r="L48" s="24">
        <f>TEAMS!C267</f>
        <v>63.857142857142854</v>
      </c>
      <c r="M48" s="5" t="s">
        <v>54</v>
      </c>
      <c r="N48" s="51">
        <v>46</v>
      </c>
      <c r="O48" s="47" t="str">
        <f>TEAMS!F2</f>
        <v>Lopez-Mena, Sebastian</v>
      </c>
      <c r="P48" s="24">
        <f>TEAMS!H24</f>
        <v>77.11111111111111</v>
      </c>
      <c r="Q48" s="5" t="s">
        <v>41</v>
      </c>
      <c r="R48" s="90">
        <f>IF('290 Club'!C34=0,"",'290 Club'!A34)</f>
      </c>
      <c r="S48" s="119">
        <f>IF('290 Club'!C34=0,"",'290 Club'!B34)</f>
      </c>
      <c r="T48" s="90">
        <f>IF('290 Club'!C34=0,"",'290 Club'!C34)</f>
      </c>
    </row>
    <row r="49" spans="1:20" ht="15">
      <c r="A49" s="51">
        <v>47</v>
      </c>
      <c r="B49" s="47" t="str">
        <f>TEAMS!J756</f>
        <v>Nunez, Jennifer</v>
      </c>
      <c r="C49" s="24">
        <f>TEAMS!M778</f>
        <v>225.85714285714286</v>
      </c>
      <c r="D49" s="5" t="s">
        <v>70</v>
      </c>
      <c r="E49" s="184">
        <f>COUNT(TEAMS!M758:M773)</f>
        <v>7</v>
      </c>
      <c r="F49" s="52">
        <v>47</v>
      </c>
      <c r="G49" s="47" t="str">
        <f>TEAMS!R537</f>
        <v>Lagat, Birgit</v>
      </c>
      <c r="H49" s="24">
        <f>TEAMS!R559</f>
        <v>86.5</v>
      </c>
      <c r="I49" s="5" t="s">
        <v>28</v>
      </c>
      <c r="J49" s="51">
        <v>47</v>
      </c>
      <c r="K49" s="47" t="str">
        <f>TEAMS!B99</f>
        <v>Szafanski, Joseph</v>
      </c>
      <c r="L49" s="24">
        <f>TEAMS!C121</f>
        <v>62</v>
      </c>
      <c r="M49" s="5" t="s">
        <v>43</v>
      </c>
      <c r="N49" s="51">
        <v>47</v>
      </c>
      <c r="O49" s="47" t="str">
        <f>TEAMS!B561</f>
        <v>Sheehan, Cayla</v>
      </c>
      <c r="P49" s="24">
        <f>TEAMS!D583</f>
        <v>77</v>
      </c>
      <c r="Q49" s="5" t="s">
        <v>28</v>
      </c>
      <c r="R49" s="90">
        <f>IF('290 Club'!C35=0,"",'290 Club'!A35)</f>
      </c>
      <c r="S49" s="119">
        <f>IF('290 Club'!C35=0,"",'290 Club'!B35)</f>
      </c>
      <c r="T49" s="90">
        <f>IF('290 Club'!C35=0,"",'290 Club'!C35)</f>
      </c>
    </row>
    <row r="50" spans="1:20" ht="15">
      <c r="A50" s="51">
        <v>48</v>
      </c>
      <c r="B50" s="47" t="str">
        <f>TEAMS!B610</f>
        <v>Black, Curtis</v>
      </c>
      <c r="C50" s="24">
        <f>TEAMS!E632</f>
        <v>223</v>
      </c>
      <c r="D50" s="5" t="s">
        <v>64</v>
      </c>
      <c r="E50" s="184">
        <f>COUNT(TEAMS!E612:E627)</f>
        <v>10</v>
      </c>
      <c r="F50" s="52">
        <v>48</v>
      </c>
      <c r="G50" s="47" t="str">
        <f>TEAMS!F391</f>
        <v>Clanuch, Thomas</v>
      </c>
      <c r="H50" s="24">
        <f>TEAMS!F413</f>
        <v>86.28571428571429</v>
      </c>
      <c r="I50" s="5" t="s">
        <v>60</v>
      </c>
      <c r="J50" s="51">
        <v>48</v>
      </c>
      <c r="K50" s="47" t="str">
        <f>TEAMS!B610</f>
        <v>Black, Curtis</v>
      </c>
      <c r="L50" s="24">
        <f>TEAMS!C632</f>
        <v>61.8</v>
      </c>
      <c r="M50" s="5" t="s">
        <v>64</v>
      </c>
      <c r="N50" s="51">
        <v>48</v>
      </c>
      <c r="O50" s="47" t="str">
        <f>TEAMS!J732</f>
        <v>Sororian, Steven</v>
      </c>
      <c r="P50" s="24">
        <f>TEAMS!L754</f>
        <v>76.6</v>
      </c>
      <c r="Q50" s="5" t="s">
        <v>70</v>
      </c>
      <c r="R50" s="90">
        <f>IF('290 Club'!C36=0,"",'290 Club'!A36)</f>
      </c>
      <c r="S50" s="119">
        <f>IF('290 Club'!C36=0,"",'290 Club'!B36)</f>
      </c>
      <c r="T50" s="90">
        <f>IF('290 Club'!C36=0,"",'290 Club'!C36)</f>
      </c>
    </row>
    <row r="51" spans="1:20" ht="15">
      <c r="A51" s="51">
        <v>49</v>
      </c>
      <c r="B51" s="47" t="str">
        <f>TEAMS!B561</f>
        <v>Sheehan, Cayla</v>
      </c>
      <c r="C51" s="24">
        <f>TEAMS!E583</f>
        <v>222</v>
      </c>
      <c r="D51" s="5" t="s">
        <v>28</v>
      </c>
      <c r="E51" s="184">
        <f>COUNT(TEAMS!E563:E578)</f>
        <v>1</v>
      </c>
      <c r="F51" s="52">
        <v>49</v>
      </c>
      <c r="G51" s="47" t="str">
        <f>TEAMS!N537</f>
        <v>McReynolds, Kayla</v>
      </c>
      <c r="H51" s="24">
        <f>TEAMS!N559</f>
        <v>86</v>
      </c>
      <c r="I51" s="5" t="s">
        <v>28</v>
      </c>
      <c r="J51" s="51">
        <v>49</v>
      </c>
      <c r="K51" s="47" t="str">
        <f>TEAMS!N75</f>
        <v>Kim, Shane</v>
      </c>
      <c r="L51" s="24">
        <f>TEAMS!O97</f>
        <v>61.666666666666664</v>
      </c>
      <c r="M51" s="5" t="s">
        <v>43</v>
      </c>
      <c r="N51" s="51">
        <v>49</v>
      </c>
      <c r="O51" s="47" t="str">
        <f>TEAMS!F318</f>
        <v>Bouton-Wyett, Christy</v>
      </c>
      <c r="P51" s="24">
        <f>TEAMS!H340</f>
        <v>76.5</v>
      </c>
      <c r="Q51" s="5" t="s">
        <v>56</v>
      </c>
      <c r="R51" s="90">
        <f>IF('290 Club'!C37=0,"",'290 Club'!A37)</f>
      </c>
      <c r="S51" s="119">
        <f>IF('290 Club'!C37=0,"",'290 Club'!B37)</f>
      </c>
      <c r="T51" s="90">
        <f>IF('290 Club'!C37=0,"",'290 Club'!C37)</f>
      </c>
    </row>
    <row r="52" spans="1:20" ht="15">
      <c r="A52" s="51">
        <v>50</v>
      </c>
      <c r="B52" s="47" t="str">
        <f>TEAMS!F318</f>
        <v>Bouton-Wyett, Christy</v>
      </c>
      <c r="C52" s="24">
        <f>TEAMS!I340</f>
        <v>219</v>
      </c>
      <c r="D52" s="5" t="s">
        <v>56</v>
      </c>
      <c r="E52" s="184">
        <f>COUNT(TEAMS!I320:I335)</f>
        <v>6</v>
      </c>
      <c r="F52" s="52">
        <v>50</v>
      </c>
      <c r="G52" s="47" t="str">
        <f>TEAMS!N586</f>
        <v>Hartman, Jon</v>
      </c>
      <c r="H52" s="24">
        <f>TEAMS!N608</f>
        <v>85.375</v>
      </c>
      <c r="I52" s="5" t="s">
        <v>64</v>
      </c>
      <c r="J52" s="51">
        <v>50</v>
      </c>
      <c r="K52" s="47" t="str">
        <f>TEAMS!N537</f>
        <v>McReynolds, Kayla</v>
      </c>
      <c r="L52" s="24">
        <f>TEAMS!O559</f>
        <v>61</v>
      </c>
      <c r="M52" s="5" t="s">
        <v>28</v>
      </c>
      <c r="N52" s="51">
        <v>50</v>
      </c>
      <c r="O52" s="47" t="str">
        <f>TEAMS!B610</f>
        <v>Black, Curtis</v>
      </c>
      <c r="P52" s="24">
        <f>TEAMS!D632</f>
        <v>76</v>
      </c>
      <c r="Q52" s="5" t="s">
        <v>64</v>
      </c>
      <c r="R52" s="90">
        <f>IF('290 Club'!C38=0,"",'290 Club'!A38)</f>
      </c>
      <c r="S52" s="119">
        <f>IF('290 Club'!C38=0,"",'290 Club'!B38)</f>
      </c>
      <c r="T52" s="90">
        <f>IF('290 Club'!C38=0,"",'290 Club'!C38)</f>
      </c>
    </row>
    <row r="53" spans="1:20" ht="15">
      <c r="A53" s="51">
        <v>51</v>
      </c>
      <c r="B53" s="47" t="str">
        <f>TEAMS!N537</f>
        <v>McReynolds, Kayla</v>
      </c>
      <c r="C53" s="24">
        <f>TEAMS!Q559</f>
        <v>218.2</v>
      </c>
      <c r="D53" s="5" t="s">
        <v>28</v>
      </c>
      <c r="E53" s="184">
        <f>COUNT(TEAMS!Q539:Q554)</f>
        <v>5</v>
      </c>
      <c r="F53" s="52">
        <v>51</v>
      </c>
      <c r="G53" s="47" t="str">
        <f>TEAMS!N342</f>
        <v>Abreu, Luis</v>
      </c>
      <c r="H53" s="24">
        <f>TEAMS!N364</f>
        <v>85.25</v>
      </c>
      <c r="I53" s="5" t="s">
        <v>56</v>
      </c>
      <c r="J53" s="51">
        <v>51</v>
      </c>
      <c r="K53" s="47" t="str">
        <f>TEAMS!R732</f>
        <v>Mathews, Wesley</v>
      </c>
      <c r="L53" s="24">
        <f>TEAMS!S754</f>
        <v>58.44444444444444</v>
      </c>
      <c r="M53" s="5" t="s">
        <v>70</v>
      </c>
      <c r="N53" s="51">
        <v>51</v>
      </c>
      <c r="O53" s="47" t="str">
        <f>TEAMS!B537</f>
        <v>Martinez, April</v>
      </c>
      <c r="P53" s="24">
        <f>TEAMS!D559</f>
        <v>75.42857142857143</v>
      </c>
      <c r="Q53" s="5" t="s">
        <v>28</v>
      </c>
      <c r="R53" s="90">
        <f>IF('290 Club'!C39=0,"",'290 Club'!A39)</f>
      </c>
      <c r="S53" s="119">
        <f>IF('290 Club'!C39=0,"",'290 Club'!B39)</f>
      </c>
      <c r="T53" s="90">
        <f>IF('290 Club'!C39=0,"",'290 Club'!C39)</f>
      </c>
    </row>
    <row r="54" spans="1:20" ht="15">
      <c r="A54" s="51">
        <v>52</v>
      </c>
      <c r="B54" s="47" t="str">
        <f>TEAMS!R440</f>
        <v>Shearback, Alex</v>
      </c>
      <c r="C54" s="24">
        <f>TEAMS!U462</f>
        <v>215.88888888888889</v>
      </c>
      <c r="D54" s="5" t="s">
        <v>61</v>
      </c>
      <c r="E54" s="184">
        <f>COUNT(TEAMS!U442:U457)</f>
        <v>9</v>
      </c>
      <c r="F54" s="52">
        <v>52</v>
      </c>
      <c r="G54" s="47" t="str">
        <f>TEAMS!F342</f>
        <v>Lloyd, Alfred</v>
      </c>
      <c r="H54" s="24">
        <f>TEAMS!F364</f>
        <v>85.25</v>
      </c>
      <c r="I54" s="5" t="s">
        <v>56</v>
      </c>
      <c r="J54" s="51">
        <v>52</v>
      </c>
      <c r="K54" s="47" t="str">
        <f>TEAMS!N732</f>
        <v>Olivares, Christopher</v>
      </c>
      <c r="L54" s="24">
        <f>TEAMS!O754</f>
        <v>58</v>
      </c>
      <c r="M54" s="5" t="s">
        <v>70</v>
      </c>
      <c r="N54" s="51">
        <v>52</v>
      </c>
      <c r="O54" s="47" t="str">
        <f>TEAMS!R440</f>
        <v>Shearback, Alex</v>
      </c>
      <c r="P54" s="24">
        <f>TEAMS!T462</f>
        <v>74.22222222222223</v>
      </c>
      <c r="Q54" s="5" t="s">
        <v>61</v>
      </c>
      <c r="R54" s="90">
        <f>IF('290 Club'!C40=0,"",'290 Club'!A40)</f>
      </c>
      <c r="S54" s="119">
        <f>IF('290 Club'!C40=0,"",'290 Club'!B40)</f>
      </c>
      <c r="T54" s="90">
        <f>IF('290 Club'!C40=0,"",'290 Club'!C40)</f>
      </c>
    </row>
    <row r="55" spans="1:20" ht="15">
      <c r="A55" s="51">
        <v>53</v>
      </c>
      <c r="B55" s="47" t="str">
        <f>TEAMS!N586</f>
        <v>Hartman, Jon</v>
      </c>
      <c r="C55" s="24">
        <f>TEAMS!Q608</f>
        <v>214.75</v>
      </c>
      <c r="D55" s="5" t="s">
        <v>64</v>
      </c>
      <c r="E55" s="184">
        <f>COUNT(TEAMS!Q588:Q603)</f>
        <v>8</v>
      </c>
      <c r="F55" s="52">
        <v>53</v>
      </c>
      <c r="G55" s="47" t="str">
        <f>TEAMS!B610</f>
        <v>Black, Curtis</v>
      </c>
      <c r="H55" s="24">
        <f>TEAMS!B632</f>
        <v>85.2</v>
      </c>
      <c r="I55" s="5" t="s">
        <v>64</v>
      </c>
      <c r="J55" s="51">
        <v>53</v>
      </c>
      <c r="K55" s="47" t="str">
        <f>TEAMS!J732</f>
        <v>Sororian, Steven</v>
      </c>
      <c r="L55" s="24">
        <f>TEAMS!K754</f>
        <v>58</v>
      </c>
      <c r="M55" s="5" t="s">
        <v>70</v>
      </c>
      <c r="N55" s="51">
        <v>53</v>
      </c>
      <c r="O55" s="47" t="str">
        <f>TEAMS!N586</f>
        <v>Hartman, Jon</v>
      </c>
      <c r="P55" s="24">
        <f>TEAMS!P608</f>
        <v>74.125</v>
      </c>
      <c r="Q55" s="5" t="s">
        <v>64</v>
      </c>
      <c r="R55" s="90">
        <f>IF('290 Club'!C41=0,"",'290 Club'!A41)</f>
      </c>
      <c r="S55" s="119">
        <f>IF('290 Club'!C41=0,"",'290 Club'!B41)</f>
      </c>
      <c r="T55" s="90">
        <f>IF('290 Club'!C41=0,"",'290 Club'!C41)</f>
      </c>
    </row>
    <row r="56" spans="1:20" ht="15">
      <c r="A56" s="51">
        <v>54</v>
      </c>
      <c r="B56" s="47" t="str">
        <f>TEAMS!F586</f>
        <v>Ross, Breanne</v>
      </c>
      <c r="C56" s="24">
        <f>TEAMS!I608</f>
        <v>214.66666666666666</v>
      </c>
      <c r="D56" s="5" t="s">
        <v>64</v>
      </c>
      <c r="E56" s="184">
        <f>COUNT(TEAMS!I588:I603)</f>
        <v>9</v>
      </c>
      <c r="F56" s="52">
        <v>54</v>
      </c>
      <c r="G56" s="47" t="str">
        <f>TEAMS!B732</f>
        <v>Vuong, Dat</v>
      </c>
      <c r="H56" s="24">
        <f>TEAMS!B754</f>
        <v>85.11111111111111</v>
      </c>
      <c r="I56" s="5" t="s">
        <v>70</v>
      </c>
      <c r="J56" s="51">
        <v>54</v>
      </c>
      <c r="K56" s="47" t="str">
        <f>TEAMS!F586</f>
        <v>Ross, Breanne</v>
      </c>
      <c r="L56" s="24">
        <f>TEAMS!G608</f>
        <v>57.111111111111114</v>
      </c>
      <c r="M56" s="5" t="s">
        <v>64</v>
      </c>
      <c r="N56" s="51">
        <v>54</v>
      </c>
      <c r="O56" s="47" t="str">
        <f>TEAMS!F586</f>
        <v>Ross, Breanne</v>
      </c>
      <c r="P56" s="24">
        <f>TEAMS!H608</f>
        <v>74.11111111111111</v>
      </c>
      <c r="Q56" s="5" t="s">
        <v>64</v>
      </c>
      <c r="R56" s="90">
        <f>IF('290 Club'!C42=0,"",'290 Club'!A42)</f>
      </c>
      <c r="S56" s="119">
        <f>IF('290 Club'!C42=0,"",'290 Club'!B42)</f>
      </c>
      <c r="T56" s="90">
        <f>IF('290 Club'!C42=0,"",'290 Club'!C42)</f>
      </c>
    </row>
    <row r="57" spans="1:20" ht="15">
      <c r="A57" s="51">
        <v>55</v>
      </c>
      <c r="B57" s="47" t="str">
        <f>TEAMS!N75</f>
        <v>Kim, Shane</v>
      </c>
      <c r="C57" s="24">
        <f>TEAMS!Q97</f>
        <v>214</v>
      </c>
      <c r="D57" s="5" t="s">
        <v>43</v>
      </c>
      <c r="E57" s="184">
        <f>COUNT(TEAMS!Q77:Q92)</f>
        <v>6</v>
      </c>
      <c r="F57" s="52">
        <v>55</v>
      </c>
      <c r="G57" s="47" t="str">
        <f>TEAMS!F732</f>
        <v>Dunham, David</v>
      </c>
      <c r="H57" s="24">
        <f>TEAMS!F754</f>
        <v>85</v>
      </c>
      <c r="I57" s="5" t="s">
        <v>70</v>
      </c>
      <c r="J57" s="51">
        <v>55</v>
      </c>
      <c r="K57" s="47" t="str">
        <f>TEAMS!F75</f>
        <v>Diaz, Lisette</v>
      </c>
      <c r="L57" s="24">
        <f>TEAMS!G97</f>
        <v>56.888888888888886</v>
      </c>
      <c r="M57" s="5" t="s">
        <v>43</v>
      </c>
      <c r="N57" s="51">
        <v>55</v>
      </c>
      <c r="O57" s="47" t="str">
        <f>TEAMS!F294</f>
        <v>Hancock, Tyler</v>
      </c>
      <c r="P57" s="24">
        <f>TEAMS!H316</f>
        <v>73.83333333333333</v>
      </c>
      <c r="Q57" s="5" t="s">
        <v>56</v>
      </c>
      <c r="R57" s="90">
        <f>IF('290 Club'!C43=0,"",'290 Club'!A43)</f>
      </c>
      <c r="S57" s="119">
        <f>IF('290 Club'!C43=0,"",'290 Club'!B43)</f>
      </c>
      <c r="T57" s="90">
        <f>IF('290 Club'!C43=0,"",'290 Club'!C43)</f>
      </c>
    </row>
    <row r="58" spans="1:20" ht="15">
      <c r="A58" s="51">
        <v>56</v>
      </c>
      <c r="B58" s="47" t="str">
        <f>TEAMS!F464</f>
        <v>Popp, Michael</v>
      </c>
      <c r="C58" s="24">
        <f>TEAMS!I486</f>
        <v>213.44444444444446</v>
      </c>
      <c r="D58" s="5" t="s">
        <v>61</v>
      </c>
      <c r="E58" s="184">
        <f>COUNT(TEAMS!I466:I481)</f>
        <v>9</v>
      </c>
      <c r="F58" s="52">
        <v>56</v>
      </c>
      <c r="G58" s="47" t="str">
        <f>TEAMS!R586</f>
        <v>Ivey, Brandon</v>
      </c>
      <c r="H58" s="24">
        <f>TEAMS!R608</f>
        <v>84.88888888888889</v>
      </c>
      <c r="I58" s="5" t="s">
        <v>64</v>
      </c>
      <c r="J58" s="51">
        <v>56</v>
      </c>
      <c r="K58" s="47" t="str">
        <f>TEAMS!J610</f>
        <v>Lawton, Immanuel</v>
      </c>
      <c r="L58" s="24">
        <f>TEAMS!K632</f>
        <v>56.666666666666664</v>
      </c>
      <c r="M58" s="5" t="s">
        <v>64</v>
      </c>
      <c r="N58" s="51">
        <v>56</v>
      </c>
      <c r="O58" s="47" t="str">
        <f>TEAMS!F464</f>
        <v>Popp, Michael</v>
      </c>
      <c r="P58" s="24">
        <f>TEAMS!H486</f>
        <v>72.77777777777777</v>
      </c>
      <c r="Q58" s="5" t="s">
        <v>61</v>
      </c>
      <c r="R58" s="90">
        <f>IF('290 Club'!C44=0,"",'290 Club'!A44)</f>
      </c>
      <c r="S58" s="119">
        <f>IF('290 Club'!C44=0,"",'290 Club'!B44)</f>
      </c>
      <c r="T58" s="90">
        <f>IF('290 Club'!C44=0,"",'290 Club'!C44)</f>
      </c>
    </row>
    <row r="59" spans="1:20" ht="15">
      <c r="A59" s="51">
        <v>57</v>
      </c>
      <c r="B59" s="47" t="str">
        <f>TEAMS!B75</f>
        <v>Carmelengo, Trashawn</v>
      </c>
      <c r="C59" s="24">
        <f>TEAMS!E97</f>
        <v>208.875</v>
      </c>
      <c r="D59" s="5" t="s">
        <v>43</v>
      </c>
      <c r="E59" s="184">
        <f>COUNT(TEAMS!E77:E92)</f>
        <v>8</v>
      </c>
      <c r="F59" s="52">
        <v>57</v>
      </c>
      <c r="G59" s="47" t="str">
        <f>TEAMS!F586</f>
        <v>Ross, Breanne</v>
      </c>
      <c r="H59" s="24">
        <f>TEAMS!F608</f>
        <v>83.44444444444444</v>
      </c>
      <c r="I59" s="5" t="s">
        <v>64</v>
      </c>
      <c r="J59" s="51">
        <v>57</v>
      </c>
      <c r="K59" s="47" t="str">
        <f>TEAMS!N342</f>
        <v>Abreu, Luis</v>
      </c>
      <c r="L59" s="24">
        <f>TEAMS!O364</f>
        <v>56.25</v>
      </c>
      <c r="M59" s="5" t="s">
        <v>56</v>
      </c>
      <c r="N59" s="51">
        <v>57</v>
      </c>
      <c r="O59" s="47" t="str">
        <f>TEAMS!N75</f>
        <v>Kim, Shane</v>
      </c>
      <c r="P59" s="24">
        <f>TEAMS!P97</f>
        <v>71.5</v>
      </c>
      <c r="Q59" s="5" t="s">
        <v>43</v>
      </c>
      <c r="R59" s="90">
        <f>IF('290 Club'!C45=0,"",'290 Club'!A45)</f>
      </c>
      <c r="S59" s="119">
        <f>IF('290 Club'!C45=0,"",'290 Club'!B45)</f>
      </c>
      <c r="T59" s="90">
        <f>IF('290 Club'!C45=0,"",'290 Club'!C45)</f>
      </c>
    </row>
    <row r="60" spans="1:20" ht="15">
      <c r="A60" s="51">
        <v>58</v>
      </c>
      <c r="B60" s="47" t="str">
        <f>TEAMS!J440</f>
        <v>Todd, Nicholas</v>
      </c>
      <c r="C60" s="24">
        <f>TEAMS!M462</f>
        <v>207.55555555555554</v>
      </c>
      <c r="D60" s="5" t="s">
        <v>61</v>
      </c>
      <c r="E60" s="184">
        <f>COUNT(TEAMS!M442:M457)</f>
        <v>9</v>
      </c>
      <c r="F60" s="52">
        <v>58</v>
      </c>
      <c r="G60" s="47" t="str">
        <f>TEAMS!B367</f>
        <v>Black, Daryl</v>
      </c>
      <c r="H60" s="24">
        <f>TEAMS!B389</f>
        <v>83.33333333333333</v>
      </c>
      <c r="I60" s="5" t="s">
        <v>60</v>
      </c>
      <c r="J60" s="51">
        <v>58</v>
      </c>
      <c r="K60" s="47" t="str">
        <f>TEAMS!B561</f>
        <v>Sheehan, Cayla</v>
      </c>
      <c r="L60" s="24">
        <f>TEAMS!C583</f>
        <v>56</v>
      </c>
      <c r="M60" s="5" t="s">
        <v>28</v>
      </c>
      <c r="N60" s="51">
        <v>58</v>
      </c>
      <c r="O60" s="47" t="str">
        <f>TEAMS!J440</f>
        <v>Todd, Nicholas</v>
      </c>
      <c r="P60" s="24">
        <f>TEAMS!L462</f>
        <v>71.44444444444444</v>
      </c>
      <c r="Q60" s="5" t="s">
        <v>61</v>
      </c>
      <c r="R60" s="90">
        <f>IF('290 Club'!C46=0,"",'290 Club'!A46)</f>
      </c>
      <c r="S60" s="119">
        <f>IF('290 Club'!C46=0,"",'290 Club'!B46)</f>
      </c>
      <c r="T60" s="90">
        <f>IF('290 Club'!C46=0,"",'290 Club'!C46)</f>
      </c>
    </row>
    <row r="61" spans="1:20" ht="15">
      <c r="A61" s="51">
        <v>59</v>
      </c>
      <c r="B61" s="47" t="str">
        <f>TEAMS!F75</f>
        <v>Diaz, Lisette</v>
      </c>
      <c r="C61" s="24">
        <f>TEAMS!I97</f>
        <v>205.22222222222223</v>
      </c>
      <c r="D61" s="5" t="s">
        <v>43</v>
      </c>
      <c r="E61" s="184">
        <f>COUNT(TEAMS!I77:I92)</f>
        <v>9</v>
      </c>
      <c r="F61" s="52">
        <v>59</v>
      </c>
      <c r="G61" s="47" t="str">
        <f>TEAMS!J586</f>
        <v>Huff, Nathaniel</v>
      </c>
      <c r="H61" s="24">
        <f>TEAMS!J608</f>
        <v>83.3</v>
      </c>
      <c r="I61" s="5" t="s">
        <v>64</v>
      </c>
      <c r="J61" s="51">
        <v>59</v>
      </c>
      <c r="K61" s="47" t="str">
        <f>TEAMS!F756</f>
        <v>Waterlander, Brian</v>
      </c>
      <c r="L61" s="24">
        <f>TEAMS!G778</f>
        <v>55.57142857142857</v>
      </c>
      <c r="M61" s="5" t="s">
        <v>70</v>
      </c>
      <c r="N61" s="51">
        <v>59</v>
      </c>
      <c r="O61" s="47" t="str">
        <f>TEAMS!N537</f>
        <v>McReynolds, Kayla</v>
      </c>
      <c r="P61" s="24">
        <f>TEAMS!P559</f>
        <v>71.2</v>
      </c>
      <c r="Q61" s="5" t="s">
        <v>28</v>
      </c>
      <c r="R61" s="90">
        <f>IF('290 Club'!C47=0,"",'290 Club'!A47)</f>
      </c>
      <c r="S61" s="119">
        <f>IF('290 Club'!C47=0,"",'290 Club'!B47)</f>
      </c>
      <c r="T61" s="90">
        <f>IF('290 Club'!C47=0,"",'290 Club'!C47)</f>
      </c>
    </row>
    <row r="62" spans="1:20" ht="15">
      <c r="A62" s="51">
        <v>60</v>
      </c>
      <c r="B62" s="47" t="str">
        <f>TEAMS!R586</f>
        <v>Ivey, Brandon</v>
      </c>
      <c r="C62" s="24">
        <f>TEAMS!U608</f>
        <v>204.11111111111111</v>
      </c>
      <c r="D62" s="5" t="s">
        <v>64</v>
      </c>
      <c r="E62" s="184">
        <f>COUNT(TEAMS!U588:U603)</f>
        <v>9</v>
      </c>
      <c r="F62" s="52">
        <v>60</v>
      </c>
      <c r="G62" s="47" t="str">
        <f>TEAMS!R75</f>
        <v>White, Jontae</v>
      </c>
      <c r="H62" s="24">
        <f>TEAMS!R97</f>
        <v>83</v>
      </c>
      <c r="I62" s="5" t="s">
        <v>43</v>
      </c>
      <c r="J62" s="51">
        <v>60</v>
      </c>
      <c r="K62" s="47" t="str">
        <f>TEAMS!N586</f>
        <v>Hartman, Jon</v>
      </c>
      <c r="L62" s="24">
        <f>TEAMS!O608</f>
        <v>55.25</v>
      </c>
      <c r="M62" s="5" t="s">
        <v>64</v>
      </c>
      <c r="N62" s="51">
        <v>60</v>
      </c>
      <c r="O62" s="47" t="str">
        <f>TEAMS!F75</f>
        <v>Diaz, Lisette</v>
      </c>
      <c r="P62" s="24">
        <f>TEAMS!H97</f>
        <v>69.33333333333333</v>
      </c>
      <c r="Q62" s="5" t="s">
        <v>43</v>
      </c>
      <c r="R62" s="90">
        <f>IF('290 Club'!C48=0,"",'290 Club'!A48)</f>
      </c>
      <c r="S62" s="119">
        <f>IF('290 Club'!C48=0,"",'290 Club'!B48)</f>
      </c>
      <c r="T62" s="90">
        <f>IF('290 Club'!C48=0,"",'290 Club'!C48)</f>
      </c>
    </row>
    <row r="63" spans="1:20" ht="15">
      <c r="A63" s="51">
        <v>61</v>
      </c>
      <c r="B63" s="47" t="str">
        <f>TEAMS!B367</f>
        <v>Black, Daryl</v>
      </c>
      <c r="C63" s="24">
        <f>TEAMS!E389</f>
        <v>203.55555555555554</v>
      </c>
      <c r="D63" s="5" t="s">
        <v>60</v>
      </c>
      <c r="E63" s="184">
        <f>COUNT(TEAMS!E369:E384)</f>
        <v>9</v>
      </c>
      <c r="F63" s="52">
        <v>61</v>
      </c>
      <c r="G63" s="47" t="str">
        <f>TEAMS!F367</f>
        <v>Broadie, DeAndre</v>
      </c>
      <c r="H63" s="24">
        <f>TEAMS!F389</f>
        <v>82.88888888888889</v>
      </c>
      <c r="I63" s="5" t="s">
        <v>60</v>
      </c>
      <c r="J63" s="51">
        <v>61</v>
      </c>
      <c r="K63" s="47" t="str">
        <f>TEAMS!R294</f>
        <v>Wade, Leroy</v>
      </c>
      <c r="L63" s="24">
        <f>TEAMS!S316</f>
        <v>54.6</v>
      </c>
      <c r="M63" s="5" t="s">
        <v>56</v>
      </c>
      <c r="N63" s="51">
        <v>61</v>
      </c>
      <c r="O63" s="47" t="str">
        <f>TEAMS!R586</f>
        <v>Ivey, Brandon</v>
      </c>
      <c r="P63" s="24">
        <f>TEAMS!T608</f>
        <v>68.55555555555556</v>
      </c>
      <c r="Q63" s="5" t="s">
        <v>64</v>
      </c>
      <c r="R63" s="90">
        <f>IF('290 Club'!C49=0,"",'290 Club'!A49)</f>
      </c>
      <c r="S63" s="119">
        <f>IF('290 Club'!C49=0,"",'290 Club'!B49)</f>
      </c>
      <c r="T63" s="90">
        <f>IF('290 Club'!C49=0,"",'290 Club'!C49)</f>
      </c>
    </row>
    <row r="64" spans="1:20" ht="15">
      <c r="A64" s="51">
        <v>62</v>
      </c>
      <c r="B64" s="47" t="str">
        <f>TEAMS!R732</f>
        <v>Mathews, Wesley</v>
      </c>
      <c r="C64" s="24">
        <f>TEAMS!U754</f>
        <v>203.55555555555554</v>
      </c>
      <c r="D64" s="5" t="s">
        <v>70</v>
      </c>
      <c r="E64" s="184">
        <f>COUNT(TEAMS!U734:U749)</f>
        <v>9</v>
      </c>
      <c r="F64" s="52">
        <v>62</v>
      </c>
      <c r="G64" s="47" t="str">
        <f>TEAMS!N318</f>
        <v>Duray, Kevin</v>
      </c>
      <c r="H64" s="24">
        <f>TEAMS!N340</f>
        <v>82</v>
      </c>
      <c r="I64" s="5" t="s">
        <v>56</v>
      </c>
      <c r="J64" s="51">
        <v>62</v>
      </c>
      <c r="K64" s="47" t="str">
        <f>TEAMS!F318</f>
        <v>Bouton-Wyett, Christy</v>
      </c>
      <c r="L64" s="24">
        <f>TEAMS!G340</f>
        <v>54.333333333333336</v>
      </c>
      <c r="M64" s="5" t="s">
        <v>56</v>
      </c>
      <c r="N64" s="51">
        <v>62</v>
      </c>
      <c r="O64" s="47" t="str">
        <f>TEAMS!J75</f>
        <v>Felton, Terrance</v>
      </c>
      <c r="P64" s="24">
        <f>TEAMS!L97</f>
        <v>67.5</v>
      </c>
      <c r="Q64" s="5" t="s">
        <v>43</v>
      </c>
      <c r="R64" s="90">
        <f>IF('290 Club'!C50=0,"",'290 Club'!A50)</f>
      </c>
      <c r="S64" s="119">
        <f>IF('290 Club'!C50=0,"",'290 Club'!B50)</f>
      </c>
      <c r="T64" s="90">
        <f>IF('290 Club'!C50=0,"",'290 Club'!C50)</f>
      </c>
    </row>
    <row r="65" spans="1:20" ht="15">
      <c r="A65" s="51">
        <v>63</v>
      </c>
      <c r="B65" s="47" t="str">
        <f>TEAMS!J610</f>
        <v>Lawton, Immanuel</v>
      </c>
      <c r="C65" s="24">
        <f>TEAMS!M632</f>
        <v>203.16666666666666</v>
      </c>
      <c r="D65" s="5" t="s">
        <v>64</v>
      </c>
      <c r="E65" s="184">
        <f>COUNT(TEAMS!M612:M627)</f>
        <v>6</v>
      </c>
      <c r="F65" s="52">
        <v>63</v>
      </c>
      <c r="G65" s="47" t="str">
        <f>TEAMS!N75</f>
        <v>Kim, Shane</v>
      </c>
      <c r="H65" s="24">
        <f>TEAMS!N97</f>
        <v>80.83333333333333</v>
      </c>
      <c r="I65" s="5" t="s">
        <v>43</v>
      </c>
      <c r="J65" s="51">
        <v>63</v>
      </c>
      <c r="K65" s="47" t="str">
        <f>TEAMS!R440</f>
        <v>Shearback, Alex</v>
      </c>
      <c r="L65" s="24">
        <f>TEAMS!S462</f>
        <v>54</v>
      </c>
      <c r="M65" s="5" t="s">
        <v>61</v>
      </c>
      <c r="N65" s="51">
        <v>63</v>
      </c>
      <c r="O65" s="47" t="str">
        <f>TEAMS!J610</f>
        <v>Lawton, Immanuel</v>
      </c>
      <c r="P65" s="24">
        <f>TEAMS!L632</f>
        <v>67.33333333333333</v>
      </c>
      <c r="Q65" s="5" t="s">
        <v>64</v>
      </c>
      <c r="R65" s="90">
        <f>IF('290 Club'!C51=0,"",'290 Club'!A51)</f>
      </c>
      <c r="S65" s="119">
        <f>IF('290 Club'!C51=0,"",'290 Club'!B51)</f>
      </c>
      <c r="T65" s="90">
        <f>IF('290 Club'!C51=0,"",'290 Club'!C51)</f>
      </c>
    </row>
    <row r="66" spans="1:20" ht="15">
      <c r="A66" s="51">
        <v>64</v>
      </c>
      <c r="B66" s="47" t="str">
        <f>TEAMS!J732</f>
        <v>Sororian, Steven</v>
      </c>
      <c r="C66" s="24">
        <f>TEAMS!M754</f>
        <v>202</v>
      </c>
      <c r="D66" s="5" t="s">
        <v>70</v>
      </c>
      <c r="E66" s="184">
        <f>COUNT(TEAMS!M734:M749)</f>
        <v>5</v>
      </c>
      <c r="F66" s="52">
        <v>64</v>
      </c>
      <c r="G66" s="47" t="str">
        <f>TEAMS!J75</f>
        <v>Felton, Terrance</v>
      </c>
      <c r="H66" s="24">
        <f>TEAMS!J97</f>
        <v>80.6</v>
      </c>
      <c r="I66" s="5" t="s">
        <v>43</v>
      </c>
      <c r="J66" s="51">
        <v>64</v>
      </c>
      <c r="K66" s="47" t="str">
        <f>TEAMS!F221</f>
        <v>Waters, Jonathan</v>
      </c>
      <c r="L66" s="24">
        <f>TEAMS!G243</f>
        <v>54</v>
      </c>
      <c r="M66" s="5" t="s">
        <v>54</v>
      </c>
      <c r="N66" s="51">
        <v>64</v>
      </c>
      <c r="O66" s="47" t="str">
        <f>TEAMS!R732</f>
        <v>Mathews, Wesley</v>
      </c>
      <c r="P66" s="24">
        <f>TEAMS!T754</f>
        <v>66.66666666666667</v>
      </c>
      <c r="Q66" s="5" t="s">
        <v>70</v>
      </c>
      <c r="R66" s="90">
        <f>IF('290 Club'!C52=0,"",'290 Club'!A52)</f>
      </c>
      <c r="S66" s="119">
        <f>IF('290 Club'!C52=0,"",'290 Club'!B52)</f>
      </c>
      <c r="T66" s="90">
        <f>IF('290 Club'!C52=0,"",'290 Club'!C52)</f>
      </c>
    </row>
    <row r="67" spans="1:20" ht="15">
      <c r="A67" s="51">
        <v>65</v>
      </c>
      <c r="B67" s="47" t="str">
        <f>TEAMS!J75</f>
        <v>Felton, Terrance</v>
      </c>
      <c r="C67" s="24">
        <f>TEAMS!M97</f>
        <v>197.5</v>
      </c>
      <c r="D67" s="5" t="s">
        <v>43</v>
      </c>
      <c r="E67" s="184">
        <f>COUNT(TEAMS!M77:M92)</f>
        <v>10</v>
      </c>
      <c r="F67" s="52">
        <v>65</v>
      </c>
      <c r="G67" s="47" t="str">
        <f>TEAMS!J318</f>
        <v>Chapman, Kyle</v>
      </c>
      <c r="H67" s="24">
        <f>TEAMS!J340</f>
        <v>80</v>
      </c>
      <c r="I67" s="5" t="s">
        <v>56</v>
      </c>
      <c r="J67" s="51">
        <v>65</v>
      </c>
      <c r="K67" s="47" t="str">
        <f>TEAMS!B367</f>
        <v>Black, Daryl</v>
      </c>
      <c r="L67" s="24">
        <f>TEAMS!C389</f>
        <v>53.666666666666664</v>
      </c>
      <c r="M67" s="5" t="s">
        <v>60</v>
      </c>
      <c r="N67" s="51">
        <v>65</v>
      </c>
      <c r="O67" s="47" t="str">
        <f>TEAMS!B367</f>
        <v>Black, Daryl</v>
      </c>
      <c r="P67" s="24">
        <f>TEAMS!D389</f>
        <v>66.55555555555556</v>
      </c>
      <c r="Q67" s="5" t="s">
        <v>60</v>
      </c>
      <c r="R67" s="90">
        <f>IF('290 Club'!C53=0,"",'290 Club'!A53)</f>
      </c>
      <c r="S67" s="119">
        <f>IF('290 Club'!C53=0,"",'290 Club'!B53)</f>
      </c>
      <c r="T67" s="90">
        <f>IF('290 Club'!C53=0,"",'290 Club'!C53)</f>
      </c>
    </row>
    <row r="68" spans="1:20" ht="15">
      <c r="A68" s="51">
        <v>66</v>
      </c>
      <c r="B68" s="47" t="str">
        <f>TEAMS!F342</f>
        <v>Lloyd, Alfred</v>
      </c>
      <c r="C68" s="24">
        <f>TEAMS!I364</f>
        <v>196.25</v>
      </c>
      <c r="D68" s="5" t="s">
        <v>56</v>
      </c>
      <c r="E68" s="184">
        <f>COUNT(TEAMS!I344:I359)</f>
        <v>4</v>
      </c>
      <c r="F68" s="52">
        <v>66</v>
      </c>
      <c r="G68" s="47" t="str">
        <f>TEAMS!J610</f>
        <v>Lawton, Immanuel</v>
      </c>
      <c r="H68" s="24">
        <f>TEAMS!J632</f>
        <v>79.16666666666667</v>
      </c>
      <c r="I68" s="5" t="s">
        <v>64</v>
      </c>
      <c r="J68" s="51">
        <v>66</v>
      </c>
      <c r="K68" s="47" t="str">
        <f>TEAMS!B75</f>
        <v>Carmelengo, Trashawn</v>
      </c>
      <c r="L68" s="24">
        <f>TEAMS!C97</f>
        <v>53.125</v>
      </c>
      <c r="M68" s="5" t="s">
        <v>43</v>
      </c>
      <c r="N68" s="51">
        <v>66</v>
      </c>
      <c r="O68" s="47" t="str">
        <f>TEAMS!F367</f>
        <v>Broadie, DeAndre</v>
      </c>
      <c r="P68" s="24">
        <f>TEAMS!H389</f>
        <v>65.44444444444444</v>
      </c>
      <c r="Q68" s="5" t="s">
        <v>60</v>
      </c>
      <c r="R68" s="90">
        <f>IF('290 Club'!C54=0,"",'290 Club'!A54)</f>
      </c>
      <c r="S68" s="119">
        <f>IF('290 Club'!C54=0,"",'290 Club'!B54)</f>
      </c>
      <c r="T68" s="90">
        <f>IF('290 Club'!C54=0,"",'290 Club'!C54)</f>
      </c>
    </row>
    <row r="69" spans="1:20" ht="15">
      <c r="A69" s="51">
        <v>67</v>
      </c>
      <c r="B69" s="47" t="str">
        <f>TEAMS!R75</f>
        <v>White, Jontae</v>
      </c>
      <c r="C69" s="24">
        <f>TEAMS!U97</f>
        <v>196</v>
      </c>
      <c r="D69" s="5" t="s">
        <v>43</v>
      </c>
      <c r="E69" s="184">
        <f>COUNT(TEAMS!U77:U92)</f>
        <v>10</v>
      </c>
      <c r="F69" s="52">
        <v>67</v>
      </c>
      <c r="G69" s="47" t="str">
        <f>TEAMS!F75</f>
        <v>Diaz, Lisette</v>
      </c>
      <c r="H69" s="24">
        <f>TEAMS!F97</f>
        <v>79</v>
      </c>
      <c r="I69" s="5" t="s">
        <v>43</v>
      </c>
      <c r="J69" s="51">
        <v>67</v>
      </c>
      <c r="K69" s="47" t="str">
        <f>TEAMS!F464</f>
        <v>Popp, Michael</v>
      </c>
      <c r="L69" s="24">
        <f>TEAMS!G486</f>
        <v>53.111111111111114</v>
      </c>
      <c r="M69" s="5" t="s">
        <v>61</v>
      </c>
      <c r="N69" s="51">
        <v>67</v>
      </c>
      <c r="O69" s="47" t="str">
        <f>TEAMS!N294</f>
        <v>Jaco, Joshua</v>
      </c>
      <c r="P69" s="24">
        <f>TEAMS!P316</f>
        <v>65.25</v>
      </c>
      <c r="Q69" s="5" t="s">
        <v>56</v>
      </c>
      <c r="R69" s="90">
        <f>IF('290 Club'!C55=0,"",'290 Club'!A55)</f>
      </c>
      <c r="S69" s="119">
        <f>IF('290 Club'!C55=0,"",'290 Club'!B55)</f>
      </c>
      <c r="T69" s="90">
        <f>IF('290 Club'!C55=0,"",'290 Club'!C55)</f>
      </c>
    </row>
    <row r="70" spans="1:20" ht="15">
      <c r="A70" s="51">
        <v>68</v>
      </c>
      <c r="B70" s="47" t="str">
        <f>TEAMS!R294</f>
        <v>Wade, Leroy</v>
      </c>
      <c r="C70" s="24">
        <f>TEAMS!U316</f>
        <v>195.6</v>
      </c>
      <c r="D70" s="5" t="s">
        <v>56</v>
      </c>
      <c r="E70" s="184">
        <f>COUNT(TEAMS!U296:U311)</f>
        <v>5</v>
      </c>
      <c r="F70" s="52">
        <v>68</v>
      </c>
      <c r="G70" s="47" t="str">
        <f>TEAMS!N294</f>
        <v>Jaco, Joshua</v>
      </c>
      <c r="H70" s="24">
        <f>TEAMS!N316</f>
        <v>79</v>
      </c>
      <c r="I70" s="5" t="s">
        <v>56</v>
      </c>
      <c r="J70" s="51">
        <v>68</v>
      </c>
      <c r="K70" s="47" t="str">
        <f>TEAMS!B464</f>
        <v>Yarbrough, Tyler</v>
      </c>
      <c r="L70" s="24">
        <f>TEAMS!C486</f>
        <v>52.3</v>
      </c>
      <c r="M70" s="5" t="s">
        <v>61</v>
      </c>
      <c r="N70" s="51">
        <v>68</v>
      </c>
      <c r="O70" s="47" t="str">
        <f>TEAMS!R294</f>
        <v>Wade, Leroy</v>
      </c>
      <c r="P70" s="24">
        <f>TEAMS!T316</f>
        <v>64</v>
      </c>
      <c r="Q70" s="5" t="s">
        <v>56</v>
      </c>
      <c r="R70" s="90">
        <f>IF('290 Club'!C56=0,"",'290 Club'!A56)</f>
      </c>
      <c r="S70" s="119">
        <f>IF('290 Club'!C56=0,"",'290 Club'!B56)</f>
      </c>
      <c r="T70" s="90">
        <f>IF('290 Club'!C56=0,"",'290 Club'!C56)</f>
      </c>
    </row>
    <row r="71" spans="1:20" ht="15">
      <c r="A71" s="51">
        <v>69</v>
      </c>
      <c r="B71" s="47" t="str">
        <f>TEAMS!N342</f>
        <v>Abreu, Luis</v>
      </c>
      <c r="C71" s="24">
        <f>TEAMS!Q364</f>
        <v>195.25</v>
      </c>
      <c r="D71" s="5" t="s">
        <v>56</v>
      </c>
      <c r="E71" s="184">
        <f>COUNT(TEAMS!Q344:Q359)</f>
        <v>4</v>
      </c>
      <c r="F71" s="52">
        <v>69</v>
      </c>
      <c r="G71" s="47" t="str">
        <f>TEAMS!F221</f>
        <v>Waters, Jonathan</v>
      </c>
      <c r="H71" s="24">
        <f>TEAMS!F243</f>
        <v>79</v>
      </c>
      <c r="I71" s="5" t="s">
        <v>54</v>
      </c>
      <c r="J71" s="51">
        <v>69</v>
      </c>
      <c r="K71" s="47" t="str">
        <f>TEAMS!F342</f>
        <v>Lloyd, Alfred</v>
      </c>
      <c r="L71" s="24">
        <f>TEAMS!G364</f>
        <v>51.75</v>
      </c>
      <c r="M71" s="5" t="s">
        <v>56</v>
      </c>
      <c r="N71" s="51">
        <v>69</v>
      </c>
      <c r="O71" s="47" t="str">
        <f>TEAMS!N367</f>
        <v>Groover, LaDerick</v>
      </c>
      <c r="P71" s="24">
        <f>TEAMS!P389</f>
        <v>63.111111111111114</v>
      </c>
      <c r="Q71" s="5" t="s">
        <v>60</v>
      </c>
      <c r="R71" s="90">
        <f>IF('290 Club'!C57=0,"",'290 Club'!A57)</f>
      </c>
      <c r="S71" s="119">
        <f>IF('290 Club'!C57=0,"",'290 Club'!B57)</f>
      </c>
      <c r="T71" s="90">
        <f>IF('290 Club'!C57=0,"",'290 Club'!C57)</f>
      </c>
    </row>
    <row r="72" spans="1:20" ht="15">
      <c r="A72" s="51">
        <v>70</v>
      </c>
      <c r="B72" s="47" t="str">
        <f>TEAMS!F367</f>
        <v>Broadie, DeAndre</v>
      </c>
      <c r="C72" s="24">
        <f>TEAMS!I389</f>
        <v>194.11111111111111</v>
      </c>
      <c r="D72" s="5" t="s">
        <v>60</v>
      </c>
      <c r="E72" s="184">
        <f>COUNT(TEAMS!I369:I384)</f>
        <v>9</v>
      </c>
      <c r="F72" s="52">
        <v>70</v>
      </c>
      <c r="G72" s="47" t="str">
        <f>TEAMS!B75</f>
        <v>Carmelengo, Trashawn</v>
      </c>
      <c r="H72" s="24">
        <f>TEAMS!B97</f>
        <v>78.5</v>
      </c>
      <c r="I72" s="5" t="s">
        <v>43</v>
      </c>
      <c r="J72" s="51">
        <v>70</v>
      </c>
      <c r="K72" s="47" t="str">
        <f>TEAMS!R75</f>
        <v>White, Jontae</v>
      </c>
      <c r="L72" s="24">
        <f>TEAMS!S97</f>
        <v>51.2</v>
      </c>
      <c r="M72" s="5" t="s">
        <v>43</v>
      </c>
      <c r="N72" s="51">
        <v>70</v>
      </c>
      <c r="O72" s="47" t="str">
        <f>TEAMS!R75</f>
        <v>White, Jontae</v>
      </c>
      <c r="P72" s="24">
        <f>TEAMS!T97</f>
        <v>61.8</v>
      </c>
      <c r="Q72" s="5" t="s">
        <v>43</v>
      </c>
      <c r="R72" s="90">
        <f>IF('290 Club'!C58=0,"",'290 Club'!A58)</f>
      </c>
      <c r="S72" s="119">
        <f>IF('290 Club'!C58=0,"",'290 Club'!B58)</f>
      </c>
      <c r="T72" s="90">
        <f>IF('290 Club'!C58=0,"",'290 Club'!C58)</f>
      </c>
    </row>
    <row r="73" spans="1:20" ht="15">
      <c r="A73" s="51">
        <v>71</v>
      </c>
      <c r="B73" s="47" t="str">
        <f>TEAMS!N732</f>
        <v>Olivares, Christopher</v>
      </c>
      <c r="C73" s="24">
        <f>TEAMS!Q754</f>
        <v>192.25</v>
      </c>
      <c r="D73" s="5" t="s">
        <v>70</v>
      </c>
      <c r="E73" s="184">
        <f>COUNT(TEAMS!Q734:Q749)</f>
        <v>4</v>
      </c>
      <c r="F73" s="52">
        <v>71</v>
      </c>
      <c r="G73" s="47" t="str">
        <f>TEAMS!R732</f>
        <v>Mathews, Wesley</v>
      </c>
      <c r="H73" s="24">
        <f>TEAMS!R754</f>
        <v>78.44444444444444</v>
      </c>
      <c r="I73" s="5" t="s">
        <v>70</v>
      </c>
      <c r="J73" s="51">
        <v>71</v>
      </c>
      <c r="K73" s="47" t="str">
        <f>TEAMS!R586</f>
        <v>Ivey, Brandon</v>
      </c>
      <c r="L73" s="24">
        <f>TEAMS!S608</f>
        <v>50.666666666666664</v>
      </c>
      <c r="M73" s="5" t="s">
        <v>64</v>
      </c>
      <c r="N73" s="51">
        <v>71</v>
      </c>
      <c r="O73" s="47" t="str">
        <f>TEAMS!N732</f>
        <v>Olivares, Christopher</v>
      </c>
      <c r="P73" s="24">
        <f>TEAMS!P754</f>
        <v>61.25</v>
      </c>
      <c r="Q73" s="5" t="s">
        <v>70</v>
      </c>
      <c r="R73" s="90">
        <f>IF('290 Club'!C59=0,"",'290 Club'!A59)</f>
      </c>
      <c r="S73" s="119">
        <f>IF('290 Club'!C59=0,"",'290 Club'!B59)</f>
      </c>
      <c r="T73" s="90">
        <f>IF('290 Club'!C59=0,"",'290 Club'!C59)</f>
      </c>
    </row>
    <row r="74" spans="1:20" ht="15">
      <c r="A74" s="51">
        <v>72</v>
      </c>
      <c r="B74" s="47" t="str">
        <f>TEAMS!F756</f>
        <v>Waterlander, Brian</v>
      </c>
      <c r="C74" s="24">
        <f>TEAMS!I778</f>
        <v>190.71428571428572</v>
      </c>
      <c r="D74" s="5" t="s">
        <v>70</v>
      </c>
      <c r="E74" s="184">
        <f>COUNT(TEAMS!I758:I773)</f>
        <v>7</v>
      </c>
      <c r="F74" s="52">
        <v>72</v>
      </c>
      <c r="G74" s="47" t="str">
        <f>TEAMS!J756</f>
        <v>Nunez, Jennifer</v>
      </c>
      <c r="H74" s="24">
        <f>TEAMS!J778</f>
        <v>77.42857142857143</v>
      </c>
      <c r="I74" s="5" t="s">
        <v>70</v>
      </c>
      <c r="J74" s="51">
        <v>72</v>
      </c>
      <c r="K74" s="47" t="str">
        <f>TEAMS!R318</f>
        <v>Tingley, Christian</v>
      </c>
      <c r="L74" s="24">
        <f>TEAMS!S340</f>
        <v>49.6</v>
      </c>
      <c r="M74" s="5" t="s">
        <v>56</v>
      </c>
      <c r="N74" s="51">
        <v>72</v>
      </c>
      <c r="O74" s="47" t="str">
        <f>TEAMS!J318</f>
        <v>Chapman, Kyle</v>
      </c>
      <c r="P74" s="24">
        <f>TEAMS!L340</f>
        <v>60.5</v>
      </c>
      <c r="Q74" s="5" t="s">
        <v>56</v>
      </c>
      <c r="R74" s="90">
        <f>IF('290 Club'!C60=0,"",'290 Club'!A60)</f>
      </c>
      <c r="S74" s="119">
        <f>IF('290 Club'!C60=0,"",'290 Club'!B60)</f>
      </c>
      <c r="T74" s="90">
        <f>IF('290 Club'!C60=0,"",'290 Club'!C60)</f>
      </c>
    </row>
    <row r="75" spans="1:20" ht="15">
      <c r="A75" s="51">
        <v>73</v>
      </c>
      <c r="B75" s="47" t="str">
        <f>TEAMS!F221</f>
        <v>Waters, Jonathan</v>
      </c>
      <c r="C75" s="24">
        <f>TEAMS!I243</f>
        <v>189.5</v>
      </c>
      <c r="D75" s="5" t="s">
        <v>54</v>
      </c>
      <c r="E75" s="184">
        <f>COUNT(TEAMS!I223:I238)</f>
        <v>2</v>
      </c>
      <c r="F75" s="52">
        <v>73</v>
      </c>
      <c r="G75" s="47" t="str">
        <f>TEAMS!R294</f>
        <v>Wade, Leroy</v>
      </c>
      <c r="H75" s="24">
        <f>TEAMS!R316</f>
        <v>77</v>
      </c>
      <c r="I75" s="5" t="s">
        <v>56</v>
      </c>
      <c r="J75" s="51">
        <v>73</v>
      </c>
      <c r="K75" s="47" t="str">
        <f>TEAMS!J75</f>
        <v>Felton, Terrance</v>
      </c>
      <c r="L75" s="24">
        <f>TEAMS!K97</f>
        <v>49.4</v>
      </c>
      <c r="M75" s="5" t="s">
        <v>43</v>
      </c>
      <c r="N75" s="51">
        <v>73</v>
      </c>
      <c r="O75" s="47" t="str">
        <f>TEAMS!B464</f>
        <v>Yarbrough, Tyler</v>
      </c>
      <c r="P75" s="24">
        <f>TEAMS!D486</f>
        <v>60.2</v>
      </c>
      <c r="Q75" s="5" t="s">
        <v>61</v>
      </c>
      <c r="R75" s="90">
        <f>IF('290 Club'!C61=0,"",'290 Club'!A61)</f>
      </c>
      <c r="S75" s="119">
        <f>IF('290 Club'!C61=0,"",'290 Club'!B61)</f>
      </c>
      <c r="T75" s="90">
        <f>IF('290 Club'!C61=0,"",'290 Club'!C61)</f>
      </c>
    </row>
    <row r="76" spans="1:20" ht="15">
      <c r="A76" s="51">
        <v>74</v>
      </c>
      <c r="B76" s="47" t="str">
        <f>TEAMS!B464</f>
        <v>Yarbrough, Tyler</v>
      </c>
      <c r="C76" s="24">
        <f>TEAMS!E486</f>
        <v>188.9</v>
      </c>
      <c r="D76" s="5" t="s">
        <v>61</v>
      </c>
      <c r="E76" s="184">
        <f>COUNT(TEAMS!E466:E481)</f>
        <v>10</v>
      </c>
      <c r="F76" s="52">
        <v>74</v>
      </c>
      <c r="G76" s="47" t="str">
        <f>TEAMS!F756</f>
        <v>Waterlander, Brian</v>
      </c>
      <c r="H76" s="24">
        <f>TEAMS!F778</f>
        <v>76.42857142857143</v>
      </c>
      <c r="I76" s="5" t="s">
        <v>70</v>
      </c>
      <c r="J76" s="51">
        <v>74</v>
      </c>
      <c r="K76" s="47" t="str">
        <f>TEAMS!J440</f>
        <v>Todd, Nicholas</v>
      </c>
      <c r="L76" s="24">
        <f>TEAMS!K462</f>
        <v>49.333333333333336</v>
      </c>
      <c r="M76" s="5" t="s">
        <v>61</v>
      </c>
      <c r="N76" s="51">
        <v>74</v>
      </c>
      <c r="O76" s="47" t="str">
        <f>TEAMS!F342</f>
        <v>Lloyd, Alfred</v>
      </c>
      <c r="P76" s="24">
        <f>TEAMS!H364</f>
        <v>59.25</v>
      </c>
      <c r="Q76" s="5" t="s">
        <v>56</v>
      </c>
      <c r="R76" s="90">
        <f>IF('290 Club'!C62=0,"",'290 Club'!A62)</f>
      </c>
      <c r="S76" s="119">
        <f>IF('290 Club'!C62=0,"",'290 Club'!B62)</f>
      </c>
      <c r="T76" s="90">
        <f>IF('290 Club'!C62=0,"",'290 Club'!C62)</f>
      </c>
    </row>
    <row r="77" spans="1:20" ht="15">
      <c r="A77" s="51">
        <v>75</v>
      </c>
      <c r="B77" s="47" t="str">
        <f>TEAMS!N367</f>
        <v>Groover, LaDerick</v>
      </c>
      <c r="C77" s="24">
        <f>TEAMS!Q389</f>
        <v>185.33333333333334</v>
      </c>
      <c r="D77" s="5" t="s">
        <v>60</v>
      </c>
      <c r="E77" s="184">
        <f>COUNT(TEAMS!Q369:Q384)</f>
        <v>9</v>
      </c>
      <c r="F77" s="52">
        <v>75</v>
      </c>
      <c r="G77" s="47" t="str">
        <f>TEAMS!B464</f>
        <v>Yarbrough, Tyler</v>
      </c>
      <c r="H77" s="24">
        <f>TEAMS!B486</f>
        <v>76.4</v>
      </c>
      <c r="I77" s="5" t="s">
        <v>61</v>
      </c>
      <c r="J77" s="51">
        <v>75</v>
      </c>
      <c r="K77" s="47" t="str">
        <f>TEAMS!N367</f>
        <v>Groover, LaDerick</v>
      </c>
      <c r="L77" s="24">
        <f>TEAMS!O389</f>
        <v>48.55555555555556</v>
      </c>
      <c r="M77" s="5" t="s">
        <v>60</v>
      </c>
      <c r="N77" s="51">
        <v>75</v>
      </c>
      <c r="O77" s="47" t="str">
        <f>TEAMS!F756</f>
        <v>Waterlander, Brian</v>
      </c>
      <c r="P77" s="24">
        <f>TEAMS!H778</f>
        <v>58.714285714285715</v>
      </c>
      <c r="Q77" s="5" t="s">
        <v>70</v>
      </c>
      <c r="R77" s="90">
        <f>IF('290 Club'!C63=0,"",'290 Club'!A63)</f>
      </c>
      <c r="S77" s="119">
        <f>IF('290 Club'!C63=0,"",'290 Club'!B63)</f>
      </c>
      <c r="T77" s="90">
        <f>IF('290 Club'!C63=0,"",'290 Club'!C63)</f>
      </c>
    </row>
    <row r="78" spans="1:20" ht="15">
      <c r="A78" s="51">
        <v>76</v>
      </c>
      <c r="B78" s="47" t="str">
        <f>TEAMS!N294</f>
        <v>Jaco, Joshua</v>
      </c>
      <c r="C78" s="24">
        <f>TEAMS!Q316</f>
        <v>178.5</v>
      </c>
      <c r="D78" s="5" t="s">
        <v>56</v>
      </c>
      <c r="E78" s="184">
        <f>COUNT(TEAMS!Q296:Q311)</f>
        <v>4</v>
      </c>
      <c r="F78" s="52">
        <v>76</v>
      </c>
      <c r="G78" s="47" t="str">
        <f>TEAMS!F610</f>
        <v>Brinson, Chris</v>
      </c>
      <c r="H78" s="24">
        <f>TEAMS!F632</f>
        <v>75.28571428571429</v>
      </c>
      <c r="I78" s="5" t="s">
        <v>64</v>
      </c>
      <c r="J78" s="51">
        <v>76</v>
      </c>
      <c r="K78" s="47" t="str">
        <f>TEAMS!B342</f>
        <v>Wood, Alexandra</v>
      </c>
      <c r="L78" s="24">
        <f>TEAMS!C364</f>
        <v>46.75</v>
      </c>
      <c r="M78" s="5" t="s">
        <v>56</v>
      </c>
      <c r="N78" s="51">
        <v>76</v>
      </c>
      <c r="O78" s="47" t="str">
        <f>TEAMS!F610</f>
        <v>Brinson, Chris</v>
      </c>
      <c r="P78" s="24">
        <f>TEAMS!H632</f>
        <v>57</v>
      </c>
      <c r="Q78" s="5" t="s">
        <v>64</v>
      </c>
      <c r="R78" s="90">
        <f>IF('290 Club'!C64=0,"",'290 Club'!A64)</f>
      </c>
      <c r="S78" s="119">
        <f>IF('290 Club'!C64=0,"",'290 Club'!B64)</f>
      </c>
      <c r="T78" s="90">
        <f>IF('290 Club'!C64=0,"",'290 Club'!C64)</f>
      </c>
    </row>
    <row r="79" spans="1:20" ht="15">
      <c r="A79" s="51">
        <v>77</v>
      </c>
      <c r="B79" s="47" t="str">
        <f>TEAMS!F610</f>
        <v>Brinson, Chris</v>
      </c>
      <c r="C79" s="24">
        <f>TEAMS!I632</f>
        <v>174.71428571428572</v>
      </c>
      <c r="D79" s="5" t="s">
        <v>64</v>
      </c>
      <c r="E79" s="184">
        <f>COUNT(TEAMS!I612:I627)</f>
        <v>7</v>
      </c>
      <c r="F79" s="52">
        <v>77</v>
      </c>
      <c r="G79" s="47" t="str">
        <f>TEAMS!B391</f>
        <v>Miller, Joseph</v>
      </c>
      <c r="H79" s="24">
        <f>TEAMS!B413</f>
        <v>75</v>
      </c>
      <c r="I79" s="5" t="s">
        <v>60</v>
      </c>
      <c r="J79" s="51">
        <v>77</v>
      </c>
      <c r="K79" s="47" t="str">
        <f>TEAMS!B756</f>
        <v>Nascimento, Leticia</v>
      </c>
      <c r="L79" s="24">
        <f>TEAMS!C778</f>
        <v>46.5</v>
      </c>
      <c r="M79" s="5" t="s">
        <v>70</v>
      </c>
      <c r="N79" s="51">
        <v>77</v>
      </c>
      <c r="O79" s="47" t="str">
        <f>TEAMS!F221</f>
        <v>Waters, Jonathan</v>
      </c>
      <c r="P79" s="24">
        <f>TEAMS!H243</f>
        <v>56.5</v>
      </c>
      <c r="Q79" s="5" t="s">
        <v>54</v>
      </c>
      <c r="R79" s="90">
        <f>IF('290 Club'!C65=0,"",'290 Club'!A65)</f>
      </c>
      <c r="S79" s="119">
        <f>IF('290 Club'!C65=0,"",'290 Club'!B65)</f>
      </c>
      <c r="T79" s="90">
        <f>IF('290 Club'!C65=0,"",'290 Club'!C65)</f>
      </c>
    </row>
    <row r="80" spans="1:20" ht="15">
      <c r="A80" s="51">
        <v>78</v>
      </c>
      <c r="B80" s="47" t="str">
        <f>TEAMS!J318</f>
        <v>Chapman, Kyle</v>
      </c>
      <c r="C80" s="24">
        <f>TEAMS!M340</f>
        <v>173</v>
      </c>
      <c r="D80" s="5" t="s">
        <v>56</v>
      </c>
      <c r="E80" s="184">
        <f>COUNT(TEAMS!M320:M335)</f>
        <v>4</v>
      </c>
      <c r="F80" s="52">
        <v>78</v>
      </c>
      <c r="G80" s="47" t="str">
        <f>TEAMS!N367</f>
        <v>Groover, LaDerick</v>
      </c>
      <c r="H80" s="24">
        <f>TEAMS!N389</f>
        <v>73.66666666666667</v>
      </c>
      <c r="I80" s="5" t="s">
        <v>60</v>
      </c>
      <c r="J80" s="51">
        <v>78</v>
      </c>
      <c r="K80" s="47" t="str">
        <f>TEAMS!F367</f>
        <v>Broadie, DeAndre</v>
      </c>
      <c r="L80" s="24">
        <f>TEAMS!G389</f>
        <v>45.77777777777778</v>
      </c>
      <c r="M80" s="5" t="s">
        <v>60</v>
      </c>
      <c r="N80" s="51">
        <v>78</v>
      </c>
      <c r="O80" s="47" t="str">
        <f>TEAMS!B756</f>
        <v>Nascimento, Leticia</v>
      </c>
      <c r="P80" s="24">
        <f>TEAMS!D778</f>
        <v>56.333333333333336</v>
      </c>
      <c r="Q80" s="5" t="s">
        <v>70</v>
      </c>
      <c r="R80" s="90">
        <f>IF('290 Club'!C66=0,"",'290 Club'!A66)</f>
      </c>
      <c r="S80" s="119">
        <f>IF('290 Club'!C66=0,"",'290 Club'!B66)</f>
      </c>
      <c r="T80" s="90">
        <f>IF('290 Club'!C66=0,"",'290 Club'!C66)</f>
      </c>
    </row>
    <row r="81" spans="1:20" ht="15">
      <c r="A81" s="51">
        <v>79</v>
      </c>
      <c r="B81" s="47" t="str">
        <f>TEAMS!R318</f>
        <v>Tingley, Christian</v>
      </c>
      <c r="C81" s="24">
        <f>TEAMS!U340</f>
        <v>166</v>
      </c>
      <c r="D81" s="5" t="s">
        <v>56</v>
      </c>
      <c r="E81" s="184">
        <f>COUNT(TEAMS!U320:U335)</f>
        <v>5</v>
      </c>
      <c r="F81" s="52">
        <v>79</v>
      </c>
      <c r="G81" s="47" t="str">
        <f>TEAMS!N732</f>
        <v>Olivares, Christopher</v>
      </c>
      <c r="H81" s="24">
        <f>TEAMS!N754</f>
        <v>73</v>
      </c>
      <c r="I81" s="5" t="s">
        <v>70</v>
      </c>
      <c r="J81" s="51">
        <v>79</v>
      </c>
      <c r="K81" s="47" t="str">
        <f>TEAMS!F610</f>
        <v>Brinson, Chris</v>
      </c>
      <c r="L81" s="24">
        <f>TEAMS!G632</f>
        <v>42.42857142857143</v>
      </c>
      <c r="M81" s="5" t="s">
        <v>64</v>
      </c>
      <c r="N81" s="51">
        <v>79</v>
      </c>
      <c r="O81" s="47" t="str">
        <f>TEAMS!B342</f>
        <v>Wood, Alexandra</v>
      </c>
      <c r="P81" s="24">
        <f>TEAMS!D364</f>
        <v>55</v>
      </c>
      <c r="Q81" s="5" t="s">
        <v>56</v>
      </c>
      <c r="R81" s="90">
        <f>IF('290 Club'!C67=0,"",'290 Club'!A67)</f>
      </c>
      <c r="S81" s="119">
        <f>IF('290 Club'!C67=0,"",'290 Club'!B67)</f>
      </c>
      <c r="T81" s="90">
        <f>IF('290 Club'!C67=0,"",'290 Club'!C67)</f>
      </c>
    </row>
    <row r="82" spans="1:20" ht="15">
      <c r="A82" s="51">
        <v>80</v>
      </c>
      <c r="B82" s="47" t="str">
        <f>TEAMS!B391</f>
        <v>Miller, Joseph</v>
      </c>
      <c r="C82" s="24">
        <f>TEAMS!E413</f>
        <v>165</v>
      </c>
      <c r="D82" s="5" t="s">
        <v>60</v>
      </c>
      <c r="E82" s="184">
        <f>COUNT(TEAMS!E393:E408)</f>
        <v>2</v>
      </c>
      <c r="F82" s="52">
        <v>80</v>
      </c>
      <c r="G82" s="47" t="str">
        <f>TEAMS!J342</f>
        <v>Jennings, Christian</v>
      </c>
      <c r="H82" s="24">
        <f>TEAMS!J364</f>
        <v>69.25</v>
      </c>
      <c r="I82" s="5" t="s">
        <v>56</v>
      </c>
      <c r="J82" s="51">
        <v>80</v>
      </c>
      <c r="K82" s="47" t="str">
        <f>TEAMS!B391</f>
        <v>Miller, Joseph</v>
      </c>
      <c r="L82" s="24">
        <f>TEAMS!C413</f>
        <v>40.5</v>
      </c>
      <c r="M82" s="5" t="s">
        <v>60</v>
      </c>
      <c r="N82" s="51">
        <v>80</v>
      </c>
      <c r="O82" s="47" t="str">
        <f>TEAMS!B318</f>
        <v>Scott, Ben</v>
      </c>
      <c r="P82" s="24">
        <f>TEAMS!D340</f>
        <v>54</v>
      </c>
      <c r="Q82" s="5" t="s">
        <v>56</v>
      </c>
      <c r="R82" s="90">
        <f>IF('290 Club'!C68=0,"",'290 Club'!A68)</f>
      </c>
      <c r="S82" s="119">
        <f>IF('290 Club'!C68=0,"",'290 Club'!B68)</f>
      </c>
      <c r="T82" s="90">
        <f>IF('290 Club'!C68=0,"",'290 Club'!C68)</f>
      </c>
    </row>
    <row r="83" spans="1:20" ht="15">
      <c r="A83" s="51">
        <v>81</v>
      </c>
      <c r="B83" s="47" t="str">
        <f>TEAMS!B756</f>
        <v>Nascimento, Leticia</v>
      </c>
      <c r="C83" s="24">
        <f>TEAMS!E778</f>
        <v>162.2</v>
      </c>
      <c r="D83" s="5" t="s">
        <v>70</v>
      </c>
      <c r="E83" s="184">
        <f>COUNT(TEAMS!E758:E773)</f>
        <v>5</v>
      </c>
      <c r="F83" s="52">
        <v>81</v>
      </c>
      <c r="G83" s="47" t="str">
        <f>TEAMS!B318</f>
        <v>Scott, Ben</v>
      </c>
      <c r="H83" s="24">
        <f>TEAMS!B340</f>
        <v>68</v>
      </c>
      <c r="I83" s="5" t="s">
        <v>56</v>
      </c>
      <c r="J83" s="51">
        <v>81</v>
      </c>
      <c r="K83" s="47" t="str">
        <f>TEAMS!B294</f>
        <v>Saturday, William</v>
      </c>
      <c r="L83" s="24">
        <f>TEAMS!C316</f>
        <v>37.75</v>
      </c>
      <c r="M83" s="5" t="s">
        <v>56</v>
      </c>
      <c r="N83" s="51">
        <v>81</v>
      </c>
      <c r="O83" s="47" t="str">
        <f>TEAMS!N342</f>
        <v>Abreu, Luis</v>
      </c>
      <c r="P83" s="24">
        <f>TEAMS!P364</f>
        <v>53.75</v>
      </c>
      <c r="Q83" s="5" t="s">
        <v>56</v>
      </c>
      <c r="R83" s="90">
        <f>IF('290 Club'!C69=0,"",'290 Club'!A69)</f>
      </c>
      <c r="S83" s="119">
        <f>IF('290 Club'!C69=0,"",'290 Club'!B69)</f>
      </c>
      <c r="T83" s="90">
        <f>IF('290 Club'!C69=0,"",'290 Club'!C69)</f>
      </c>
    </row>
    <row r="84" spans="1:20" ht="15">
      <c r="A84" s="51">
        <v>82</v>
      </c>
      <c r="B84" s="47" t="str">
        <f>TEAMS!B342</f>
        <v>Wood, Alexandra</v>
      </c>
      <c r="C84" s="24">
        <f>TEAMS!E364</f>
        <v>161.25</v>
      </c>
      <c r="D84" s="5" t="s">
        <v>56</v>
      </c>
      <c r="E84" s="184">
        <f>COUNT(TEAMS!E344:E359)</f>
        <v>4</v>
      </c>
      <c r="F84" s="52">
        <v>82</v>
      </c>
      <c r="G84" s="47" t="str">
        <f>TEAMS!J732</f>
        <v>Sororian, Steven</v>
      </c>
      <c r="H84" s="24">
        <f>TEAMS!J754</f>
        <v>67.4</v>
      </c>
      <c r="I84" s="5" t="s">
        <v>70</v>
      </c>
      <c r="J84" s="51">
        <v>82</v>
      </c>
      <c r="K84" s="47" t="str">
        <f>TEAMS!R367</f>
        <v>Scott, Gregory</v>
      </c>
      <c r="L84" s="24">
        <f>TEAMS!S389</f>
        <v>36.25</v>
      </c>
      <c r="M84" s="5" t="s">
        <v>60</v>
      </c>
      <c r="N84" s="51">
        <v>82</v>
      </c>
      <c r="O84" s="47" t="str">
        <f>TEAMS!R367</f>
        <v>Scott, Gregory</v>
      </c>
      <c r="P84" s="24">
        <f>TEAMS!T389</f>
        <v>52.5</v>
      </c>
      <c r="Q84" s="5" t="s">
        <v>60</v>
      </c>
      <c r="R84" s="90">
        <f>IF('290 Club'!C70=0,"",'290 Club'!A70)</f>
      </c>
      <c r="S84" s="119">
        <f>IF('290 Club'!C70=0,"",'290 Club'!B70)</f>
      </c>
      <c r="T84" s="90">
        <f>IF('290 Club'!C70=0,"",'290 Club'!C70)</f>
      </c>
    </row>
    <row r="85" spans="1:20" ht="15">
      <c r="A85" s="51">
        <v>83</v>
      </c>
      <c r="B85" s="47" t="str">
        <f>TEAMS!R367</f>
        <v>Scott, Gregory</v>
      </c>
      <c r="C85" s="24">
        <f>TEAMS!U389</f>
        <v>155.5</v>
      </c>
      <c r="D85" s="5" t="s">
        <v>60</v>
      </c>
      <c r="E85" s="184">
        <f>COUNT(TEAMS!U369:U384)</f>
        <v>4</v>
      </c>
      <c r="F85" s="52">
        <v>83</v>
      </c>
      <c r="G85" s="47" t="str">
        <f>TEAMS!R367</f>
        <v>Scott, Gregory</v>
      </c>
      <c r="H85" s="24">
        <f>TEAMS!R389</f>
        <v>66.75</v>
      </c>
      <c r="I85" s="5" t="s">
        <v>60</v>
      </c>
      <c r="J85" s="51">
        <v>83</v>
      </c>
      <c r="K85" s="47" t="str">
        <f>TEAMS!N294</f>
        <v>Jaco, Joshua</v>
      </c>
      <c r="L85" s="24">
        <f>TEAMS!O316</f>
        <v>34.25</v>
      </c>
      <c r="M85" s="5" t="s">
        <v>56</v>
      </c>
      <c r="N85" s="51">
        <v>83</v>
      </c>
      <c r="O85" s="47" t="str">
        <f>TEAMS!R318</f>
        <v>Tingley, Christian</v>
      </c>
      <c r="P85" s="24">
        <f>TEAMS!T340</f>
        <v>50.8</v>
      </c>
      <c r="Q85" s="5" t="s">
        <v>56</v>
      </c>
      <c r="R85" s="90">
        <f>IF('290 Club'!C71=0,"",'290 Club'!A71)</f>
      </c>
      <c r="S85" s="119">
        <f>IF('290 Club'!C71=0,"",'290 Club'!B71)</f>
      </c>
      <c r="T85" s="90">
        <f>IF('290 Club'!C71=0,"",'290 Club'!C71)</f>
      </c>
    </row>
    <row r="86" spans="1:20" ht="15">
      <c r="A86" s="51">
        <v>84</v>
      </c>
      <c r="B86" s="47" t="str">
        <f>TEAMS!N318</f>
        <v>Duray, Kevin</v>
      </c>
      <c r="C86" s="24">
        <f>TEAMS!Q340</f>
        <v>152.2</v>
      </c>
      <c r="D86" s="5" t="s">
        <v>56</v>
      </c>
      <c r="E86" s="184">
        <f>COUNT(TEAMS!Q320:Q335)</f>
        <v>5</v>
      </c>
      <c r="F86" s="52">
        <v>84</v>
      </c>
      <c r="G86" s="47" t="str">
        <f>TEAMS!R318</f>
        <v>Tingley, Christian</v>
      </c>
      <c r="H86" s="24">
        <f>TEAMS!R340</f>
        <v>65.6</v>
      </c>
      <c r="I86" s="5" t="s">
        <v>56</v>
      </c>
      <c r="J86" s="51">
        <v>84</v>
      </c>
      <c r="K86" s="47" t="str">
        <f>TEAMS!N318</f>
        <v>Duray, Kevin</v>
      </c>
      <c r="L86" s="24">
        <f>TEAMS!O340</f>
        <v>34</v>
      </c>
      <c r="M86" s="5" t="s">
        <v>56</v>
      </c>
      <c r="N86" s="51">
        <v>84</v>
      </c>
      <c r="O86" s="47" t="str">
        <f>TEAMS!B391</f>
        <v>Miller, Joseph</v>
      </c>
      <c r="P86" s="24">
        <f>TEAMS!D413</f>
        <v>49.5</v>
      </c>
      <c r="Q86" s="5" t="s">
        <v>60</v>
      </c>
      <c r="R86" s="90">
        <f>IF('290 Club'!C72=0,"",'290 Club'!A72)</f>
      </c>
      <c r="S86" s="119">
        <f>IF('290 Club'!C72=0,"",'290 Club'!B72)</f>
      </c>
      <c r="T86" s="90">
        <f>IF('290 Club'!C72=0,"",'290 Club'!C72)</f>
      </c>
    </row>
    <row r="87" spans="1:20" ht="15">
      <c r="A87" s="51">
        <v>85</v>
      </c>
      <c r="B87" s="47" t="str">
        <f>TEAMS!B318</f>
        <v>Scott, Ben</v>
      </c>
      <c r="C87" s="24">
        <f>TEAMS!E340</f>
        <v>152</v>
      </c>
      <c r="D87" s="5" t="s">
        <v>56</v>
      </c>
      <c r="E87" s="184">
        <f>COUNT(TEAMS!E320:E335)</f>
        <v>4</v>
      </c>
      <c r="F87" s="52">
        <v>85</v>
      </c>
      <c r="G87" s="47" t="str">
        <f>TEAMS!B294</f>
        <v>Saturday, William</v>
      </c>
      <c r="H87" s="24">
        <f>TEAMS!B316</f>
        <v>60.5</v>
      </c>
      <c r="I87" s="5" t="s">
        <v>56</v>
      </c>
      <c r="J87" s="51">
        <v>85</v>
      </c>
      <c r="K87" s="47" t="str">
        <f>TEAMS!J318</f>
        <v>Chapman, Kyle</v>
      </c>
      <c r="L87" s="24">
        <f>TEAMS!K340</f>
        <v>32.5</v>
      </c>
      <c r="M87" s="5" t="s">
        <v>56</v>
      </c>
      <c r="N87" s="51">
        <v>85</v>
      </c>
      <c r="O87" s="47" t="str">
        <f>TEAMS!B294</f>
        <v>Saturday, William</v>
      </c>
      <c r="P87" s="24">
        <f>TEAMS!D316</f>
        <v>47</v>
      </c>
      <c r="Q87" s="5" t="s">
        <v>56</v>
      </c>
      <c r="R87" s="90">
        <f>IF('290 Club'!C73=0,"",'290 Club'!A73)</f>
      </c>
      <c r="S87" s="119">
        <f>IF('290 Club'!C73=0,"",'290 Club'!B73)</f>
      </c>
      <c r="T87" s="90">
        <f>IF('290 Club'!C73=0,"",'290 Club'!C73)</f>
      </c>
    </row>
    <row r="88" spans="1:20" ht="15">
      <c r="A88" s="51">
        <v>86</v>
      </c>
      <c r="B88" s="47" t="str">
        <f>TEAMS!B294</f>
        <v>Saturday, William</v>
      </c>
      <c r="C88" s="24">
        <f>TEAMS!E316</f>
        <v>145.25</v>
      </c>
      <c r="D88" s="5" t="s">
        <v>56</v>
      </c>
      <c r="E88" s="184">
        <f>COUNT(TEAMS!E296:E311)</f>
        <v>4</v>
      </c>
      <c r="F88" s="52">
        <v>86</v>
      </c>
      <c r="G88" s="47" t="str">
        <f>TEAMS!B342</f>
        <v>Wood, Alexandra</v>
      </c>
      <c r="H88" s="24">
        <f>TEAMS!B364</f>
        <v>59.5</v>
      </c>
      <c r="I88" s="5" t="s">
        <v>56</v>
      </c>
      <c r="J88" s="51">
        <v>86</v>
      </c>
      <c r="K88" s="47" t="str">
        <f>TEAMS!J342</f>
        <v>Jennings, Christian</v>
      </c>
      <c r="L88" s="24">
        <f>TEAMS!K364</f>
        <v>32.5</v>
      </c>
      <c r="M88" s="5" t="s">
        <v>56</v>
      </c>
      <c r="N88" s="51">
        <v>86</v>
      </c>
      <c r="O88" s="47" t="str">
        <f>TEAMS!J342</f>
        <v>Jennings, Christian</v>
      </c>
      <c r="P88" s="24">
        <f>TEAMS!L364</f>
        <v>43.25</v>
      </c>
      <c r="Q88" s="5" t="s">
        <v>56</v>
      </c>
      <c r="R88" s="90">
        <f>IF('290 Club'!C74=0,"",'290 Club'!A74)</f>
      </c>
      <c r="S88" s="119">
        <f>IF('290 Club'!C74=0,"",'290 Club'!B74)</f>
      </c>
      <c r="T88" s="90">
        <f>IF('290 Club'!C74=0,"",'290 Club'!C74)</f>
      </c>
    </row>
    <row r="89" spans="1:20" ht="15">
      <c r="A89" s="51">
        <v>87</v>
      </c>
      <c r="B89" s="47" t="str">
        <f>TEAMS!J342</f>
        <v>Jennings, Christian</v>
      </c>
      <c r="C89" s="24">
        <f>TEAMS!M364</f>
        <v>145</v>
      </c>
      <c r="D89" s="5" t="s">
        <v>56</v>
      </c>
      <c r="E89" s="184">
        <f>COUNT(TEAMS!M344:M359)</f>
        <v>4</v>
      </c>
      <c r="F89" s="52">
        <v>87</v>
      </c>
      <c r="G89" s="47" t="str">
        <f>TEAMS!B756</f>
        <v>Nascimento, Leticia</v>
      </c>
      <c r="H89" s="24">
        <f>TEAMS!B778</f>
        <v>57.833333333333336</v>
      </c>
      <c r="I89" s="5" t="s">
        <v>70</v>
      </c>
      <c r="J89" s="51">
        <v>87</v>
      </c>
      <c r="K89" s="47" t="str">
        <f>TEAMS!B318</f>
        <v>Scott, Ben</v>
      </c>
      <c r="L89" s="24">
        <f>TEAMS!C340</f>
        <v>30</v>
      </c>
      <c r="M89" s="5" t="s">
        <v>56</v>
      </c>
      <c r="N89" s="51">
        <v>87</v>
      </c>
      <c r="O89" s="47" t="str">
        <f>TEAMS!N318</f>
        <v>Duray, Kevin</v>
      </c>
      <c r="P89" s="24">
        <f>TEAMS!P340</f>
        <v>36.2</v>
      </c>
      <c r="Q89" s="5" t="s">
        <v>56</v>
      </c>
      <c r="R89" s="90">
        <f>IF('290 Club'!C75=0,"",'290 Club'!A75)</f>
      </c>
      <c r="S89" s="119">
        <f>IF('290 Club'!C75=0,"",'290 Club'!B75)</f>
      </c>
      <c r="T89" s="90">
        <f>IF('290 Club'!C75=0,"",'290 Club'!C75)</f>
      </c>
    </row>
    <row r="90" spans="1:20" ht="15">
      <c r="A90" s="51">
        <v>88</v>
      </c>
      <c r="B90" s="47" t="str">
        <f>TEAMS!R756</f>
        <v>Gautier, Michael</v>
      </c>
      <c r="C90" s="24">
        <f>TEAMS!U778</f>
        <v>67.66666666666667</v>
      </c>
      <c r="D90" s="5" t="s">
        <v>70</v>
      </c>
      <c r="E90" s="184">
        <f>COUNT(TEAMS!U758:U773)</f>
        <v>3</v>
      </c>
      <c r="F90" s="52">
        <v>88</v>
      </c>
      <c r="G90" s="47" t="str">
        <f>TEAMS!R756</f>
        <v>Gautier, Michael</v>
      </c>
      <c r="H90" s="24">
        <f>TEAMS!R778</f>
        <v>30</v>
      </c>
      <c r="I90" s="5" t="s">
        <v>70</v>
      </c>
      <c r="J90" s="51">
        <v>88</v>
      </c>
      <c r="K90" s="47" t="str">
        <f>TEAMS!N756</f>
        <v>Davis, Glenn</v>
      </c>
      <c r="L90" s="24">
        <f>TEAMS!O778</f>
        <v>17.5</v>
      </c>
      <c r="M90" s="5" t="s">
        <v>70</v>
      </c>
      <c r="N90" s="51">
        <v>88</v>
      </c>
      <c r="O90" s="47" t="str">
        <f>TEAMS!R756</f>
        <v>Gautier, Michael</v>
      </c>
      <c r="P90" s="24">
        <f>TEAMS!T778</f>
        <v>23.333333333333332</v>
      </c>
      <c r="Q90" s="5" t="s">
        <v>70</v>
      </c>
      <c r="R90" s="90">
        <f>IF('290 Club'!C76=0,"",'290 Club'!A76)</f>
      </c>
      <c r="S90" s="119">
        <f>IF('290 Club'!C76=0,"",'290 Club'!B76)</f>
      </c>
      <c r="T90" s="90">
        <f>IF('290 Club'!C76=0,"",'290 Club'!C76)</f>
      </c>
    </row>
    <row r="91" spans="1:20" ht="15">
      <c r="A91" s="51">
        <v>89</v>
      </c>
      <c r="B91" s="47" t="str">
        <f>TEAMS!N756</f>
        <v>Davis, Glenn</v>
      </c>
      <c r="C91" s="24">
        <f>TEAMS!Q778</f>
        <v>53.5</v>
      </c>
      <c r="D91" s="5" t="s">
        <v>70</v>
      </c>
      <c r="E91" s="184">
        <f>COUNT(TEAMS!Q758:Q773)</f>
        <v>2</v>
      </c>
      <c r="F91" s="52">
        <v>89</v>
      </c>
      <c r="G91" s="47" t="str">
        <f>TEAMS!N756</f>
        <v>Davis, Glenn</v>
      </c>
      <c r="H91" s="24">
        <f>TEAMS!N778</f>
        <v>23</v>
      </c>
      <c r="I91" s="5" t="s">
        <v>70</v>
      </c>
      <c r="J91" s="51">
        <v>89</v>
      </c>
      <c r="K91" s="47" t="str">
        <f>TEAMS!R756</f>
        <v>Gautier, Michael</v>
      </c>
      <c r="L91" s="24">
        <f>TEAMS!S778</f>
        <v>14.333333333333334</v>
      </c>
      <c r="M91" s="5" t="s">
        <v>70</v>
      </c>
      <c r="N91" s="51">
        <v>89</v>
      </c>
      <c r="O91" s="47" t="str">
        <f>TEAMS!N756</f>
        <v>Davis, Glenn</v>
      </c>
      <c r="P91" s="24">
        <f>TEAMS!P778</f>
        <v>13</v>
      </c>
      <c r="Q91" s="5" t="s">
        <v>70</v>
      </c>
      <c r="R91" s="90">
        <f>IF('290 Club'!C77=0,"",'290 Club'!A77)</f>
      </c>
      <c r="S91" s="119">
        <f>IF('290 Club'!C77=0,"",'290 Club'!B77)</f>
      </c>
      <c r="T91" s="90">
        <f>IF('290 Club'!C77=0,"",'290 Club'!C77)</f>
      </c>
    </row>
    <row r="92" spans="1:20" ht="15">
      <c r="A92" s="51">
        <v>90</v>
      </c>
      <c r="B92" s="47" t="str">
        <f>TEAMS!R26</f>
        <v>BM 10</v>
      </c>
      <c r="C92" s="24">
        <f>TEAMS!U48</f>
        <v>0</v>
      </c>
      <c r="D92" s="5" t="s">
        <v>41</v>
      </c>
      <c r="E92" s="184">
        <f>COUNT(TEAMS!U28:U43)</f>
        <v>0</v>
      </c>
      <c r="F92" s="52">
        <v>90</v>
      </c>
      <c r="G92" s="54" t="str">
        <f>TEAMS!R26</f>
        <v>BM 10</v>
      </c>
      <c r="H92" s="55">
        <f>TEAMS!R48</f>
        <v>0</v>
      </c>
      <c r="I92" s="5" t="s">
        <v>41</v>
      </c>
      <c r="J92" s="51">
        <v>90</v>
      </c>
      <c r="K92" s="54" t="str">
        <f>TEAMS!R26</f>
        <v>BM 10</v>
      </c>
      <c r="L92" s="55">
        <f>TEAMS!S48</f>
        <v>0</v>
      </c>
      <c r="M92" s="5" t="s">
        <v>41</v>
      </c>
      <c r="N92" s="51">
        <v>90</v>
      </c>
      <c r="O92" s="54" t="str">
        <f>TEAMS!R26</f>
        <v>BM 10</v>
      </c>
      <c r="P92" s="55">
        <f>TEAMS!T48</f>
        <v>0</v>
      </c>
      <c r="Q92" s="5" t="s">
        <v>41</v>
      </c>
      <c r="R92" s="90">
        <f>IF('290 Club'!C78=0,"",'290 Club'!A78)</f>
      </c>
      <c r="S92" s="119">
        <f>IF('290 Club'!C78=0,"",'290 Club'!B78)</f>
      </c>
      <c r="T92" s="90">
        <f>IF('290 Club'!C78=0,"",'290 Club'!C78)</f>
      </c>
    </row>
    <row r="93" spans="1:20" ht="15">
      <c r="A93" s="51">
        <v>91</v>
      </c>
      <c r="B93" s="47" t="str">
        <f>TEAMS!B50</f>
        <v>BM 11</v>
      </c>
      <c r="C93" s="24">
        <f>TEAMS!E72</f>
        <v>0</v>
      </c>
      <c r="D93" s="5" t="s">
        <v>41</v>
      </c>
      <c r="E93" s="184">
        <f>COUNT(TEAMS!E52:E67)</f>
        <v>0</v>
      </c>
      <c r="F93" s="52">
        <v>91</v>
      </c>
      <c r="G93" s="47" t="str">
        <f>TEAMS!B50</f>
        <v>BM 11</v>
      </c>
      <c r="H93" s="24">
        <f>TEAMS!B72</f>
        <v>0</v>
      </c>
      <c r="I93" s="5" t="s">
        <v>41</v>
      </c>
      <c r="J93" s="51">
        <v>91</v>
      </c>
      <c r="K93" s="47" t="str">
        <f>TEAMS!B50</f>
        <v>BM 11</v>
      </c>
      <c r="L93" s="24">
        <f>TEAMS!C72</f>
        <v>0</v>
      </c>
      <c r="M93" s="5" t="s">
        <v>41</v>
      </c>
      <c r="N93" s="51">
        <v>91</v>
      </c>
      <c r="O93" s="47" t="str">
        <f>TEAMS!B50</f>
        <v>BM 11</v>
      </c>
      <c r="P93" s="24">
        <f>TEAMS!D72</f>
        <v>0</v>
      </c>
      <c r="Q93" s="5" t="s">
        <v>41</v>
      </c>
      <c r="R93" s="90">
        <f>IF('290 Club'!C79=0,"",'290 Club'!A79)</f>
      </c>
      <c r="S93" s="119">
        <f>IF('290 Club'!C79=0,"",'290 Club'!B79)</f>
      </c>
      <c r="T93" s="90">
        <f>IF('290 Club'!C79=0,"",'290 Club'!C79)</f>
      </c>
    </row>
    <row r="94" spans="1:20" ht="15">
      <c r="A94" s="51">
        <v>92</v>
      </c>
      <c r="B94" s="47" t="str">
        <f>TEAMS!F50</f>
        <v>BM 12</v>
      </c>
      <c r="C94" s="24">
        <f>TEAMS!I72</f>
        <v>0</v>
      </c>
      <c r="D94" s="5" t="s">
        <v>41</v>
      </c>
      <c r="E94" s="184">
        <f>COUNT(TEAMS!I52:I67)</f>
        <v>0</v>
      </c>
      <c r="F94" s="52">
        <v>92</v>
      </c>
      <c r="G94" s="47" t="str">
        <f>TEAMS!F50</f>
        <v>BM 12</v>
      </c>
      <c r="H94" s="24">
        <f>TEAMS!F72</f>
        <v>0</v>
      </c>
      <c r="I94" s="5" t="s">
        <v>41</v>
      </c>
      <c r="J94" s="51">
        <v>92</v>
      </c>
      <c r="K94" s="47" t="str">
        <f>TEAMS!F50</f>
        <v>BM 12</v>
      </c>
      <c r="L94" s="24">
        <f>TEAMS!G72</f>
        <v>0</v>
      </c>
      <c r="M94" s="5" t="s">
        <v>41</v>
      </c>
      <c r="N94" s="51">
        <v>92</v>
      </c>
      <c r="O94" s="47" t="str">
        <f>TEAMS!F50</f>
        <v>BM 12</v>
      </c>
      <c r="P94" s="24">
        <f>TEAMS!H72</f>
        <v>0</v>
      </c>
      <c r="Q94" s="5" t="s">
        <v>41</v>
      </c>
      <c r="R94" s="90">
        <f>IF('290 Club'!C80=0,"",'290 Club'!A80)</f>
      </c>
      <c r="S94" s="119">
        <f>IF('290 Club'!C80=0,"",'290 Club'!B80)</f>
      </c>
      <c r="T94" s="90">
        <f>IF('290 Club'!C80=0,"",'290 Club'!C80)</f>
      </c>
    </row>
    <row r="95" spans="1:20" ht="15">
      <c r="A95" s="51">
        <v>93</v>
      </c>
      <c r="B95" s="47" t="str">
        <f>TEAMS!J50</f>
        <v>BM 13</v>
      </c>
      <c r="C95" s="24">
        <f>TEAMS!M72</f>
        <v>0</v>
      </c>
      <c r="D95" s="5" t="s">
        <v>41</v>
      </c>
      <c r="E95" s="184">
        <f>COUNT(TEAMS!M52:M67)</f>
        <v>0</v>
      </c>
      <c r="F95" s="52">
        <v>93</v>
      </c>
      <c r="G95" s="47" t="str">
        <f>TEAMS!J50</f>
        <v>BM 13</v>
      </c>
      <c r="H95" s="24">
        <f>TEAMS!J72</f>
        <v>0</v>
      </c>
      <c r="I95" s="5" t="s">
        <v>41</v>
      </c>
      <c r="J95" s="51">
        <v>93</v>
      </c>
      <c r="K95" s="47" t="str">
        <f>TEAMS!J50</f>
        <v>BM 13</v>
      </c>
      <c r="L95" s="24">
        <f>TEAMS!K72</f>
        <v>0</v>
      </c>
      <c r="M95" s="5" t="s">
        <v>41</v>
      </c>
      <c r="N95" s="51">
        <v>93</v>
      </c>
      <c r="O95" s="47" t="str">
        <f>TEAMS!J50</f>
        <v>BM 13</v>
      </c>
      <c r="P95" s="24">
        <f>TEAMS!L72</f>
        <v>0</v>
      </c>
      <c r="Q95" s="5" t="s">
        <v>41</v>
      </c>
      <c r="R95" s="90">
        <f>IF('290 Club'!C81=0,"",'290 Club'!A81)</f>
      </c>
      <c r="S95" s="119">
        <f>IF('290 Club'!C81=0,"",'290 Club'!B81)</f>
      </c>
      <c r="T95" s="90">
        <f>IF('290 Club'!C81=0,"",'290 Club'!C81)</f>
      </c>
    </row>
    <row r="96" spans="1:20" ht="15">
      <c r="A96" s="51">
        <v>94</v>
      </c>
      <c r="B96" s="47" t="str">
        <f>TEAMS!N50</f>
        <v>BM 14</v>
      </c>
      <c r="C96" s="24">
        <f>TEAMS!Q72</f>
        <v>0</v>
      </c>
      <c r="D96" s="5" t="s">
        <v>41</v>
      </c>
      <c r="E96" s="184">
        <f>COUNT(TEAMS!Q52:Q67)</f>
        <v>0</v>
      </c>
      <c r="F96" s="52">
        <v>94</v>
      </c>
      <c r="G96" s="47" t="str">
        <f>TEAMS!N50</f>
        <v>BM 14</v>
      </c>
      <c r="H96" s="24">
        <f>TEAMS!N72</f>
        <v>0</v>
      </c>
      <c r="I96" s="5" t="s">
        <v>41</v>
      </c>
      <c r="J96" s="51">
        <v>94</v>
      </c>
      <c r="K96" s="47" t="str">
        <f>TEAMS!N50</f>
        <v>BM 14</v>
      </c>
      <c r="L96" s="24">
        <f>TEAMS!O72</f>
        <v>0</v>
      </c>
      <c r="M96" s="5" t="s">
        <v>41</v>
      </c>
      <c r="N96" s="51">
        <v>94</v>
      </c>
      <c r="O96" s="47" t="str">
        <f>TEAMS!N50</f>
        <v>BM 14</v>
      </c>
      <c r="P96" s="24">
        <f>TEAMS!P72</f>
        <v>0</v>
      </c>
      <c r="Q96" s="5" t="s">
        <v>41</v>
      </c>
      <c r="R96" s="90">
        <f>IF('290 Club'!C82=0,"",'290 Club'!A82)</f>
      </c>
      <c r="S96" s="119">
        <f>IF('290 Club'!C82=0,"",'290 Club'!B82)</f>
      </c>
      <c r="T96" s="90">
        <f>IF('290 Club'!C82=0,"",'290 Club'!C82)</f>
      </c>
    </row>
    <row r="97" spans="1:20" ht="15">
      <c r="A97" s="51">
        <v>95</v>
      </c>
      <c r="B97" s="47" t="str">
        <f>TEAMS!R50</f>
        <v>BM 15</v>
      </c>
      <c r="C97" s="24">
        <f>TEAMS!U72</f>
        <v>0</v>
      </c>
      <c r="D97" s="5" t="s">
        <v>41</v>
      </c>
      <c r="E97" s="184">
        <f>COUNT(TEAMS!U52:U67)</f>
        <v>0</v>
      </c>
      <c r="F97" s="52">
        <v>95</v>
      </c>
      <c r="G97" s="47" t="str">
        <f>TEAMS!R50</f>
        <v>BM 15</v>
      </c>
      <c r="H97" s="24">
        <f>TEAMS!R72</f>
        <v>0</v>
      </c>
      <c r="I97" s="5" t="s">
        <v>41</v>
      </c>
      <c r="J97" s="51">
        <v>95</v>
      </c>
      <c r="K97" s="47" t="str">
        <f>TEAMS!R50</f>
        <v>BM 15</v>
      </c>
      <c r="L97" s="24">
        <f>TEAMS!S72</f>
        <v>0</v>
      </c>
      <c r="M97" s="5" t="s">
        <v>41</v>
      </c>
      <c r="N97" s="51">
        <v>95</v>
      </c>
      <c r="O97" s="47" t="str">
        <f>TEAMS!R50</f>
        <v>BM 15</v>
      </c>
      <c r="P97" s="24">
        <f>TEAMS!T72</f>
        <v>0</v>
      </c>
      <c r="Q97" s="5" t="s">
        <v>41</v>
      </c>
      <c r="R97" s="90">
        <f>IF('290 Club'!C83=0,"",'290 Club'!A83)</f>
      </c>
      <c r="S97" s="119">
        <f>IF('290 Club'!C83=0,"",'290 Club'!B83)</f>
      </c>
      <c r="T97" s="90">
        <f>IF('290 Club'!C83=0,"",'290 Club'!C83)</f>
      </c>
    </row>
    <row r="98" spans="1:20" ht="15">
      <c r="A98" s="51">
        <v>96</v>
      </c>
      <c r="B98" s="47" t="str">
        <f>TEAMS!F26</f>
        <v>BM 7</v>
      </c>
      <c r="C98" s="24">
        <f>TEAMS!I48</f>
        <v>0</v>
      </c>
      <c r="D98" s="5" t="s">
        <v>41</v>
      </c>
      <c r="E98" s="184">
        <f>COUNT(TEAMS!I28:I43)</f>
        <v>0</v>
      </c>
      <c r="F98" s="52">
        <v>96</v>
      </c>
      <c r="G98" s="47" t="str">
        <f>TEAMS!F26</f>
        <v>BM 7</v>
      </c>
      <c r="H98" s="24">
        <f>TEAMS!F48</f>
        <v>0</v>
      </c>
      <c r="I98" s="5" t="s">
        <v>41</v>
      </c>
      <c r="J98" s="51">
        <v>96</v>
      </c>
      <c r="K98" s="47" t="str">
        <f>TEAMS!F26</f>
        <v>BM 7</v>
      </c>
      <c r="L98" s="24">
        <f>TEAMS!G48</f>
        <v>0</v>
      </c>
      <c r="M98" s="5" t="s">
        <v>41</v>
      </c>
      <c r="N98" s="51">
        <v>96</v>
      </c>
      <c r="O98" s="47" t="str">
        <f>TEAMS!F26</f>
        <v>BM 7</v>
      </c>
      <c r="P98" s="24">
        <f>TEAMS!H48</f>
        <v>0</v>
      </c>
      <c r="Q98" s="5" t="s">
        <v>41</v>
      </c>
      <c r="R98" s="90">
        <f>IF('290 Club'!C84=0,"",'290 Club'!A84)</f>
      </c>
      <c r="S98" s="119">
        <f>IF('290 Club'!C84=0,"",'290 Club'!B84)</f>
      </c>
      <c r="T98" s="90">
        <f>IF('290 Club'!C84=0,"",'290 Club'!C84)</f>
      </c>
    </row>
    <row r="99" spans="1:20" ht="15">
      <c r="A99" s="51">
        <v>97</v>
      </c>
      <c r="B99" s="47" t="str">
        <f>TEAMS!J26</f>
        <v>BM 8</v>
      </c>
      <c r="C99" s="24">
        <f>TEAMS!M48</f>
        <v>0</v>
      </c>
      <c r="D99" s="5" t="s">
        <v>41</v>
      </c>
      <c r="E99" s="184">
        <f>COUNT(TEAMS!M28:M43)</f>
        <v>0</v>
      </c>
      <c r="F99" s="52">
        <v>97</v>
      </c>
      <c r="G99" s="47" t="str">
        <f>TEAMS!J26</f>
        <v>BM 8</v>
      </c>
      <c r="H99" s="24">
        <f>TEAMS!J48</f>
        <v>0</v>
      </c>
      <c r="I99" s="5" t="s">
        <v>41</v>
      </c>
      <c r="J99" s="51">
        <v>97</v>
      </c>
      <c r="K99" s="47" t="str">
        <f>TEAMS!J26</f>
        <v>BM 8</v>
      </c>
      <c r="L99" s="24">
        <f>TEAMS!K48</f>
        <v>0</v>
      </c>
      <c r="M99" s="5" t="s">
        <v>41</v>
      </c>
      <c r="N99" s="51">
        <v>97</v>
      </c>
      <c r="O99" s="47" t="str">
        <f>TEAMS!J26</f>
        <v>BM 8</v>
      </c>
      <c r="P99" s="24">
        <f>TEAMS!L48</f>
        <v>0</v>
      </c>
      <c r="Q99" s="5" t="s">
        <v>41</v>
      </c>
      <c r="R99" s="90">
        <f>IF('290 Club'!C85=0,"",'290 Club'!A85)</f>
      </c>
      <c r="S99" s="119">
        <f>IF('290 Club'!C85=0,"",'290 Club'!B85)</f>
      </c>
      <c r="T99" s="90">
        <f>IF('290 Club'!C85=0,"",'290 Club'!C85)</f>
      </c>
    </row>
    <row r="100" spans="1:20" ht="15">
      <c r="A100" s="51">
        <v>98</v>
      </c>
      <c r="B100" s="47" t="str">
        <f>TEAMS!N26</f>
        <v>BM 9</v>
      </c>
      <c r="C100" s="24">
        <f>TEAMS!Q48</f>
        <v>0</v>
      </c>
      <c r="D100" s="5" t="s">
        <v>41</v>
      </c>
      <c r="E100" s="184">
        <f>COUNT(TEAMS!Q28:Q43)</f>
        <v>0</v>
      </c>
      <c r="F100" s="52">
        <v>98</v>
      </c>
      <c r="G100" s="47" t="str">
        <f>TEAMS!N26</f>
        <v>BM 9</v>
      </c>
      <c r="H100" s="24">
        <f>TEAMS!N48</f>
        <v>0</v>
      </c>
      <c r="I100" s="5" t="s">
        <v>41</v>
      </c>
      <c r="J100" s="51">
        <v>98</v>
      </c>
      <c r="K100" s="47" t="str">
        <f>TEAMS!N26</f>
        <v>BM 9</v>
      </c>
      <c r="L100" s="24">
        <f>TEAMS!O48</f>
        <v>0</v>
      </c>
      <c r="M100" s="5" t="s">
        <v>41</v>
      </c>
      <c r="N100" s="51">
        <v>98</v>
      </c>
      <c r="O100" s="47" t="str">
        <f>TEAMS!N26</f>
        <v>BM 9</v>
      </c>
      <c r="P100" s="24">
        <f>TEAMS!P48</f>
        <v>0</v>
      </c>
      <c r="Q100" s="5" t="s">
        <v>41</v>
      </c>
      <c r="R100" s="90">
        <f>IF('290 Club'!C86=0,"",'290 Club'!A86)</f>
      </c>
      <c r="S100" s="119">
        <f>IF('290 Club'!C86=0,"",'290 Club'!B86)</f>
      </c>
      <c r="T100" s="90">
        <f>IF('290 Club'!C86=0,"",'290 Club'!C86)</f>
      </c>
    </row>
    <row r="101" spans="1:20" ht="15">
      <c r="A101" s="51">
        <v>99</v>
      </c>
      <c r="B101" s="47" t="str">
        <f>TEAMS!R99</f>
        <v>BR 10</v>
      </c>
      <c r="C101" s="24">
        <f>TEAMS!U121</f>
        <v>0</v>
      </c>
      <c r="D101" s="5" t="s">
        <v>43</v>
      </c>
      <c r="E101" s="184">
        <f>COUNT(TEAMS!U101:U116)</f>
        <v>0</v>
      </c>
      <c r="F101" s="52">
        <v>99</v>
      </c>
      <c r="G101" s="47" t="str">
        <f>TEAMS!R99</f>
        <v>BR 10</v>
      </c>
      <c r="H101" s="24">
        <f>TEAMS!R121</f>
        <v>0</v>
      </c>
      <c r="I101" s="5" t="s">
        <v>43</v>
      </c>
      <c r="J101" s="51">
        <v>99</v>
      </c>
      <c r="K101" s="47" t="str">
        <f>TEAMS!R99</f>
        <v>BR 10</v>
      </c>
      <c r="L101" s="24">
        <f>TEAMS!S121</f>
        <v>0</v>
      </c>
      <c r="M101" s="5" t="s">
        <v>43</v>
      </c>
      <c r="N101" s="51">
        <v>99</v>
      </c>
      <c r="O101" s="47" t="str">
        <f>TEAMS!R99</f>
        <v>BR 10</v>
      </c>
      <c r="P101" s="24">
        <f>TEAMS!T121</f>
        <v>0</v>
      </c>
      <c r="Q101" s="5" t="s">
        <v>43</v>
      </c>
      <c r="R101" s="90">
        <f>IF('290 Club'!C87=0,"",'290 Club'!A87)</f>
      </c>
      <c r="S101" s="119">
        <f>IF('290 Club'!C87=0,"",'290 Club'!B87)</f>
      </c>
      <c r="T101" s="90">
        <f>IF('290 Club'!C87=0,"",'290 Club'!C87)</f>
      </c>
    </row>
    <row r="102" spans="1:20" ht="15">
      <c r="A102" s="51">
        <v>100</v>
      </c>
      <c r="B102" s="47" t="str">
        <f>TEAMS!B123</f>
        <v>BR 11</v>
      </c>
      <c r="C102" s="24">
        <f>TEAMS!E145</f>
        <v>0</v>
      </c>
      <c r="D102" s="5" t="s">
        <v>43</v>
      </c>
      <c r="E102" s="184">
        <f>COUNT(TEAMS!E125:E140)</f>
        <v>0</v>
      </c>
      <c r="F102" s="52">
        <v>100</v>
      </c>
      <c r="G102" s="47" t="str">
        <f>TEAMS!B123</f>
        <v>BR 11</v>
      </c>
      <c r="H102" s="24">
        <f>TEAMS!B145</f>
        <v>0</v>
      </c>
      <c r="I102" s="5" t="s">
        <v>43</v>
      </c>
      <c r="J102" s="51">
        <v>100</v>
      </c>
      <c r="K102" s="47" t="str">
        <f>TEAMS!B123</f>
        <v>BR 11</v>
      </c>
      <c r="L102" s="24">
        <f>TEAMS!C145</f>
        <v>0</v>
      </c>
      <c r="M102" s="5" t="s">
        <v>43</v>
      </c>
      <c r="N102" s="51">
        <v>100</v>
      </c>
      <c r="O102" s="47" t="str">
        <f>TEAMS!B123</f>
        <v>BR 11</v>
      </c>
      <c r="P102" s="24">
        <f>TEAMS!D145</f>
        <v>0</v>
      </c>
      <c r="Q102" s="5" t="s">
        <v>43</v>
      </c>
      <c r="R102" s="90">
        <f>IF('290 Club'!C88=0,"",'290 Club'!A88)</f>
      </c>
      <c r="S102" s="119">
        <f>IF('290 Club'!C88=0,"",'290 Club'!B88)</f>
      </c>
      <c r="T102" s="90">
        <f>IF('290 Club'!C88=0,"",'290 Club'!C88)</f>
      </c>
    </row>
    <row r="103" spans="1:20" ht="15">
      <c r="A103" s="51">
        <v>101</v>
      </c>
      <c r="B103" s="47" t="str">
        <f>TEAMS!F123</f>
        <v>BR 12</v>
      </c>
      <c r="C103" s="24">
        <f>TEAMS!I145</f>
        <v>0</v>
      </c>
      <c r="D103" s="5" t="s">
        <v>43</v>
      </c>
      <c r="E103" s="184">
        <f>COUNT(TEAMS!I125:I140)</f>
        <v>0</v>
      </c>
      <c r="F103" s="52">
        <v>101</v>
      </c>
      <c r="G103" s="47" t="str">
        <f>TEAMS!F123</f>
        <v>BR 12</v>
      </c>
      <c r="H103" s="24">
        <f>TEAMS!F145</f>
        <v>0</v>
      </c>
      <c r="I103" s="5" t="s">
        <v>43</v>
      </c>
      <c r="J103" s="51">
        <v>101</v>
      </c>
      <c r="K103" s="47" t="str">
        <f>TEAMS!F123</f>
        <v>BR 12</v>
      </c>
      <c r="L103" s="24">
        <f>TEAMS!G145</f>
        <v>0</v>
      </c>
      <c r="M103" s="5" t="s">
        <v>43</v>
      </c>
      <c r="N103" s="51">
        <v>101</v>
      </c>
      <c r="O103" s="47" t="str">
        <f>TEAMS!F123</f>
        <v>BR 12</v>
      </c>
      <c r="P103" s="24">
        <f>TEAMS!H145</f>
        <v>0</v>
      </c>
      <c r="Q103" s="5" t="s">
        <v>43</v>
      </c>
      <c r="R103" s="90">
        <f>IF('290 Club'!C89=0,"",'290 Club'!A89)</f>
      </c>
      <c r="S103" s="119">
        <f>IF('290 Club'!C89=0,"",'290 Club'!B89)</f>
      </c>
      <c r="T103" s="90">
        <f>IF('290 Club'!C89=0,"",'290 Club'!C89)</f>
      </c>
    </row>
    <row r="104" spans="1:20" ht="15">
      <c r="A104" s="51">
        <v>102</v>
      </c>
      <c r="B104" s="47" t="str">
        <f>TEAMS!J123</f>
        <v>BR 13</v>
      </c>
      <c r="C104" s="24">
        <f>TEAMS!M145</f>
        <v>0</v>
      </c>
      <c r="D104" s="5" t="s">
        <v>43</v>
      </c>
      <c r="E104" s="184">
        <f>COUNT(TEAMS!M125:M140)</f>
        <v>0</v>
      </c>
      <c r="F104" s="52">
        <v>102</v>
      </c>
      <c r="G104" s="47" t="str">
        <f>TEAMS!J123</f>
        <v>BR 13</v>
      </c>
      <c r="H104" s="24">
        <f>TEAMS!J145</f>
        <v>0</v>
      </c>
      <c r="I104" s="5" t="s">
        <v>43</v>
      </c>
      <c r="J104" s="51">
        <v>102</v>
      </c>
      <c r="K104" s="47" t="str">
        <f>TEAMS!J123</f>
        <v>BR 13</v>
      </c>
      <c r="L104" s="24">
        <f>TEAMS!K145</f>
        <v>0</v>
      </c>
      <c r="M104" s="5" t="s">
        <v>43</v>
      </c>
      <c r="N104" s="51">
        <v>102</v>
      </c>
      <c r="O104" s="47" t="str">
        <f>TEAMS!J123</f>
        <v>BR 13</v>
      </c>
      <c r="P104" s="24">
        <f>TEAMS!L145</f>
        <v>0</v>
      </c>
      <c r="Q104" s="5" t="s">
        <v>43</v>
      </c>
      <c r="R104" s="90">
        <f>IF('290 Club'!C90=0,"",'290 Club'!A90)</f>
      </c>
      <c r="S104" s="119">
        <f>IF('290 Club'!C90=0,"",'290 Club'!B90)</f>
      </c>
      <c r="T104" s="90">
        <f>IF('290 Club'!C90=0,"",'290 Club'!C90)</f>
      </c>
    </row>
    <row r="105" spans="1:20" ht="15">
      <c r="A105" s="51">
        <v>103</v>
      </c>
      <c r="B105" s="47" t="str">
        <f>TEAMS!N123</f>
        <v>BR 14</v>
      </c>
      <c r="C105" s="24">
        <f>TEAMS!Q145</f>
        <v>0</v>
      </c>
      <c r="D105" s="5" t="s">
        <v>43</v>
      </c>
      <c r="E105" s="184">
        <f>COUNT(TEAMS!Q125:Q140)</f>
        <v>0</v>
      </c>
      <c r="F105" s="52">
        <v>103</v>
      </c>
      <c r="G105" s="47" t="str">
        <f>TEAMS!N123</f>
        <v>BR 14</v>
      </c>
      <c r="H105" s="24">
        <f>TEAMS!N145</f>
        <v>0</v>
      </c>
      <c r="I105" s="5" t="s">
        <v>43</v>
      </c>
      <c r="J105" s="51">
        <v>103</v>
      </c>
      <c r="K105" s="47" t="str">
        <f>TEAMS!N123</f>
        <v>BR 14</v>
      </c>
      <c r="L105" s="24">
        <f>TEAMS!O145</f>
        <v>0</v>
      </c>
      <c r="M105" s="5" t="s">
        <v>43</v>
      </c>
      <c r="N105" s="51">
        <v>103</v>
      </c>
      <c r="O105" s="47" t="str">
        <f>TEAMS!N123</f>
        <v>BR 14</v>
      </c>
      <c r="P105" s="24">
        <f>TEAMS!P145</f>
        <v>0</v>
      </c>
      <c r="Q105" s="5" t="s">
        <v>43</v>
      </c>
      <c r="R105" s="90">
        <f>IF('290 Club'!C91=0,"",'290 Club'!A91)</f>
      </c>
      <c r="S105" s="119">
        <f>IF('290 Club'!C91=0,"",'290 Club'!B91)</f>
      </c>
      <c r="T105" s="90">
        <f>IF('290 Club'!C91=0,"",'290 Club'!C91)</f>
      </c>
    </row>
    <row r="106" spans="1:20" ht="15">
      <c r="A106" s="51">
        <v>104</v>
      </c>
      <c r="B106" s="47" t="str">
        <f>TEAMS!R123</f>
        <v>BR 15</v>
      </c>
      <c r="C106" s="24">
        <f>TEAMS!U145</f>
        <v>0</v>
      </c>
      <c r="D106" s="5" t="s">
        <v>43</v>
      </c>
      <c r="E106" s="184">
        <f>COUNT(TEAMS!U125:U140)</f>
        <v>0</v>
      </c>
      <c r="F106" s="52">
        <v>104</v>
      </c>
      <c r="G106" s="47" t="str">
        <f>TEAMS!R123</f>
        <v>BR 15</v>
      </c>
      <c r="H106" s="24">
        <f>TEAMS!R145</f>
        <v>0</v>
      </c>
      <c r="I106" s="5" t="s">
        <v>43</v>
      </c>
      <c r="J106" s="51">
        <v>104</v>
      </c>
      <c r="K106" s="47" t="str">
        <f>TEAMS!R123</f>
        <v>BR 15</v>
      </c>
      <c r="L106" s="24">
        <f>TEAMS!S145</f>
        <v>0</v>
      </c>
      <c r="M106" s="5" t="s">
        <v>43</v>
      </c>
      <c r="N106" s="51">
        <v>104</v>
      </c>
      <c r="O106" s="47" t="str">
        <f>TEAMS!R123</f>
        <v>BR 15</v>
      </c>
      <c r="P106" s="24">
        <f>TEAMS!T145</f>
        <v>0</v>
      </c>
      <c r="Q106" s="5" t="s">
        <v>43</v>
      </c>
      <c r="R106" s="90">
        <f>IF('290 Club'!C92=0,"",'290 Club'!A92)</f>
      </c>
      <c r="S106" s="119">
        <f>IF('290 Club'!C92=0,"",'290 Club'!B92)</f>
      </c>
      <c r="T106" s="90">
        <f>IF('290 Club'!C92=0,"",'290 Club'!C92)</f>
      </c>
    </row>
    <row r="107" spans="1:20" ht="15">
      <c r="A107" s="51">
        <v>105</v>
      </c>
      <c r="B107" s="47" t="str">
        <f>TEAMS!F99</f>
        <v>BR 7</v>
      </c>
      <c r="C107" s="24">
        <f>TEAMS!I121</f>
        <v>0</v>
      </c>
      <c r="D107" s="5" t="s">
        <v>43</v>
      </c>
      <c r="E107" s="184">
        <f>COUNT(TEAMS!I101:I116)</f>
        <v>0</v>
      </c>
      <c r="F107" s="52">
        <v>105</v>
      </c>
      <c r="G107" s="47" t="str">
        <f>TEAMS!F99</f>
        <v>BR 7</v>
      </c>
      <c r="H107" s="24">
        <f>TEAMS!F121</f>
        <v>0</v>
      </c>
      <c r="I107" s="5" t="s">
        <v>43</v>
      </c>
      <c r="J107" s="51">
        <v>105</v>
      </c>
      <c r="K107" s="47" t="str">
        <f>TEAMS!F99</f>
        <v>BR 7</v>
      </c>
      <c r="L107" s="24">
        <f>TEAMS!G121</f>
        <v>0</v>
      </c>
      <c r="M107" s="5" t="s">
        <v>43</v>
      </c>
      <c r="N107" s="51">
        <v>105</v>
      </c>
      <c r="O107" s="47" t="str">
        <f>TEAMS!F99</f>
        <v>BR 7</v>
      </c>
      <c r="P107" s="24">
        <f>TEAMS!H121</f>
        <v>0</v>
      </c>
      <c r="Q107" s="5" t="s">
        <v>43</v>
      </c>
      <c r="R107" s="90">
        <f>IF('290 Club'!C93=0,"",'290 Club'!A93)</f>
      </c>
      <c r="S107" s="119">
        <f>IF('290 Club'!C93=0,"",'290 Club'!B93)</f>
      </c>
      <c r="T107" s="90">
        <f>IF('290 Club'!C93=0,"",'290 Club'!C93)</f>
      </c>
    </row>
    <row r="108" spans="1:20" ht="15">
      <c r="A108" s="51">
        <v>106</v>
      </c>
      <c r="B108" s="47" t="str">
        <f>TEAMS!J99</f>
        <v>BR 8</v>
      </c>
      <c r="C108" s="24">
        <f>TEAMS!M121</f>
        <v>0</v>
      </c>
      <c r="D108" s="5" t="s">
        <v>43</v>
      </c>
      <c r="E108" s="184">
        <f>COUNT(TEAMS!M101:M116)</f>
        <v>0</v>
      </c>
      <c r="F108" s="52">
        <v>106</v>
      </c>
      <c r="G108" s="47" t="str">
        <f>TEAMS!J99</f>
        <v>BR 8</v>
      </c>
      <c r="H108" s="24">
        <f>TEAMS!J121</f>
        <v>0</v>
      </c>
      <c r="I108" s="5" t="s">
        <v>43</v>
      </c>
      <c r="J108" s="51">
        <v>106</v>
      </c>
      <c r="K108" s="47" t="str">
        <f>TEAMS!J99</f>
        <v>BR 8</v>
      </c>
      <c r="L108" s="24">
        <f>TEAMS!K121</f>
        <v>0</v>
      </c>
      <c r="M108" s="5" t="s">
        <v>43</v>
      </c>
      <c r="N108" s="51">
        <v>106</v>
      </c>
      <c r="O108" s="47" t="str">
        <f>TEAMS!J99</f>
        <v>BR 8</v>
      </c>
      <c r="P108" s="24">
        <f>TEAMS!L121</f>
        <v>0</v>
      </c>
      <c r="Q108" s="5" t="s">
        <v>43</v>
      </c>
      <c r="R108" s="90">
        <f>IF('290 Club'!C94=0,"",'290 Club'!A94)</f>
      </c>
      <c r="S108" s="119">
        <f>IF('290 Club'!C94=0,"",'290 Club'!B94)</f>
      </c>
      <c r="T108" s="90">
        <f>IF('290 Club'!C94=0,"",'290 Club'!C94)</f>
      </c>
    </row>
    <row r="109" spans="1:20" ht="15">
      <c r="A109" s="51">
        <v>107</v>
      </c>
      <c r="B109" s="47" t="str">
        <f>TEAMS!N99</f>
        <v>BR 9</v>
      </c>
      <c r="C109" s="24">
        <f>TEAMS!Q121</f>
        <v>0</v>
      </c>
      <c r="D109" s="5" t="s">
        <v>43</v>
      </c>
      <c r="E109" s="184">
        <f>COUNT(TEAMS!Q101:Q116)</f>
        <v>0</v>
      </c>
      <c r="F109" s="52">
        <v>107</v>
      </c>
      <c r="G109" s="47" t="str">
        <f>TEAMS!N99</f>
        <v>BR 9</v>
      </c>
      <c r="H109" s="24">
        <f>TEAMS!N121</f>
        <v>0</v>
      </c>
      <c r="I109" s="5" t="s">
        <v>43</v>
      </c>
      <c r="J109" s="51">
        <v>107</v>
      </c>
      <c r="K109" s="47" t="str">
        <f>TEAMS!N99</f>
        <v>BR 9</v>
      </c>
      <c r="L109" s="24">
        <f>TEAMS!O121</f>
        <v>0</v>
      </c>
      <c r="M109" s="5" t="s">
        <v>43</v>
      </c>
      <c r="N109" s="51">
        <v>107</v>
      </c>
      <c r="O109" s="47" t="str">
        <f>TEAMS!N99</f>
        <v>BR 9</v>
      </c>
      <c r="P109" s="24">
        <f>TEAMS!P121</f>
        <v>0</v>
      </c>
      <c r="Q109" s="5" t="s">
        <v>43</v>
      </c>
      <c r="R109" s="90">
        <f>IF('290 Club'!C95=0,"",'290 Club'!A95)</f>
      </c>
      <c r="S109" s="119">
        <f>IF('290 Club'!C95=0,"",'290 Club'!B95)</f>
      </c>
      <c r="T109" s="90">
        <f>IF('290 Club'!C95=0,"",'290 Club'!C95)</f>
      </c>
    </row>
    <row r="110" spans="1:20" ht="15">
      <c r="A110" s="51">
        <v>108</v>
      </c>
      <c r="B110" s="47" t="str">
        <f>TEAMS!R172</f>
        <v>BW 10</v>
      </c>
      <c r="C110" s="24">
        <f>TEAMS!U194</f>
        <v>0</v>
      </c>
      <c r="D110" s="5" t="s">
        <v>49</v>
      </c>
      <c r="E110" s="184">
        <f>COUNT(TEAMS!E150:E165)</f>
        <v>4</v>
      </c>
      <c r="F110" s="52">
        <v>108</v>
      </c>
      <c r="G110" s="47" t="str">
        <f>TEAMS!R172</f>
        <v>BW 10</v>
      </c>
      <c r="H110" s="24">
        <f>TEAMS!R194</f>
        <v>0</v>
      </c>
      <c r="I110" s="5" t="s">
        <v>49</v>
      </c>
      <c r="J110" s="51">
        <v>108</v>
      </c>
      <c r="K110" s="47" t="str">
        <f>TEAMS!R172</f>
        <v>BW 10</v>
      </c>
      <c r="L110" s="24">
        <f>TEAMS!S194</f>
        <v>0</v>
      </c>
      <c r="M110" s="5" t="s">
        <v>49</v>
      </c>
      <c r="N110" s="51">
        <v>108</v>
      </c>
      <c r="O110" s="47" t="str">
        <f>TEAMS!R172</f>
        <v>BW 10</v>
      </c>
      <c r="P110" s="24">
        <f>TEAMS!T194</f>
        <v>0</v>
      </c>
      <c r="Q110" s="5" t="s">
        <v>49</v>
      </c>
      <c r="R110" s="90">
        <f>IF('290 Club'!C96=0,"",'290 Club'!A96)</f>
      </c>
      <c r="S110" s="119">
        <f>IF('290 Club'!C96=0,"",'290 Club'!B96)</f>
      </c>
      <c r="T110" s="90">
        <f>IF('290 Club'!C96=0,"",'290 Club'!C96)</f>
      </c>
    </row>
    <row r="111" spans="1:20" ht="15">
      <c r="A111" s="51">
        <v>109</v>
      </c>
      <c r="B111" s="47" t="str">
        <f>TEAMS!B196</f>
        <v>BW 11</v>
      </c>
      <c r="C111" s="24">
        <f>TEAMS!E218</f>
        <v>0</v>
      </c>
      <c r="D111" s="5" t="s">
        <v>49</v>
      </c>
      <c r="E111" s="184">
        <f>COUNT(TEAMS!E198:E213)</f>
        <v>0</v>
      </c>
      <c r="F111" s="52">
        <v>109</v>
      </c>
      <c r="G111" s="47" t="str">
        <f>TEAMS!B196</f>
        <v>BW 11</v>
      </c>
      <c r="H111" s="24">
        <f>TEAMS!B218</f>
        <v>0</v>
      </c>
      <c r="I111" s="5" t="s">
        <v>49</v>
      </c>
      <c r="J111" s="51">
        <v>109</v>
      </c>
      <c r="K111" s="47" t="str">
        <f>TEAMS!B196</f>
        <v>BW 11</v>
      </c>
      <c r="L111" s="24">
        <f>TEAMS!C218</f>
        <v>0</v>
      </c>
      <c r="M111" s="5" t="s">
        <v>49</v>
      </c>
      <c r="N111" s="51">
        <v>109</v>
      </c>
      <c r="O111" s="47" t="str">
        <f>TEAMS!B196</f>
        <v>BW 11</v>
      </c>
      <c r="P111" s="24">
        <f>TEAMS!D218</f>
        <v>0</v>
      </c>
      <c r="Q111" s="5" t="s">
        <v>49</v>
      </c>
      <c r="R111" s="90">
        <f>IF('290 Club'!C97=0,"",'290 Club'!A97)</f>
      </c>
      <c r="S111" s="119">
        <f>IF('290 Club'!C97=0,"",'290 Club'!B97)</f>
      </c>
      <c r="T111" s="90">
        <f>IF('290 Club'!C97=0,"",'290 Club'!C97)</f>
      </c>
    </row>
    <row r="112" spans="1:20" ht="15">
      <c r="A112" s="51">
        <v>110</v>
      </c>
      <c r="B112" s="47" t="str">
        <f>TEAMS!F196</f>
        <v>BW 12</v>
      </c>
      <c r="C112" s="24">
        <f>TEAMS!I218</f>
        <v>0</v>
      </c>
      <c r="D112" s="5" t="s">
        <v>49</v>
      </c>
      <c r="E112" s="184">
        <f>COUNT(TEAMS!I198:I213)</f>
        <v>0</v>
      </c>
      <c r="F112" s="52">
        <v>110</v>
      </c>
      <c r="G112" s="47" t="str">
        <f>TEAMS!F196</f>
        <v>BW 12</v>
      </c>
      <c r="H112" s="24">
        <f>TEAMS!F218</f>
        <v>0</v>
      </c>
      <c r="I112" s="5" t="s">
        <v>49</v>
      </c>
      <c r="J112" s="51">
        <v>110</v>
      </c>
      <c r="K112" s="47" t="str">
        <f>TEAMS!F196</f>
        <v>BW 12</v>
      </c>
      <c r="L112" s="24">
        <f>TEAMS!G218</f>
        <v>0</v>
      </c>
      <c r="M112" s="5" t="s">
        <v>49</v>
      </c>
      <c r="N112" s="51">
        <v>110</v>
      </c>
      <c r="O112" s="47" t="str">
        <f>TEAMS!F196</f>
        <v>BW 12</v>
      </c>
      <c r="P112" s="24">
        <f>TEAMS!H218</f>
        <v>0</v>
      </c>
      <c r="Q112" s="5" t="s">
        <v>49</v>
      </c>
      <c r="R112" s="90">
        <f>IF('290 Club'!C98=0,"",'290 Club'!A98)</f>
      </c>
      <c r="S112" s="119">
        <f>IF('290 Club'!C98=0,"",'290 Club'!B98)</f>
      </c>
      <c r="T112" s="90">
        <f>IF('290 Club'!C98=0,"",'290 Club'!C98)</f>
      </c>
    </row>
    <row r="113" spans="1:20" ht="15">
      <c r="A113" s="51">
        <v>111</v>
      </c>
      <c r="B113" s="47" t="str">
        <f>TEAMS!J196</f>
        <v>BW 13</v>
      </c>
      <c r="C113" s="24">
        <f>TEAMS!M218</f>
        <v>0</v>
      </c>
      <c r="D113" s="5" t="s">
        <v>49</v>
      </c>
      <c r="E113" s="184">
        <f>COUNT(TEAMS!M198:M213)</f>
        <v>0</v>
      </c>
      <c r="F113" s="51">
        <v>111</v>
      </c>
      <c r="G113" s="47" t="str">
        <f>TEAMS!J196</f>
        <v>BW 13</v>
      </c>
      <c r="H113" s="24">
        <f>TEAMS!J218</f>
        <v>0</v>
      </c>
      <c r="I113" s="5" t="s">
        <v>49</v>
      </c>
      <c r="J113" s="51">
        <v>111</v>
      </c>
      <c r="K113" s="47" t="str">
        <f>TEAMS!J196</f>
        <v>BW 13</v>
      </c>
      <c r="L113" s="24">
        <f>TEAMS!K218</f>
        <v>0</v>
      </c>
      <c r="M113" s="5" t="s">
        <v>49</v>
      </c>
      <c r="N113" s="51">
        <v>111</v>
      </c>
      <c r="O113" s="47" t="str">
        <f>TEAMS!J196</f>
        <v>BW 13</v>
      </c>
      <c r="P113" s="24">
        <f>TEAMS!L218</f>
        <v>0</v>
      </c>
      <c r="Q113" s="5" t="s">
        <v>49</v>
      </c>
      <c r="R113" s="90">
        <f>IF('290 Club'!C99=0,"",'290 Club'!A99)</f>
      </c>
      <c r="S113" s="119">
        <f>IF('290 Club'!C99=0,"",'290 Club'!B99)</f>
      </c>
      <c r="T113" s="90">
        <f>IF('290 Club'!C99=0,"",'290 Club'!C99)</f>
      </c>
    </row>
    <row r="114" spans="1:20" ht="15">
      <c r="A114" s="51">
        <v>112</v>
      </c>
      <c r="B114" s="47" t="str">
        <f>TEAMS!N196</f>
        <v>BW 14</v>
      </c>
      <c r="C114" s="24">
        <f>TEAMS!Q218</f>
        <v>0</v>
      </c>
      <c r="D114" s="5" t="s">
        <v>49</v>
      </c>
      <c r="E114" s="184">
        <f>COUNT(TEAMS!Q198:Q213)</f>
        <v>0</v>
      </c>
      <c r="F114" s="51">
        <v>112</v>
      </c>
      <c r="G114" s="47" t="str">
        <f>TEAMS!N196</f>
        <v>BW 14</v>
      </c>
      <c r="H114" s="24">
        <f>TEAMS!N218</f>
        <v>0</v>
      </c>
      <c r="I114" s="5" t="s">
        <v>49</v>
      </c>
      <c r="J114" s="51">
        <v>112</v>
      </c>
      <c r="K114" s="47" t="str">
        <f>TEAMS!N196</f>
        <v>BW 14</v>
      </c>
      <c r="L114" s="24">
        <f>TEAMS!O218</f>
        <v>0</v>
      </c>
      <c r="M114" s="5" t="s">
        <v>49</v>
      </c>
      <c r="N114" s="51">
        <v>112</v>
      </c>
      <c r="O114" s="47" t="str">
        <f>TEAMS!N196</f>
        <v>BW 14</v>
      </c>
      <c r="P114" s="24">
        <f>TEAMS!P218</f>
        <v>0</v>
      </c>
      <c r="Q114" s="5" t="s">
        <v>49</v>
      </c>
      <c r="R114" s="90">
        <f>IF('290 Club'!C100=0,"",'290 Club'!A100)</f>
      </c>
      <c r="S114" s="119">
        <f>IF('290 Club'!C100=0,"",'290 Club'!B100)</f>
      </c>
      <c r="T114" s="90">
        <f>IF('290 Club'!C100=0,"",'290 Club'!C100)</f>
      </c>
    </row>
    <row r="115" spans="1:20" ht="15">
      <c r="A115" s="51">
        <v>113</v>
      </c>
      <c r="B115" s="47" t="str">
        <f>TEAMS!R196</f>
        <v>BW 15</v>
      </c>
      <c r="C115" s="24">
        <f>TEAMS!U218</f>
        <v>0</v>
      </c>
      <c r="D115" s="5" t="s">
        <v>49</v>
      </c>
      <c r="E115" s="184">
        <f>COUNT(TEAMS!U198:U213)</f>
        <v>0</v>
      </c>
      <c r="F115" s="51">
        <v>113</v>
      </c>
      <c r="G115" s="47" t="str">
        <f>TEAMS!R196</f>
        <v>BW 15</v>
      </c>
      <c r="H115" s="24">
        <f>TEAMS!R218</f>
        <v>0</v>
      </c>
      <c r="I115" s="5" t="s">
        <v>49</v>
      </c>
      <c r="J115" s="51">
        <v>113</v>
      </c>
      <c r="K115" s="47" t="str">
        <f>TEAMS!R196</f>
        <v>BW 15</v>
      </c>
      <c r="L115" s="24">
        <f>TEAMS!S218</f>
        <v>0</v>
      </c>
      <c r="M115" s="5" t="s">
        <v>49</v>
      </c>
      <c r="N115" s="51">
        <v>113</v>
      </c>
      <c r="O115" s="47" t="str">
        <f>TEAMS!R196</f>
        <v>BW 15</v>
      </c>
      <c r="P115" s="24">
        <f>TEAMS!T218</f>
        <v>0</v>
      </c>
      <c r="Q115" s="5" t="s">
        <v>49</v>
      </c>
      <c r="R115" s="90">
        <f>IF('290 Club'!C101=0,"",'290 Club'!A101)</f>
      </c>
      <c r="S115" s="119">
        <f>IF('290 Club'!C101=0,"",'290 Club'!B101)</f>
      </c>
      <c r="T115" s="90">
        <f>IF('290 Club'!C101=0,"",'290 Club'!C101)</f>
      </c>
    </row>
    <row r="116" spans="1:20" ht="15">
      <c r="A116" s="51">
        <v>114</v>
      </c>
      <c r="B116" s="47" t="str">
        <f>TEAMS!B172</f>
        <v>BW 6</v>
      </c>
      <c r="C116" s="24">
        <f>TEAMS!E194</f>
        <v>0</v>
      </c>
      <c r="D116" s="5" t="s">
        <v>49</v>
      </c>
      <c r="E116" s="184">
        <f>COUNT(TEAMS!E174:E189)</f>
        <v>0</v>
      </c>
      <c r="F116" s="51">
        <v>114</v>
      </c>
      <c r="G116" s="47" t="str">
        <f>TEAMS!B172</f>
        <v>BW 6</v>
      </c>
      <c r="H116" s="24">
        <f>TEAMS!B194</f>
        <v>0</v>
      </c>
      <c r="I116" s="5" t="s">
        <v>49</v>
      </c>
      <c r="J116" s="51">
        <v>114</v>
      </c>
      <c r="K116" s="47" t="str">
        <f>TEAMS!B172</f>
        <v>BW 6</v>
      </c>
      <c r="L116" s="24">
        <f>TEAMS!C194</f>
        <v>0</v>
      </c>
      <c r="M116" s="5" t="s">
        <v>49</v>
      </c>
      <c r="N116" s="51">
        <v>114</v>
      </c>
      <c r="O116" s="47" t="str">
        <f>TEAMS!B172</f>
        <v>BW 6</v>
      </c>
      <c r="P116" s="24">
        <f>TEAMS!D194</f>
        <v>0</v>
      </c>
      <c r="Q116" s="5" t="s">
        <v>49</v>
      </c>
      <c r="R116" s="90">
        <f>IF('290 Club'!C102=0,"",'290 Club'!A102)</f>
      </c>
      <c r="S116" s="119">
        <f>IF('290 Club'!C102=0,"",'290 Club'!B102)</f>
      </c>
      <c r="T116" s="90">
        <f>IF('290 Club'!C102=0,"",'290 Club'!C102)</f>
      </c>
    </row>
    <row r="117" spans="1:20" ht="15">
      <c r="A117" s="51">
        <v>115</v>
      </c>
      <c r="B117" s="123" t="str">
        <f>TEAMS!F172</f>
        <v>BW 7</v>
      </c>
      <c r="C117" s="24">
        <f>TEAMS!I194</f>
        <v>0</v>
      </c>
      <c r="D117" s="5" t="s">
        <v>49</v>
      </c>
      <c r="E117" s="184">
        <f>COUNT(TEAMS!I174:I189)</f>
        <v>0</v>
      </c>
      <c r="F117" s="51">
        <v>115</v>
      </c>
      <c r="G117" s="47" t="str">
        <f>TEAMS!F172</f>
        <v>BW 7</v>
      </c>
      <c r="H117" s="24">
        <f>TEAMS!F194</f>
        <v>0</v>
      </c>
      <c r="I117" s="5" t="s">
        <v>49</v>
      </c>
      <c r="J117" s="51">
        <v>115</v>
      </c>
      <c r="K117" s="47" t="str">
        <f>TEAMS!F172</f>
        <v>BW 7</v>
      </c>
      <c r="L117" s="24">
        <f>TEAMS!G194</f>
        <v>0</v>
      </c>
      <c r="M117" s="5" t="s">
        <v>49</v>
      </c>
      <c r="N117" s="51">
        <v>115</v>
      </c>
      <c r="O117" s="47" t="str">
        <f>TEAMS!F172</f>
        <v>BW 7</v>
      </c>
      <c r="P117" s="24">
        <f>TEAMS!H194</f>
        <v>0</v>
      </c>
      <c r="Q117" s="5" t="s">
        <v>49</v>
      </c>
      <c r="R117" s="90">
        <f>IF('290 Club'!C103=0,"",'290 Club'!A103)</f>
      </c>
      <c r="S117" s="119">
        <f>IF('290 Club'!C103=0,"",'290 Club'!B103)</f>
      </c>
      <c r="T117" s="90">
        <f>IF('290 Club'!C103=0,"",'290 Club'!C103)</f>
      </c>
    </row>
    <row r="118" spans="1:20" ht="15">
      <c r="A118" s="51">
        <v>116</v>
      </c>
      <c r="B118" s="47" t="str">
        <f>TEAMS!J172</f>
        <v>BW 8</v>
      </c>
      <c r="C118" s="24">
        <f>TEAMS!M194</f>
        <v>0</v>
      </c>
      <c r="D118" s="5" t="s">
        <v>49</v>
      </c>
      <c r="E118" s="184">
        <f>COUNT(TEAMS!M174:M189)</f>
        <v>0</v>
      </c>
      <c r="F118" s="51">
        <v>116</v>
      </c>
      <c r="G118" s="47" t="str">
        <f>TEAMS!J172</f>
        <v>BW 8</v>
      </c>
      <c r="H118" s="24">
        <f>TEAMS!J194</f>
        <v>0</v>
      </c>
      <c r="I118" s="5" t="s">
        <v>49</v>
      </c>
      <c r="J118" s="51">
        <v>116</v>
      </c>
      <c r="K118" s="47" t="str">
        <f>TEAMS!J172</f>
        <v>BW 8</v>
      </c>
      <c r="L118" s="24">
        <f>TEAMS!K194</f>
        <v>0</v>
      </c>
      <c r="M118" s="5" t="s">
        <v>49</v>
      </c>
      <c r="N118" s="51">
        <v>116</v>
      </c>
      <c r="O118" s="47" t="str">
        <f>TEAMS!J172</f>
        <v>BW 8</v>
      </c>
      <c r="P118" s="24">
        <f>TEAMS!L194</f>
        <v>0</v>
      </c>
      <c r="Q118" s="5" t="s">
        <v>49</v>
      </c>
      <c r="R118" s="90">
        <f>IF('290 Club'!C104=0,"",'290 Club'!A104)</f>
      </c>
      <c r="S118" s="119">
        <f>IF('290 Club'!C104=0,"",'290 Club'!B104)</f>
      </c>
      <c r="T118" s="90">
        <f>IF('290 Club'!C104=0,"",'290 Club'!C104)</f>
      </c>
    </row>
    <row r="119" spans="1:20" ht="15">
      <c r="A119" s="51">
        <v>117</v>
      </c>
      <c r="B119" s="47" t="str">
        <f>TEAMS!N172</f>
        <v>BW 9</v>
      </c>
      <c r="C119" s="24">
        <f>TEAMS!Q194</f>
        <v>0</v>
      </c>
      <c r="D119" s="5" t="s">
        <v>49</v>
      </c>
      <c r="E119" s="184">
        <f>COUNT(TEAMS!Q174:Q189)</f>
        <v>0</v>
      </c>
      <c r="F119" s="51">
        <v>117</v>
      </c>
      <c r="G119" s="47" t="str">
        <f>TEAMS!N172</f>
        <v>BW 9</v>
      </c>
      <c r="H119" s="24">
        <f>TEAMS!N194</f>
        <v>0</v>
      </c>
      <c r="I119" s="5" t="s">
        <v>49</v>
      </c>
      <c r="J119" s="51">
        <v>117</v>
      </c>
      <c r="K119" s="47" t="str">
        <f>TEAMS!N172</f>
        <v>BW 9</v>
      </c>
      <c r="L119" s="24">
        <f>TEAMS!O194</f>
        <v>0</v>
      </c>
      <c r="M119" s="5" t="s">
        <v>49</v>
      </c>
      <c r="N119" s="51">
        <v>117</v>
      </c>
      <c r="O119" s="47" t="str">
        <f>TEAMS!N172</f>
        <v>BW 9</v>
      </c>
      <c r="P119" s="24">
        <f>TEAMS!P194</f>
        <v>0</v>
      </c>
      <c r="Q119" s="5" t="s">
        <v>49</v>
      </c>
      <c r="R119" s="90">
        <f>IF('290 Club'!C105=0,"",'290 Club'!A105)</f>
      </c>
      <c r="S119" s="119">
        <f>IF('290 Club'!C105=0,"",'290 Club'!B105)</f>
      </c>
      <c r="T119" s="90">
        <f>IF('290 Club'!C105=0,"",'290 Club'!C105)</f>
      </c>
    </row>
    <row r="120" spans="1:20" ht="15">
      <c r="A120" s="51">
        <v>118</v>
      </c>
      <c r="B120" s="47" t="str">
        <f>TEAMS!R245</f>
        <v>GA 10</v>
      </c>
      <c r="C120" s="24">
        <f>TEAMS!U267</f>
        <v>0</v>
      </c>
      <c r="D120" s="5" t="s">
        <v>54</v>
      </c>
      <c r="E120" s="184">
        <f>COUNT(TEAMS!U247:U262)</f>
        <v>0</v>
      </c>
      <c r="F120" s="51">
        <v>118</v>
      </c>
      <c r="G120" s="47" t="str">
        <f>TEAMS!R245</f>
        <v>GA 10</v>
      </c>
      <c r="H120" s="24">
        <f>TEAMS!R267</f>
        <v>0</v>
      </c>
      <c r="I120" s="5" t="s">
        <v>54</v>
      </c>
      <c r="J120" s="51">
        <v>118</v>
      </c>
      <c r="K120" s="47" t="str">
        <f>TEAMS!R245</f>
        <v>GA 10</v>
      </c>
      <c r="L120" s="24">
        <f>TEAMS!S267</f>
        <v>0</v>
      </c>
      <c r="M120" s="5" t="s">
        <v>54</v>
      </c>
      <c r="N120" s="51">
        <v>118</v>
      </c>
      <c r="O120" s="47" t="str">
        <f>TEAMS!R245</f>
        <v>GA 10</v>
      </c>
      <c r="P120" s="24">
        <f>TEAMS!T267</f>
        <v>0</v>
      </c>
      <c r="Q120" s="5" t="s">
        <v>54</v>
      </c>
      <c r="R120" s="90">
        <f>IF('290 Club'!C106=0,"",'290 Club'!A106)</f>
      </c>
      <c r="S120" s="119">
        <f>IF('290 Club'!C106=0,"",'290 Club'!B106)</f>
      </c>
      <c r="T120" s="90">
        <f>IF('290 Club'!C106=0,"",'290 Club'!C106)</f>
      </c>
    </row>
    <row r="121" spans="1:20" ht="15">
      <c r="A121" s="51">
        <v>119</v>
      </c>
      <c r="B121" s="47" t="str">
        <f>TEAMS!B269</f>
        <v>GA 11</v>
      </c>
      <c r="C121" s="24">
        <f>TEAMS!E291</f>
        <v>0</v>
      </c>
      <c r="D121" s="5" t="s">
        <v>49</v>
      </c>
      <c r="E121" s="184">
        <f>COUNT(TEAMS!E271:E286)</f>
        <v>0</v>
      </c>
      <c r="F121" s="51">
        <v>119</v>
      </c>
      <c r="G121" s="47" t="str">
        <f>TEAMS!B269</f>
        <v>GA 11</v>
      </c>
      <c r="H121" s="24">
        <f>TEAMS!B291</f>
        <v>0</v>
      </c>
      <c r="I121" s="5" t="s">
        <v>49</v>
      </c>
      <c r="J121" s="51">
        <v>119</v>
      </c>
      <c r="K121" s="47" t="str">
        <f>TEAMS!B269</f>
        <v>GA 11</v>
      </c>
      <c r="L121" s="24">
        <f>TEAMS!C291</f>
        <v>0</v>
      </c>
      <c r="M121" s="5" t="s">
        <v>49</v>
      </c>
      <c r="N121" s="51">
        <v>119</v>
      </c>
      <c r="O121" s="47" t="str">
        <f>TEAMS!B269</f>
        <v>GA 11</v>
      </c>
      <c r="P121" s="24">
        <f>TEAMS!D291</f>
        <v>0</v>
      </c>
      <c r="Q121" s="5" t="s">
        <v>49</v>
      </c>
      <c r="R121" s="90">
        <f>IF('290 Club'!C107=0,"",'290 Club'!A107)</f>
      </c>
      <c r="S121" s="119">
        <f>IF('290 Club'!C107=0,"",'290 Club'!B107)</f>
      </c>
      <c r="T121" s="90">
        <f>IF('290 Club'!C107=0,"",'290 Club'!C107)</f>
      </c>
    </row>
    <row r="122" spans="1:20" ht="15">
      <c r="A122" s="51">
        <v>120</v>
      </c>
      <c r="B122" s="47" t="str">
        <f>TEAMS!F269</f>
        <v>GA 12</v>
      </c>
      <c r="C122" s="24">
        <f>TEAMS!I291</f>
        <v>0</v>
      </c>
      <c r="D122" s="5" t="s">
        <v>49</v>
      </c>
      <c r="E122" s="184">
        <f>COUNT(TEAMS!I271:I286)</f>
        <v>0</v>
      </c>
      <c r="F122" s="51">
        <v>120</v>
      </c>
      <c r="G122" s="47" t="str">
        <f>TEAMS!F269</f>
        <v>GA 12</v>
      </c>
      <c r="H122" s="24">
        <f>TEAMS!F291</f>
        <v>0</v>
      </c>
      <c r="I122" s="5" t="s">
        <v>49</v>
      </c>
      <c r="J122" s="51">
        <v>120</v>
      </c>
      <c r="K122" s="47" t="str">
        <f>TEAMS!F269</f>
        <v>GA 12</v>
      </c>
      <c r="L122" s="24">
        <f>TEAMS!G291</f>
        <v>0</v>
      </c>
      <c r="M122" s="5" t="s">
        <v>49</v>
      </c>
      <c r="N122" s="51">
        <v>120</v>
      </c>
      <c r="O122" s="47" t="str">
        <f>TEAMS!F269</f>
        <v>GA 12</v>
      </c>
      <c r="P122" s="24">
        <f>TEAMS!H291</f>
        <v>0</v>
      </c>
      <c r="Q122" s="5" t="s">
        <v>49</v>
      </c>
      <c r="R122" s="90">
        <f>IF('290 Club'!C108=0,"",'290 Club'!A108)</f>
      </c>
      <c r="S122" s="119">
        <f>IF('290 Club'!C108=0,"",'290 Club'!B108)</f>
      </c>
      <c r="T122" s="90">
        <f>IF('290 Club'!C108=0,"",'290 Club'!C108)</f>
      </c>
    </row>
    <row r="123" spans="1:20" ht="15">
      <c r="A123" s="51">
        <v>121</v>
      </c>
      <c r="B123" s="47" t="str">
        <f>TEAMS!J269</f>
        <v>GA 13</v>
      </c>
      <c r="C123" s="24">
        <f>TEAMS!M291</f>
        <v>0</v>
      </c>
      <c r="D123" s="5" t="s">
        <v>49</v>
      </c>
      <c r="E123" s="184">
        <f>COUNT(TEAMS!M271:M286)</f>
        <v>0</v>
      </c>
      <c r="F123" s="51">
        <v>121</v>
      </c>
      <c r="G123" s="47" t="str">
        <f>TEAMS!J269</f>
        <v>GA 13</v>
      </c>
      <c r="H123" s="24">
        <f>TEAMS!J291</f>
        <v>0</v>
      </c>
      <c r="I123" s="5" t="s">
        <v>49</v>
      </c>
      <c r="J123" s="51">
        <v>121</v>
      </c>
      <c r="K123" s="47" t="str">
        <f>TEAMS!J269</f>
        <v>GA 13</v>
      </c>
      <c r="L123" s="24">
        <f>TEAMS!K291</f>
        <v>0</v>
      </c>
      <c r="M123" s="5" t="s">
        <v>49</v>
      </c>
      <c r="N123" s="51">
        <v>121</v>
      </c>
      <c r="O123" s="47" t="str">
        <f>TEAMS!J269</f>
        <v>GA 13</v>
      </c>
      <c r="P123" s="24">
        <f>TEAMS!L291</f>
        <v>0</v>
      </c>
      <c r="Q123" s="5" t="s">
        <v>49</v>
      </c>
      <c r="R123" s="90">
        <f>IF('290 Club'!C109=0,"",'290 Club'!A109)</f>
      </c>
      <c r="S123" s="119">
        <f>IF('290 Club'!C109=0,"",'290 Club'!B109)</f>
      </c>
      <c r="T123" s="90">
        <f>IF('290 Club'!C109=0,"",'290 Club'!C109)</f>
      </c>
    </row>
    <row r="124" spans="1:20" ht="15">
      <c r="A124" s="51">
        <v>122</v>
      </c>
      <c r="B124" s="47" t="str">
        <f>TEAMS!N269</f>
        <v>GA 14</v>
      </c>
      <c r="C124" s="24">
        <f>TEAMS!Q291</f>
        <v>0</v>
      </c>
      <c r="D124" s="5" t="s">
        <v>49</v>
      </c>
      <c r="E124" s="184">
        <f>COUNT(TEAMS!Q271:Q286)</f>
        <v>0</v>
      </c>
      <c r="F124" s="51">
        <v>122</v>
      </c>
      <c r="G124" s="47" t="str">
        <f>TEAMS!N269</f>
        <v>GA 14</v>
      </c>
      <c r="H124" s="24">
        <f>TEAMS!N291</f>
        <v>0</v>
      </c>
      <c r="I124" s="5" t="s">
        <v>49</v>
      </c>
      <c r="J124" s="51">
        <v>122</v>
      </c>
      <c r="K124" s="47" t="str">
        <f>TEAMS!N269</f>
        <v>GA 14</v>
      </c>
      <c r="L124" s="24">
        <f>TEAMS!O291</f>
        <v>0</v>
      </c>
      <c r="M124" s="5" t="s">
        <v>49</v>
      </c>
      <c r="N124" s="51">
        <v>122</v>
      </c>
      <c r="O124" s="47" t="str">
        <f>TEAMS!N269</f>
        <v>GA 14</v>
      </c>
      <c r="P124" s="24">
        <f>TEAMS!P291</f>
        <v>0</v>
      </c>
      <c r="Q124" s="5" t="s">
        <v>49</v>
      </c>
      <c r="R124" s="90">
        <f>IF('290 Club'!C110=0,"",'290 Club'!A110)</f>
      </c>
      <c r="S124" s="119">
        <f>IF('290 Club'!C110=0,"",'290 Club'!B110)</f>
      </c>
      <c r="T124" s="90">
        <f>IF('290 Club'!C110=0,"",'290 Club'!C110)</f>
      </c>
    </row>
    <row r="125" spans="1:20" ht="15">
      <c r="A125" s="51">
        <v>123</v>
      </c>
      <c r="B125" s="47" t="str">
        <f>TEAMS!R269</f>
        <v>GA 15</v>
      </c>
      <c r="C125" s="24">
        <f>TEAMS!U291</f>
        <v>0</v>
      </c>
      <c r="D125" s="5" t="s">
        <v>49</v>
      </c>
      <c r="E125" s="184">
        <f>COUNT(TEAMS!U271:U286)</f>
        <v>0</v>
      </c>
      <c r="F125" s="51">
        <v>123</v>
      </c>
      <c r="G125" s="47" t="str">
        <f>TEAMS!R269</f>
        <v>GA 15</v>
      </c>
      <c r="H125" s="24">
        <f>TEAMS!R291</f>
        <v>0</v>
      </c>
      <c r="I125" s="5" t="s">
        <v>49</v>
      </c>
      <c r="J125" s="51">
        <v>123</v>
      </c>
      <c r="K125" s="47" t="str">
        <f>TEAMS!R269</f>
        <v>GA 15</v>
      </c>
      <c r="L125" s="24">
        <f>TEAMS!S291</f>
        <v>0</v>
      </c>
      <c r="M125" s="5" t="s">
        <v>49</v>
      </c>
      <c r="N125" s="51">
        <v>123</v>
      </c>
      <c r="O125" s="47" t="str">
        <f>TEAMS!R269</f>
        <v>GA 15</v>
      </c>
      <c r="P125" s="24">
        <f>TEAMS!T291</f>
        <v>0</v>
      </c>
      <c r="Q125" s="5" t="s">
        <v>49</v>
      </c>
      <c r="R125" s="90">
        <f>IF('290 Club'!C111=0,"",'290 Club'!A111)</f>
      </c>
      <c r="S125" s="119">
        <f>IF('290 Club'!C111=0,"",'290 Club'!B111)</f>
      </c>
      <c r="T125" s="90">
        <f>IF('290 Club'!C111=0,"",'290 Club'!C111)</f>
      </c>
    </row>
    <row r="126" spans="1:20" ht="15">
      <c r="A126" s="51">
        <v>124</v>
      </c>
      <c r="B126" s="47" t="str">
        <f>TEAMS!J245</f>
        <v>GA 8</v>
      </c>
      <c r="C126" s="24">
        <f>TEAMS!M267</f>
        <v>0</v>
      </c>
      <c r="D126" s="5" t="s">
        <v>54</v>
      </c>
      <c r="E126" s="184">
        <f>COUNT(TEAMS!M247:M262)</f>
        <v>0</v>
      </c>
      <c r="F126" s="51">
        <v>124</v>
      </c>
      <c r="G126" s="47" t="str">
        <f>TEAMS!J245</f>
        <v>GA 8</v>
      </c>
      <c r="H126" s="24">
        <f>TEAMS!J267</f>
        <v>0</v>
      </c>
      <c r="I126" s="5" t="s">
        <v>54</v>
      </c>
      <c r="J126" s="51">
        <v>124</v>
      </c>
      <c r="K126" s="47" t="str">
        <f>TEAMS!J245</f>
        <v>GA 8</v>
      </c>
      <c r="L126" s="24">
        <f>TEAMS!K267</f>
        <v>0</v>
      </c>
      <c r="M126" s="5" t="s">
        <v>54</v>
      </c>
      <c r="N126" s="51">
        <v>124</v>
      </c>
      <c r="O126" s="47" t="str">
        <f>TEAMS!J245</f>
        <v>GA 8</v>
      </c>
      <c r="P126" s="24">
        <f>TEAMS!L267</f>
        <v>0</v>
      </c>
      <c r="Q126" s="5" t="s">
        <v>54</v>
      </c>
      <c r="R126" s="90">
        <f>IF('290 Club'!C112=0,"",'290 Club'!A112)</f>
      </c>
      <c r="S126" s="119">
        <f>IF('290 Club'!C112=0,"",'290 Club'!B112)</f>
      </c>
      <c r="T126" s="90">
        <f>IF('290 Club'!C112=0,"",'290 Club'!C112)</f>
      </c>
    </row>
    <row r="127" spans="1:20" ht="15">
      <c r="A127" s="51">
        <v>125</v>
      </c>
      <c r="B127" s="47" t="str">
        <f>TEAMS!N245</f>
        <v>GA 9</v>
      </c>
      <c r="C127" s="24">
        <f>TEAMS!Q267</f>
        <v>0</v>
      </c>
      <c r="D127" s="5" t="s">
        <v>54</v>
      </c>
      <c r="E127" s="184">
        <f>COUNT(TEAMS!Q247:Q262)</f>
        <v>0</v>
      </c>
      <c r="F127" s="51">
        <v>125</v>
      </c>
      <c r="G127" s="47" t="str">
        <f>TEAMS!N245</f>
        <v>GA 9</v>
      </c>
      <c r="H127" s="24">
        <f>TEAMS!N267</f>
        <v>0</v>
      </c>
      <c r="I127" s="5" t="s">
        <v>54</v>
      </c>
      <c r="J127" s="51">
        <v>125</v>
      </c>
      <c r="K127" s="47" t="str">
        <f>TEAMS!N245</f>
        <v>GA 9</v>
      </c>
      <c r="L127" s="24">
        <f>TEAMS!O267</f>
        <v>0</v>
      </c>
      <c r="M127" s="5" t="s">
        <v>54</v>
      </c>
      <c r="N127" s="51">
        <v>125</v>
      </c>
      <c r="O127" s="47" t="str">
        <f>TEAMS!N245</f>
        <v>GA 9</v>
      </c>
      <c r="P127" s="24">
        <f>TEAMS!P267</f>
        <v>0</v>
      </c>
      <c r="Q127" s="5" t="s">
        <v>54</v>
      </c>
      <c r="R127" s="90">
        <f>IF('290 Club'!C113=0,"",'290 Club'!A113)</f>
      </c>
      <c r="S127" s="119">
        <f>IF('290 Club'!C113=0,"",'290 Club'!B113)</f>
      </c>
      <c r="T127" s="90">
        <f>IF('290 Club'!C113=0,"",'290 Club'!C113)</f>
      </c>
    </row>
    <row r="128" spans="1:20" ht="15">
      <c r="A128" s="51">
        <v>126</v>
      </c>
      <c r="B128" s="47" t="str">
        <f>TEAMS!R342</f>
        <v>GS 15</v>
      </c>
      <c r="C128" s="24">
        <f>TEAMS!U364</f>
        <v>0</v>
      </c>
      <c r="D128" s="5" t="s">
        <v>56</v>
      </c>
      <c r="E128" s="184">
        <f>COUNT(TEAMS!U344:U359)</f>
        <v>0</v>
      </c>
      <c r="F128" s="51">
        <v>126</v>
      </c>
      <c r="G128" s="47" t="str">
        <f>TEAMS!R342</f>
        <v>GS 15</v>
      </c>
      <c r="H128" s="24">
        <f>TEAMS!R364</f>
        <v>0</v>
      </c>
      <c r="I128" s="5" t="s">
        <v>56</v>
      </c>
      <c r="J128" s="51">
        <v>126</v>
      </c>
      <c r="K128" s="47" t="str">
        <f>TEAMS!R342</f>
        <v>GS 15</v>
      </c>
      <c r="L128" s="24">
        <f>TEAMS!S364</f>
        <v>0</v>
      </c>
      <c r="M128" s="5" t="s">
        <v>56</v>
      </c>
      <c r="N128" s="51">
        <v>126</v>
      </c>
      <c r="O128" s="47" t="str">
        <f>TEAMS!R342</f>
        <v>GS 15</v>
      </c>
      <c r="P128" s="24">
        <f>TEAMS!T364</f>
        <v>0</v>
      </c>
      <c r="Q128" s="5" t="s">
        <v>56</v>
      </c>
      <c r="R128" s="90">
        <f>IF('290 Club'!C114=0,"",'290 Club'!A114)</f>
      </c>
      <c r="S128" s="119">
        <f>IF('290 Club'!C114=0,"",'290 Club'!B114)</f>
      </c>
      <c r="T128" s="90">
        <f>IF('290 Club'!C114=0,"",'290 Club'!C114)</f>
      </c>
    </row>
    <row r="129" spans="1:20" ht="15">
      <c r="A129" s="51">
        <v>127</v>
      </c>
      <c r="B129" s="47" t="str">
        <f>TEAMS!R391</f>
        <v>SA 10</v>
      </c>
      <c r="C129" s="24">
        <f>TEAMS!U413</f>
        <v>0</v>
      </c>
      <c r="D129" s="5" t="s">
        <v>60</v>
      </c>
      <c r="E129" s="184">
        <f>COUNT(TEAMS!U393:U408)</f>
        <v>0</v>
      </c>
      <c r="F129" s="51">
        <v>127</v>
      </c>
      <c r="G129" s="47" t="str">
        <f>TEAMS!R391</f>
        <v>SA 10</v>
      </c>
      <c r="H129" s="24">
        <f>TEAMS!R413</f>
        <v>0</v>
      </c>
      <c r="I129" s="5" t="s">
        <v>60</v>
      </c>
      <c r="J129" s="51">
        <v>127</v>
      </c>
      <c r="K129" s="47" t="str">
        <f>TEAMS!R391</f>
        <v>SA 10</v>
      </c>
      <c r="L129" s="24">
        <f>TEAMS!S413</f>
        <v>0</v>
      </c>
      <c r="M129" s="5" t="s">
        <v>60</v>
      </c>
      <c r="N129" s="51">
        <v>127</v>
      </c>
      <c r="O129" s="47" t="str">
        <f>TEAMS!R391</f>
        <v>SA 10</v>
      </c>
      <c r="P129" s="24">
        <f>TEAMS!T413</f>
        <v>0</v>
      </c>
      <c r="Q129" s="5" t="s">
        <v>60</v>
      </c>
      <c r="R129" s="90">
        <f>IF('290 Club'!C115=0,"",'290 Club'!A115)</f>
      </c>
      <c r="S129" s="119">
        <f>IF('290 Club'!C115=0,"",'290 Club'!B115)</f>
      </c>
      <c r="T129" s="90">
        <f>IF('290 Club'!C115=0,"",'290 Club'!C115)</f>
      </c>
    </row>
    <row r="130" spans="1:20" ht="15">
      <c r="A130" s="51">
        <v>128</v>
      </c>
      <c r="B130" s="47" t="str">
        <f>TEAMS!B415</f>
        <v>SA 11</v>
      </c>
      <c r="C130" s="24">
        <f>TEAMS!E437</f>
        <v>0</v>
      </c>
      <c r="D130" s="5" t="s">
        <v>60</v>
      </c>
      <c r="E130" s="184">
        <f>COUNT(TEAMS!E417:E432)</f>
        <v>0</v>
      </c>
      <c r="F130" s="51">
        <v>128</v>
      </c>
      <c r="G130" s="47" t="str">
        <f>TEAMS!B415</f>
        <v>SA 11</v>
      </c>
      <c r="H130" s="24">
        <f>TEAMS!B437</f>
        <v>0</v>
      </c>
      <c r="I130" s="5" t="s">
        <v>60</v>
      </c>
      <c r="J130" s="51">
        <v>128</v>
      </c>
      <c r="K130" s="47" t="str">
        <f>TEAMS!B415</f>
        <v>SA 11</v>
      </c>
      <c r="L130" s="24">
        <f>TEAMS!C437</f>
        <v>0</v>
      </c>
      <c r="M130" s="5" t="s">
        <v>60</v>
      </c>
      <c r="N130" s="51">
        <v>128</v>
      </c>
      <c r="O130" s="47" t="str">
        <f>TEAMS!B415</f>
        <v>SA 11</v>
      </c>
      <c r="P130" s="24">
        <f>TEAMS!D437</f>
        <v>0</v>
      </c>
      <c r="Q130" s="5" t="s">
        <v>60</v>
      </c>
      <c r="R130" s="90">
        <f>IF('290 Club'!C116=0,"",'290 Club'!A116)</f>
      </c>
      <c r="S130" s="119">
        <f>IF('290 Club'!C116=0,"",'290 Club'!B116)</f>
      </c>
      <c r="T130" s="90">
        <f>IF('290 Club'!C116=0,"",'290 Club'!C116)</f>
      </c>
    </row>
    <row r="131" spans="1:20" ht="15">
      <c r="A131" s="51">
        <v>129</v>
      </c>
      <c r="B131" s="47" t="str">
        <f>TEAMS!F415</f>
        <v>SA 12</v>
      </c>
      <c r="C131" s="24">
        <f>TEAMS!I437</f>
        <v>0</v>
      </c>
      <c r="D131" s="5" t="s">
        <v>60</v>
      </c>
      <c r="E131" s="184">
        <f>COUNT(TEAMS!I417:I432)</f>
        <v>0</v>
      </c>
      <c r="F131" s="51">
        <v>129</v>
      </c>
      <c r="G131" s="47" t="str">
        <f>TEAMS!F415</f>
        <v>SA 12</v>
      </c>
      <c r="H131" s="24">
        <f>TEAMS!F437</f>
        <v>0</v>
      </c>
      <c r="I131" s="5" t="s">
        <v>60</v>
      </c>
      <c r="J131" s="51">
        <v>129</v>
      </c>
      <c r="K131" s="47" t="str">
        <f>TEAMS!F415</f>
        <v>SA 12</v>
      </c>
      <c r="L131" s="24">
        <f>TEAMS!G437</f>
        <v>0</v>
      </c>
      <c r="M131" s="5" t="s">
        <v>60</v>
      </c>
      <c r="N131" s="51">
        <v>129</v>
      </c>
      <c r="O131" s="47" t="str">
        <f>TEAMS!F415</f>
        <v>SA 12</v>
      </c>
      <c r="P131" s="24">
        <f>TEAMS!H437</f>
        <v>0</v>
      </c>
      <c r="Q131" s="5" t="s">
        <v>60</v>
      </c>
      <c r="R131" s="90">
        <f>IF('290 Club'!C117=0,"",'290 Club'!A117)</f>
      </c>
      <c r="S131" s="119">
        <f>IF('290 Club'!C117=0,"",'290 Club'!B117)</f>
      </c>
      <c r="T131" s="90">
        <f>IF('290 Club'!C117=0,"",'290 Club'!C117)</f>
      </c>
    </row>
    <row r="132" spans="1:20" ht="15">
      <c r="A132" s="51">
        <v>130</v>
      </c>
      <c r="B132" s="47" t="str">
        <f>TEAMS!J415</f>
        <v>SA 13</v>
      </c>
      <c r="C132" s="24">
        <f>TEAMS!M437</f>
        <v>0</v>
      </c>
      <c r="D132" s="5" t="s">
        <v>60</v>
      </c>
      <c r="E132" s="184">
        <f>COUNT(TEAMS!M417:M432)</f>
        <v>0</v>
      </c>
      <c r="F132" s="51">
        <v>130</v>
      </c>
      <c r="G132" s="47" t="str">
        <f>TEAMS!J415</f>
        <v>SA 13</v>
      </c>
      <c r="H132" s="24">
        <f>TEAMS!J437</f>
        <v>0</v>
      </c>
      <c r="I132" s="5" t="s">
        <v>60</v>
      </c>
      <c r="J132" s="51">
        <v>130</v>
      </c>
      <c r="K132" s="47" t="str">
        <f>TEAMS!J415</f>
        <v>SA 13</v>
      </c>
      <c r="L132" s="24">
        <f>TEAMS!K437</f>
        <v>0</v>
      </c>
      <c r="M132" s="5" t="s">
        <v>60</v>
      </c>
      <c r="N132" s="51">
        <v>130</v>
      </c>
      <c r="O132" s="47" t="str">
        <f>TEAMS!J415</f>
        <v>SA 13</v>
      </c>
      <c r="P132" s="24">
        <f>TEAMS!L437</f>
        <v>0</v>
      </c>
      <c r="Q132" s="5" t="s">
        <v>60</v>
      </c>
      <c r="R132" s="90">
        <f>IF('290 Club'!C118=0,"",'290 Club'!A118)</f>
      </c>
      <c r="S132" s="119">
        <f>IF('290 Club'!C118=0,"",'290 Club'!B118)</f>
      </c>
      <c r="T132" s="90">
        <f>IF('290 Club'!C118=0,"",'290 Club'!C118)</f>
      </c>
    </row>
    <row r="133" spans="1:20" ht="15">
      <c r="A133" s="51">
        <v>131</v>
      </c>
      <c r="B133" s="47" t="str">
        <f>TEAMS!N415</f>
        <v>SA 14</v>
      </c>
      <c r="C133" s="24">
        <f>TEAMS!Q437</f>
        <v>0</v>
      </c>
      <c r="D133" s="5" t="s">
        <v>60</v>
      </c>
      <c r="E133" s="184">
        <f>COUNT(TEAMS!Q417:Q432)</f>
        <v>0</v>
      </c>
      <c r="F133" s="51">
        <v>131</v>
      </c>
      <c r="G133" s="47" t="str">
        <f>TEAMS!N415</f>
        <v>SA 14</v>
      </c>
      <c r="H133" s="24">
        <f>TEAMS!N437</f>
        <v>0</v>
      </c>
      <c r="I133" s="5" t="s">
        <v>60</v>
      </c>
      <c r="J133" s="51">
        <v>131</v>
      </c>
      <c r="K133" s="47" t="str">
        <f>TEAMS!N415</f>
        <v>SA 14</v>
      </c>
      <c r="L133" s="24">
        <f>TEAMS!O437</f>
        <v>0</v>
      </c>
      <c r="M133" s="5" t="s">
        <v>60</v>
      </c>
      <c r="N133" s="51">
        <v>131</v>
      </c>
      <c r="O133" s="47" t="str">
        <f>TEAMS!N415</f>
        <v>SA 14</v>
      </c>
      <c r="P133" s="24">
        <f>TEAMS!P437</f>
        <v>0</v>
      </c>
      <c r="Q133" s="5" t="s">
        <v>60</v>
      </c>
      <c r="R133" s="90">
        <f>IF('290 Club'!C119=0,"",'290 Club'!A119)</f>
      </c>
      <c r="S133" s="119">
        <f>IF('290 Club'!C119=0,"",'290 Club'!B119)</f>
      </c>
      <c r="T133" s="90">
        <f>IF('290 Club'!C119=0,"",'290 Club'!C119)</f>
      </c>
    </row>
    <row r="134" spans="1:20" ht="15">
      <c r="A134" s="51">
        <v>132</v>
      </c>
      <c r="B134" s="47" t="str">
        <f>TEAMS!R415</f>
        <v>SA 15</v>
      </c>
      <c r="C134" s="24">
        <f>TEAMS!U437</f>
        <v>0</v>
      </c>
      <c r="D134" s="5" t="s">
        <v>60</v>
      </c>
      <c r="E134" s="184">
        <f>COUNT(TEAMS!U417:U432)</f>
        <v>0</v>
      </c>
      <c r="F134" s="51">
        <v>132</v>
      </c>
      <c r="G134" s="47" t="str">
        <f>TEAMS!R415</f>
        <v>SA 15</v>
      </c>
      <c r="H134" s="24">
        <f>TEAMS!R437</f>
        <v>0</v>
      </c>
      <c r="I134" s="5" t="s">
        <v>60</v>
      </c>
      <c r="J134" s="51">
        <v>132</v>
      </c>
      <c r="K134" s="47" t="str">
        <f>TEAMS!R415</f>
        <v>SA 15</v>
      </c>
      <c r="L134" s="24">
        <f>TEAMS!S437</f>
        <v>0</v>
      </c>
      <c r="M134" s="5" t="s">
        <v>60</v>
      </c>
      <c r="N134" s="51">
        <v>132</v>
      </c>
      <c r="O134" s="47" t="str">
        <f>TEAMS!R415</f>
        <v>SA 15</v>
      </c>
      <c r="P134" s="24">
        <f>TEAMS!T437</f>
        <v>0</v>
      </c>
      <c r="Q134" s="5" t="s">
        <v>60</v>
      </c>
      <c r="R134" s="90">
        <f>IF('290 Club'!C120=0,"",'290 Club'!A120)</f>
      </c>
      <c r="S134" s="119">
        <f>IF('290 Club'!C120=0,"",'290 Club'!B120)</f>
      </c>
      <c r="T134" s="90">
        <f>IF('290 Club'!C120=0,"",'290 Club'!C120)</f>
      </c>
    </row>
    <row r="135" spans="1:20" ht="15">
      <c r="A135" s="51">
        <v>133</v>
      </c>
      <c r="B135" s="47" t="str">
        <f>TEAMS!J391</f>
        <v>SA 8</v>
      </c>
      <c r="C135" s="24">
        <f>TEAMS!M413</f>
        <v>0</v>
      </c>
      <c r="D135" s="5" t="s">
        <v>60</v>
      </c>
      <c r="E135" s="184">
        <f>COUNT(TEAMS!M393:M408)</f>
        <v>0</v>
      </c>
      <c r="F135" s="51">
        <v>133</v>
      </c>
      <c r="G135" s="47" t="str">
        <f>TEAMS!J391</f>
        <v>SA 8</v>
      </c>
      <c r="H135" s="24">
        <f>TEAMS!J413</f>
        <v>0</v>
      </c>
      <c r="I135" s="5" t="s">
        <v>60</v>
      </c>
      <c r="J135" s="51">
        <v>133</v>
      </c>
      <c r="K135" s="47" t="str">
        <f>TEAMS!J391</f>
        <v>SA 8</v>
      </c>
      <c r="L135" s="24">
        <f>TEAMS!K413</f>
        <v>0</v>
      </c>
      <c r="M135" s="5" t="s">
        <v>60</v>
      </c>
      <c r="N135" s="51">
        <v>133</v>
      </c>
      <c r="O135" s="47" t="str">
        <f>TEAMS!J391</f>
        <v>SA 8</v>
      </c>
      <c r="P135" s="24">
        <f>TEAMS!L413</f>
        <v>0</v>
      </c>
      <c r="Q135" s="5" t="s">
        <v>60</v>
      </c>
      <c r="R135" s="90">
        <f>IF('290 Club'!C121=0,"",'290 Club'!A121)</f>
      </c>
      <c r="S135" s="119">
        <f>IF('290 Club'!C121=0,"",'290 Club'!B121)</f>
      </c>
      <c r="T135" s="90">
        <f>IF('290 Club'!C121=0,"",'290 Club'!C121)</f>
      </c>
    </row>
    <row r="136" spans="1:20" ht="15">
      <c r="A136" s="51">
        <v>134</v>
      </c>
      <c r="B136" s="47" t="str">
        <f>TEAMS!N391</f>
        <v>SA 9</v>
      </c>
      <c r="C136" s="24">
        <f>TEAMS!Q413</f>
        <v>0</v>
      </c>
      <c r="D136" s="5" t="s">
        <v>60</v>
      </c>
      <c r="E136" s="184">
        <f>COUNT(TEAMS!Q393:Q408)</f>
        <v>0</v>
      </c>
      <c r="F136" s="51">
        <v>134</v>
      </c>
      <c r="G136" s="47" t="str">
        <f>TEAMS!N391</f>
        <v>SA 9</v>
      </c>
      <c r="H136" s="24">
        <f>TEAMS!N413</f>
        <v>0</v>
      </c>
      <c r="I136" s="5" t="s">
        <v>60</v>
      </c>
      <c r="J136" s="51">
        <v>134</v>
      </c>
      <c r="K136" s="47" t="str">
        <f>TEAMS!N391</f>
        <v>SA 9</v>
      </c>
      <c r="L136" s="24">
        <f>TEAMS!O413</f>
        <v>0</v>
      </c>
      <c r="M136" s="5" t="s">
        <v>60</v>
      </c>
      <c r="N136" s="51">
        <v>134</v>
      </c>
      <c r="O136" s="47" t="str">
        <f>TEAMS!N391</f>
        <v>SA 9</v>
      </c>
      <c r="P136" s="24">
        <f>TEAMS!P413</f>
        <v>0</v>
      </c>
      <c r="Q136" s="5" t="s">
        <v>60</v>
      </c>
      <c r="R136" s="90">
        <f>IF('290 Club'!C122=0,"",'290 Club'!A122)</f>
      </c>
      <c r="S136" s="119">
        <f>IF('290 Club'!C122=0,"",'290 Club'!B122)</f>
      </c>
      <c r="T136" s="90">
        <f>IF('290 Club'!C122=0,"",'290 Club'!C122)</f>
      </c>
    </row>
    <row r="137" spans="1:20" ht="15">
      <c r="A137" s="51">
        <v>135</v>
      </c>
      <c r="B137" s="47" t="str">
        <f>TEAMS!R464</f>
        <v>SB 10</v>
      </c>
      <c r="C137" s="24">
        <f>TEAMS!U486</f>
        <v>0</v>
      </c>
      <c r="D137" s="5" t="s">
        <v>61</v>
      </c>
      <c r="E137" s="184">
        <f>COUNT(TEAMS!U466:U481)</f>
        <v>0</v>
      </c>
      <c r="F137" s="51">
        <v>135</v>
      </c>
      <c r="G137" s="47" t="str">
        <f>TEAMS!R464</f>
        <v>SB 10</v>
      </c>
      <c r="H137" s="24">
        <f>TEAMS!R486</f>
        <v>0</v>
      </c>
      <c r="I137" s="5" t="s">
        <v>61</v>
      </c>
      <c r="J137" s="51">
        <v>135</v>
      </c>
      <c r="K137" s="47" t="str">
        <f>TEAMS!R464</f>
        <v>SB 10</v>
      </c>
      <c r="L137" s="24">
        <f>TEAMS!S486</f>
        <v>0</v>
      </c>
      <c r="M137" s="5" t="s">
        <v>61</v>
      </c>
      <c r="N137" s="51">
        <v>135</v>
      </c>
      <c r="O137" s="47" t="str">
        <f>TEAMS!R464</f>
        <v>SB 10</v>
      </c>
      <c r="P137" s="24">
        <f>TEAMS!T486</f>
        <v>0</v>
      </c>
      <c r="Q137" s="5" t="s">
        <v>61</v>
      </c>
      <c r="R137" s="90">
        <f>IF('290 Club'!C123=0,"",'290 Club'!A123)</f>
      </c>
      <c r="S137" s="119">
        <f>IF('290 Club'!C123=0,"",'290 Club'!B123)</f>
      </c>
      <c r="T137" s="90">
        <f>IF('290 Club'!C123=0,"",'290 Club'!C123)</f>
      </c>
    </row>
    <row r="138" spans="1:20" ht="15">
      <c r="A138" s="51">
        <v>136</v>
      </c>
      <c r="B138" s="47" t="str">
        <f>TEAMS!B488</f>
        <v>SB 11</v>
      </c>
      <c r="C138" s="24">
        <f>TEAMS!E510</f>
        <v>0</v>
      </c>
      <c r="D138" s="5" t="s">
        <v>61</v>
      </c>
      <c r="E138" s="184">
        <f>COUNT(TEAMS!E490:E505)</f>
        <v>0</v>
      </c>
      <c r="F138" s="51">
        <v>136</v>
      </c>
      <c r="G138" s="47" t="str">
        <f>TEAMS!B488</f>
        <v>SB 11</v>
      </c>
      <c r="H138" s="24">
        <f>TEAMS!B510</f>
        <v>0</v>
      </c>
      <c r="I138" s="5" t="s">
        <v>61</v>
      </c>
      <c r="J138" s="51">
        <v>136</v>
      </c>
      <c r="K138" s="47" t="str">
        <f>TEAMS!B488</f>
        <v>SB 11</v>
      </c>
      <c r="L138" s="24">
        <f>TEAMS!C510</f>
        <v>0</v>
      </c>
      <c r="M138" s="5" t="s">
        <v>61</v>
      </c>
      <c r="N138" s="51">
        <v>136</v>
      </c>
      <c r="O138" s="47" t="str">
        <f>TEAMS!B488</f>
        <v>SB 11</v>
      </c>
      <c r="P138" s="24">
        <f>TEAMS!D510</f>
        <v>0</v>
      </c>
      <c r="Q138" s="5" t="s">
        <v>61</v>
      </c>
      <c r="R138" s="90">
        <f>IF('290 Club'!C124=0,"",'290 Club'!A124)</f>
      </c>
      <c r="S138" s="119">
        <f>IF('290 Club'!C124=0,"",'290 Club'!B124)</f>
      </c>
      <c r="T138" s="90">
        <f>IF('290 Club'!C124=0,"",'290 Club'!C124)</f>
      </c>
    </row>
    <row r="139" spans="1:20" ht="15">
      <c r="A139" s="51">
        <v>137</v>
      </c>
      <c r="B139" s="47" t="str">
        <f>TEAMS!F488</f>
        <v>SB 12</v>
      </c>
      <c r="C139" s="24">
        <f>TEAMS!I510</f>
        <v>0</v>
      </c>
      <c r="D139" s="5" t="s">
        <v>61</v>
      </c>
      <c r="E139" s="184">
        <f>COUNT(TEAMS!I490:I505)</f>
        <v>0</v>
      </c>
      <c r="F139" s="51">
        <v>137</v>
      </c>
      <c r="G139" s="47" t="str">
        <f>TEAMS!F488</f>
        <v>SB 12</v>
      </c>
      <c r="H139" s="24">
        <f>TEAMS!F510</f>
        <v>0</v>
      </c>
      <c r="I139" s="5" t="s">
        <v>61</v>
      </c>
      <c r="J139" s="51">
        <v>137</v>
      </c>
      <c r="K139" s="47" t="str">
        <f>TEAMS!F488</f>
        <v>SB 12</v>
      </c>
      <c r="L139" s="24">
        <f>TEAMS!G510</f>
        <v>0</v>
      </c>
      <c r="M139" s="5" t="s">
        <v>61</v>
      </c>
      <c r="N139" s="51">
        <v>137</v>
      </c>
      <c r="O139" s="47" t="str">
        <f>TEAMS!F488</f>
        <v>SB 12</v>
      </c>
      <c r="P139" s="24">
        <f>TEAMS!H510</f>
        <v>0</v>
      </c>
      <c r="Q139" s="5" t="s">
        <v>61</v>
      </c>
      <c r="R139" s="90">
        <f>IF('290 Club'!C125=0,"",'290 Club'!A125)</f>
      </c>
      <c r="S139" s="119">
        <f>IF('290 Club'!C125=0,"",'290 Club'!B125)</f>
      </c>
      <c r="T139" s="90">
        <f>IF('290 Club'!C125=0,"",'290 Club'!C125)</f>
      </c>
    </row>
    <row r="140" spans="1:20" ht="15">
      <c r="A140" s="51">
        <v>138</v>
      </c>
      <c r="B140" s="47" t="str">
        <f>TEAMS!J488</f>
        <v>SB 13</v>
      </c>
      <c r="C140" s="24">
        <f>TEAMS!M510</f>
        <v>0</v>
      </c>
      <c r="D140" s="5" t="s">
        <v>61</v>
      </c>
      <c r="E140" s="184">
        <f>COUNT(TEAMS!M490:M505)</f>
        <v>0</v>
      </c>
      <c r="F140" s="51">
        <v>138</v>
      </c>
      <c r="G140" s="47" t="str">
        <f>TEAMS!J488</f>
        <v>SB 13</v>
      </c>
      <c r="H140" s="24">
        <f>TEAMS!J510</f>
        <v>0</v>
      </c>
      <c r="I140" s="5" t="s">
        <v>61</v>
      </c>
      <c r="J140" s="51">
        <v>138</v>
      </c>
      <c r="K140" s="47" t="str">
        <f>TEAMS!J488</f>
        <v>SB 13</v>
      </c>
      <c r="L140" s="24">
        <f>TEAMS!K510</f>
        <v>0</v>
      </c>
      <c r="M140" s="5" t="s">
        <v>61</v>
      </c>
      <c r="N140" s="51">
        <v>138</v>
      </c>
      <c r="O140" s="47" t="str">
        <f>TEAMS!J488</f>
        <v>SB 13</v>
      </c>
      <c r="P140" s="24">
        <f>TEAMS!L510</f>
        <v>0</v>
      </c>
      <c r="Q140" s="5" t="s">
        <v>61</v>
      </c>
      <c r="R140" s="90">
        <f>IF('290 Club'!C126=0,"",'290 Club'!A126)</f>
      </c>
      <c r="S140" s="119">
        <f>IF('290 Club'!C126=0,"",'290 Club'!B126)</f>
      </c>
      <c r="T140" s="90">
        <f>IF('290 Club'!C126=0,"",'290 Club'!C126)</f>
      </c>
    </row>
    <row r="141" spans="1:20" ht="15">
      <c r="A141" s="51">
        <v>139</v>
      </c>
      <c r="B141" s="47" t="str">
        <f>TEAMS!N488</f>
        <v>SB 14</v>
      </c>
      <c r="C141" s="24">
        <f>TEAMS!Q510</f>
        <v>0</v>
      </c>
      <c r="D141" s="5" t="s">
        <v>61</v>
      </c>
      <c r="E141" s="184">
        <f>COUNT(TEAMS!Q490:Q505)</f>
        <v>0</v>
      </c>
      <c r="F141" s="51">
        <v>139</v>
      </c>
      <c r="G141" s="47" t="str">
        <f>TEAMS!N488</f>
        <v>SB 14</v>
      </c>
      <c r="H141" s="24">
        <f>TEAMS!N510</f>
        <v>0</v>
      </c>
      <c r="I141" s="5" t="s">
        <v>61</v>
      </c>
      <c r="J141" s="51">
        <v>139</v>
      </c>
      <c r="K141" s="47" t="str">
        <f>TEAMS!N488</f>
        <v>SB 14</v>
      </c>
      <c r="L141" s="24">
        <f>TEAMS!O510</f>
        <v>0</v>
      </c>
      <c r="M141" s="5" t="s">
        <v>61</v>
      </c>
      <c r="N141" s="51">
        <v>139</v>
      </c>
      <c r="O141" s="47" t="str">
        <f>TEAMS!N488</f>
        <v>SB 14</v>
      </c>
      <c r="P141" s="24">
        <f>TEAMS!P510</f>
        <v>0</v>
      </c>
      <c r="Q141" s="5" t="s">
        <v>61</v>
      </c>
      <c r="R141" s="90">
        <f>IF('290 Club'!C127=0,"",'290 Club'!A127)</f>
      </c>
      <c r="S141" s="119">
        <f>IF('290 Club'!C127=0,"",'290 Club'!B127)</f>
      </c>
      <c r="T141" s="90">
        <f>IF('290 Club'!C127=0,"",'290 Club'!C127)</f>
      </c>
    </row>
    <row r="142" spans="1:20" ht="15">
      <c r="A142" s="51">
        <v>140</v>
      </c>
      <c r="B142" s="47" t="str">
        <f>TEAMS!R488</f>
        <v>SB 15</v>
      </c>
      <c r="C142" s="24">
        <f>TEAMS!U510</f>
        <v>0</v>
      </c>
      <c r="D142" s="5" t="s">
        <v>61</v>
      </c>
      <c r="E142" s="184">
        <f>COUNT(TEAMS!U490:U505)</f>
        <v>0</v>
      </c>
      <c r="F142" s="51">
        <v>140</v>
      </c>
      <c r="G142" s="47" t="str">
        <f>TEAMS!R488</f>
        <v>SB 15</v>
      </c>
      <c r="H142" s="24">
        <f>TEAMS!R510</f>
        <v>0</v>
      </c>
      <c r="I142" s="5" t="s">
        <v>61</v>
      </c>
      <c r="J142" s="51">
        <v>140</v>
      </c>
      <c r="K142" s="47" t="str">
        <f>TEAMS!R488</f>
        <v>SB 15</v>
      </c>
      <c r="L142" s="24">
        <f>TEAMS!S510</f>
        <v>0</v>
      </c>
      <c r="M142" s="5" t="s">
        <v>61</v>
      </c>
      <c r="N142" s="51">
        <v>140</v>
      </c>
      <c r="O142" s="47" t="str">
        <f>TEAMS!R488</f>
        <v>SB 15</v>
      </c>
      <c r="P142" s="24">
        <f>TEAMS!T510</f>
        <v>0</v>
      </c>
      <c r="Q142" s="5" t="s">
        <v>61</v>
      </c>
      <c r="R142" s="90">
        <f>IF('290 Club'!C128=0,"",'290 Club'!A128)</f>
      </c>
      <c r="S142" s="119">
        <f>IF('290 Club'!C128=0,"",'290 Club'!B128)</f>
      </c>
      <c r="T142" s="90">
        <f>IF('290 Club'!C128=0,"",'290 Club'!C128)</f>
      </c>
    </row>
    <row r="143" spans="1:20" ht="15">
      <c r="A143" s="51">
        <v>141</v>
      </c>
      <c r="B143" s="47" t="str">
        <f>TEAMS!J464</f>
        <v>SB 8</v>
      </c>
      <c r="C143" s="24">
        <f>TEAMS!M486</f>
        <v>0</v>
      </c>
      <c r="D143" s="5" t="s">
        <v>61</v>
      </c>
      <c r="E143" s="184">
        <f>COUNT(TEAMS!M466:M481)</f>
        <v>0</v>
      </c>
      <c r="F143" s="51">
        <v>141</v>
      </c>
      <c r="G143" s="47" t="str">
        <f>TEAMS!J464</f>
        <v>SB 8</v>
      </c>
      <c r="H143" s="24">
        <f>TEAMS!J486</f>
        <v>0</v>
      </c>
      <c r="I143" s="5" t="s">
        <v>61</v>
      </c>
      <c r="J143" s="51">
        <v>141</v>
      </c>
      <c r="K143" s="47" t="str">
        <f>TEAMS!J464</f>
        <v>SB 8</v>
      </c>
      <c r="L143" s="24">
        <f>TEAMS!K486</f>
        <v>0</v>
      </c>
      <c r="M143" s="5" t="s">
        <v>61</v>
      </c>
      <c r="N143" s="51">
        <v>141</v>
      </c>
      <c r="O143" s="47" t="str">
        <f>TEAMS!J464</f>
        <v>SB 8</v>
      </c>
      <c r="P143" s="24">
        <f>TEAMS!L486</f>
        <v>0</v>
      </c>
      <c r="Q143" s="5" t="s">
        <v>61</v>
      </c>
      <c r="R143" s="90">
        <f>IF('290 Club'!C129=0,"",'290 Club'!A129)</f>
      </c>
      <c r="S143" s="119">
        <f>IF('290 Club'!C129=0,"",'290 Club'!B129)</f>
      </c>
      <c r="T143" s="90">
        <f>IF('290 Club'!C129=0,"",'290 Club'!C129)</f>
      </c>
    </row>
    <row r="144" spans="1:20" ht="15">
      <c r="A144" s="51">
        <v>142</v>
      </c>
      <c r="B144" s="47" t="str">
        <f>TEAMS!N464</f>
        <v>SB 9</v>
      </c>
      <c r="C144" s="24">
        <f>TEAMS!Q486</f>
        <v>0</v>
      </c>
      <c r="D144" s="5" t="s">
        <v>61</v>
      </c>
      <c r="E144" s="184">
        <f>COUNT(TEAMS!Q466:Q481)</f>
        <v>0</v>
      </c>
      <c r="F144" s="51">
        <v>142</v>
      </c>
      <c r="G144" s="47" t="str">
        <f>TEAMS!N464</f>
        <v>SB 9</v>
      </c>
      <c r="H144" s="24">
        <f>TEAMS!N486</f>
        <v>0</v>
      </c>
      <c r="I144" s="5" t="s">
        <v>61</v>
      </c>
      <c r="J144" s="51">
        <v>142</v>
      </c>
      <c r="K144" s="47" t="str">
        <f>TEAMS!N464</f>
        <v>SB 9</v>
      </c>
      <c r="L144" s="24">
        <f>TEAMS!O486</f>
        <v>0</v>
      </c>
      <c r="M144" s="5" t="s">
        <v>61</v>
      </c>
      <c r="N144" s="51">
        <v>142</v>
      </c>
      <c r="O144" s="47" t="str">
        <f>TEAMS!N464</f>
        <v>SB 9</v>
      </c>
      <c r="P144" s="24">
        <f>TEAMS!P486</f>
        <v>0</v>
      </c>
      <c r="Q144" s="5" t="s">
        <v>61</v>
      </c>
      <c r="R144" s="90">
        <f>IF('290 Club'!C130=0,"",'290 Club'!A130)</f>
      </c>
      <c r="S144" s="119">
        <f>IF('290 Club'!C130=0,"",'290 Club'!B130)</f>
      </c>
      <c r="T144" s="90">
        <f>IF('290 Club'!C130=0,"",'290 Club'!C130)</f>
      </c>
    </row>
    <row r="145" spans="1:20" ht="15">
      <c r="A145" s="51">
        <v>143</v>
      </c>
      <c r="B145" s="47" t="str">
        <f>TEAMS!F561</f>
        <v>SC 12</v>
      </c>
      <c r="C145" s="24">
        <f>TEAMS!I583</f>
        <v>0</v>
      </c>
      <c r="D145" s="5" t="s">
        <v>28</v>
      </c>
      <c r="E145" s="184">
        <f>COUNT(TEAMS!I563:I578)</f>
        <v>0</v>
      </c>
      <c r="F145" s="51">
        <v>143</v>
      </c>
      <c r="G145" s="47" t="str">
        <f>TEAMS!F561</f>
        <v>SC 12</v>
      </c>
      <c r="H145" s="24">
        <f>TEAMS!F583</f>
        <v>0</v>
      </c>
      <c r="I145" s="5" t="s">
        <v>28</v>
      </c>
      <c r="J145" s="51">
        <v>143</v>
      </c>
      <c r="K145" s="47" t="str">
        <f>TEAMS!F561</f>
        <v>SC 12</v>
      </c>
      <c r="L145" s="24">
        <f>TEAMS!G583</f>
        <v>0</v>
      </c>
      <c r="M145" s="5" t="s">
        <v>28</v>
      </c>
      <c r="N145" s="51">
        <v>143</v>
      </c>
      <c r="O145" s="47" t="str">
        <f>TEAMS!F561</f>
        <v>SC 12</v>
      </c>
      <c r="P145" s="24">
        <f>TEAMS!H583</f>
        <v>0</v>
      </c>
      <c r="Q145" s="5" t="s">
        <v>28</v>
      </c>
      <c r="R145" s="90">
        <f>IF('290 Club'!C131=0,"",'290 Club'!A131)</f>
      </c>
      <c r="S145" s="119">
        <f>IF('290 Club'!C131=0,"",'290 Club'!B131)</f>
      </c>
      <c r="T145" s="90">
        <f>IF('290 Club'!C131=0,"",'290 Club'!C131)</f>
      </c>
    </row>
    <row r="146" spans="1:20" ht="15">
      <c r="A146" s="51">
        <v>144</v>
      </c>
      <c r="B146" s="47" t="str">
        <f>TEAMS!J561</f>
        <v>SC 13</v>
      </c>
      <c r="C146" s="24">
        <f>TEAMS!M583</f>
        <v>0</v>
      </c>
      <c r="D146" s="5" t="s">
        <v>28</v>
      </c>
      <c r="E146" s="184">
        <f>COUNT(TEAMS!M563:M578)</f>
        <v>0</v>
      </c>
      <c r="F146" s="51">
        <v>144</v>
      </c>
      <c r="G146" s="47" t="str">
        <f>TEAMS!J561</f>
        <v>SC 13</v>
      </c>
      <c r="H146" s="24">
        <f>TEAMS!J583</f>
        <v>0</v>
      </c>
      <c r="I146" s="5" t="s">
        <v>28</v>
      </c>
      <c r="J146" s="51">
        <v>144</v>
      </c>
      <c r="K146" s="47" t="str">
        <f>TEAMS!J561</f>
        <v>SC 13</v>
      </c>
      <c r="L146" s="24">
        <f>TEAMS!K583</f>
        <v>0</v>
      </c>
      <c r="M146" s="5" t="s">
        <v>28</v>
      </c>
      <c r="N146" s="51">
        <v>144</v>
      </c>
      <c r="O146" s="47" t="str">
        <f>TEAMS!J561</f>
        <v>SC 13</v>
      </c>
      <c r="P146" s="24">
        <f>TEAMS!L583</f>
        <v>0</v>
      </c>
      <c r="Q146" s="5" t="s">
        <v>28</v>
      </c>
      <c r="R146" s="90">
        <f>IF('290 Club'!C132=0,"",'290 Club'!A132)</f>
      </c>
      <c r="S146" s="119">
        <f>IF('290 Club'!C132=0,"",'290 Club'!B132)</f>
      </c>
      <c r="T146" s="90">
        <f>IF('290 Club'!C132=0,"",'290 Club'!C132)</f>
      </c>
    </row>
    <row r="147" spans="1:20" ht="15">
      <c r="A147" s="51">
        <v>145</v>
      </c>
      <c r="B147" s="47" t="str">
        <f>TEAMS!N561</f>
        <v>SC 14</v>
      </c>
      <c r="C147" s="24">
        <f>TEAMS!Q583</f>
        <v>0</v>
      </c>
      <c r="D147" s="5" t="s">
        <v>28</v>
      </c>
      <c r="E147" s="184">
        <f>COUNT(TEAMS!Q563:Q578)</f>
        <v>0</v>
      </c>
      <c r="F147" s="51">
        <v>145</v>
      </c>
      <c r="G147" s="47" t="str">
        <f>TEAMS!N561</f>
        <v>SC 14</v>
      </c>
      <c r="H147" s="24">
        <f>TEAMS!N583</f>
        <v>0</v>
      </c>
      <c r="I147" s="5" t="s">
        <v>28</v>
      </c>
      <c r="J147" s="51">
        <v>145</v>
      </c>
      <c r="K147" s="47" t="str">
        <f>TEAMS!N561</f>
        <v>SC 14</v>
      </c>
      <c r="L147" s="24">
        <f>TEAMS!O583</f>
        <v>0</v>
      </c>
      <c r="M147" s="5" t="s">
        <v>28</v>
      </c>
      <c r="N147" s="51">
        <v>145</v>
      </c>
      <c r="O147" s="47" t="str">
        <f>TEAMS!N561</f>
        <v>SC 14</v>
      </c>
      <c r="P147" s="24">
        <f>TEAMS!P583</f>
        <v>0</v>
      </c>
      <c r="Q147" s="5" t="s">
        <v>28</v>
      </c>
      <c r="R147" s="90">
        <f>IF('290 Club'!C133=0,"",'290 Club'!A133)</f>
      </c>
      <c r="S147" s="119">
        <f>IF('290 Club'!C133=0,"",'290 Club'!B133)</f>
      </c>
      <c r="T147" s="90">
        <f>IF('290 Club'!C133=0,"",'290 Club'!C133)</f>
      </c>
    </row>
    <row r="148" spans="1:20" ht="15">
      <c r="A148" s="51">
        <v>146</v>
      </c>
      <c r="B148" s="47" t="str">
        <f>TEAMS!R561</f>
        <v>SC 15</v>
      </c>
      <c r="C148" s="24">
        <f>TEAMS!U583</f>
        <v>0</v>
      </c>
      <c r="D148" s="5" t="s">
        <v>28</v>
      </c>
      <c r="E148" s="184">
        <f>COUNT(TEAMS!U563:U578)</f>
        <v>0</v>
      </c>
      <c r="F148" s="51">
        <v>146</v>
      </c>
      <c r="G148" s="47" t="str">
        <f>TEAMS!R561</f>
        <v>SC 15</v>
      </c>
      <c r="H148" s="24">
        <f>TEAMS!R583</f>
        <v>0</v>
      </c>
      <c r="I148" s="5" t="s">
        <v>28</v>
      </c>
      <c r="J148" s="51">
        <v>146</v>
      </c>
      <c r="K148" s="47" t="str">
        <f>TEAMS!R561</f>
        <v>SC 15</v>
      </c>
      <c r="L148" s="24">
        <f>TEAMS!S583</f>
        <v>0</v>
      </c>
      <c r="M148" s="5" t="s">
        <v>28</v>
      </c>
      <c r="N148" s="51">
        <v>146</v>
      </c>
      <c r="O148" s="47" t="str">
        <f>TEAMS!R561</f>
        <v>SC 15</v>
      </c>
      <c r="P148" s="24">
        <f>TEAMS!T583</f>
        <v>0</v>
      </c>
      <c r="Q148" s="5" t="s">
        <v>28</v>
      </c>
      <c r="R148" s="90">
        <f>IF('290 Club'!C134=0,"",'290 Club'!A134)</f>
      </c>
      <c r="S148" s="119">
        <f>IF('290 Club'!C134=0,"",'290 Club'!B134)</f>
      </c>
      <c r="T148" s="90">
        <f>IF('290 Club'!C134=0,"",'290 Club'!C134)</f>
      </c>
    </row>
    <row r="149" spans="1:20" ht="15">
      <c r="A149" s="51">
        <v>147</v>
      </c>
      <c r="B149" s="47" t="str">
        <f>TEAMS!R610</f>
        <v>ST 10</v>
      </c>
      <c r="C149" s="24">
        <f>TEAMS!U632</f>
        <v>0</v>
      </c>
      <c r="D149" s="5" t="s">
        <v>64</v>
      </c>
      <c r="E149" s="184">
        <f>COUNT(TEAMS!U612:U627)</f>
        <v>0</v>
      </c>
      <c r="F149" s="51">
        <v>147</v>
      </c>
      <c r="G149" s="47" t="str">
        <f>TEAMS!R610</f>
        <v>ST 10</v>
      </c>
      <c r="H149" s="24">
        <f>TEAMS!R632</f>
        <v>0</v>
      </c>
      <c r="I149" s="5" t="s">
        <v>64</v>
      </c>
      <c r="J149" s="51">
        <v>147</v>
      </c>
      <c r="K149" s="47" t="str">
        <f>TEAMS!R610</f>
        <v>ST 10</v>
      </c>
      <c r="L149" s="24">
        <f>TEAMS!S632</f>
        <v>0</v>
      </c>
      <c r="M149" s="5" t="s">
        <v>64</v>
      </c>
      <c r="N149" s="51">
        <v>147</v>
      </c>
      <c r="O149" s="47" t="str">
        <f>TEAMS!R610</f>
        <v>ST 10</v>
      </c>
      <c r="P149" s="24">
        <f>TEAMS!T632</f>
        <v>0</v>
      </c>
      <c r="Q149" s="5" t="s">
        <v>64</v>
      </c>
      <c r="R149" s="90">
        <f>IF('290 Club'!C135=0,"",'290 Club'!A135)</f>
      </c>
      <c r="S149" s="119">
        <f>IF('290 Club'!C135=0,"",'290 Club'!B135)</f>
      </c>
      <c r="T149" s="90">
        <f>IF('290 Club'!C135=0,"",'290 Club'!C135)</f>
      </c>
    </row>
    <row r="150" spans="1:20" ht="15">
      <c r="A150" s="51">
        <v>148</v>
      </c>
      <c r="B150" s="47" t="str">
        <f>TEAMS!B634</f>
        <v>ST 11</v>
      </c>
      <c r="C150" s="24">
        <f>TEAMS!E656</f>
        <v>0</v>
      </c>
      <c r="D150" s="5" t="s">
        <v>64</v>
      </c>
      <c r="E150" s="184">
        <f>COUNT(TEAMS!E636:E651)</f>
        <v>0</v>
      </c>
      <c r="F150" s="51">
        <v>148</v>
      </c>
      <c r="G150" s="47" t="str">
        <f>TEAMS!B634</f>
        <v>ST 11</v>
      </c>
      <c r="H150" s="24">
        <f>TEAMS!B656</f>
        <v>0</v>
      </c>
      <c r="I150" s="5" t="s">
        <v>64</v>
      </c>
      <c r="J150" s="51">
        <v>148</v>
      </c>
      <c r="K150" s="47" t="str">
        <f>TEAMS!B634</f>
        <v>ST 11</v>
      </c>
      <c r="L150" s="24">
        <f>TEAMS!C656</f>
        <v>0</v>
      </c>
      <c r="M150" s="5" t="s">
        <v>64</v>
      </c>
      <c r="N150" s="51">
        <v>148</v>
      </c>
      <c r="O150" s="47" t="str">
        <f>TEAMS!B634</f>
        <v>ST 11</v>
      </c>
      <c r="P150" s="24">
        <f>TEAMS!D656</f>
        <v>0</v>
      </c>
      <c r="Q150" s="5" t="s">
        <v>64</v>
      </c>
      <c r="R150" s="90">
        <f>IF('290 Club'!C136=0,"",'290 Club'!A136)</f>
      </c>
      <c r="S150" s="119">
        <f>IF('290 Club'!C136=0,"",'290 Club'!B136)</f>
      </c>
      <c r="T150" s="90">
        <f>IF('290 Club'!C136=0,"",'290 Club'!C136)</f>
      </c>
    </row>
    <row r="151" spans="1:20" ht="15">
      <c r="A151" s="51">
        <v>149</v>
      </c>
      <c r="B151" s="47" t="str">
        <f>TEAMS!F634</f>
        <v>ST 12</v>
      </c>
      <c r="C151" s="24">
        <f>TEAMS!I656</f>
        <v>0</v>
      </c>
      <c r="D151" s="5" t="s">
        <v>64</v>
      </c>
      <c r="E151" s="184">
        <f>COUNT(TEAMS!I636:I651)</f>
        <v>0</v>
      </c>
      <c r="F151" s="51">
        <v>149</v>
      </c>
      <c r="G151" s="47" t="str">
        <f>TEAMS!F634</f>
        <v>ST 12</v>
      </c>
      <c r="H151" s="24">
        <f>TEAMS!F656</f>
        <v>0</v>
      </c>
      <c r="I151" s="5" t="s">
        <v>64</v>
      </c>
      <c r="J151" s="51">
        <v>149</v>
      </c>
      <c r="K151" s="47" t="str">
        <f>TEAMS!F634</f>
        <v>ST 12</v>
      </c>
      <c r="L151" s="24">
        <f>TEAMS!G656</f>
        <v>0</v>
      </c>
      <c r="M151" s="5" t="s">
        <v>64</v>
      </c>
      <c r="N151" s="51">
        <v>149</v>
      </c>
      <c r="O151" s="47" t="str">
        <f>TEAMS!F634</f>
        <v>ST 12</v>
      </c>
      <c r="P151" s="24">
        <f>TEAMS!H656</f>
        <v>0</v>
      </c>
      <c r="Q151" s="5" t="s">
        <v>64</v>
      </c>
      <c r="R151" s="90">
        <f>IF('290 Club'!C137=0,"",'290 Club'!A137)</f>
      </c>
      <c r="S151" s="119">
        <f>IF('290 Club'!C137=0,"",'290 Club'!B137)</f>
      </c>
      <c r="T151" s="90">
        <f>IF('290 Club'!C137=0,"",'290 Club'!C137)</f>
      </c>
    </row>
    <row r="152" spans="1:20" ht="15">
      <c r="A152" s="51">
        <v>150</v>
      </c>
      <c r="B152" s="47" t="str">
        <f>TEAMS!J634</f>
        <v>ST 13</v>
      </c>
      <c r="C152" s="24">
        <f>TEAMS!M656</f>
        <v>0</v>
      </c>
      <c r="D152" s="5" t="s">
        <v>64</v>
      </c>
      <c r="E152" s="199">
        <f>COUNT(TEAMS!M636:M651)</f>
        <v>0</v>
      </c>
      <c r="F152" s="51">
        <v>150</v>
      </c>
      <c r="G152" s="47" t="str">
        <f>TEAMS!J634</f>
        <v>ST 13</v>
      </c>
      <c r="H152" s="24">
        <f>TEAMS!J656</f>
        <v>0</v>
      </c>
      <c r="I152" s="5" t="s">
        <v>64</v>
      </c>
      <c r="J152" s="51">
        <v>150</v>
      </c>
      <c r="K152" s="47" t="str">
        <f>TEAMS!J634</f>
        <v>ST 13</v>
      </c>
      <c r="L152" s="24">
        <f>TEAMS!K656</f>
        <v>0</v>
      </c>
      <c r="M152" s="5" t="s">
        <v>64</v>
      </c>
      <c r="N152" s="51">
        <v>150</v>
      </c>
      <c r="O152" s="47" t="str">
        <f>TEAMS!J634</f>
        <v>ST 13</v>
      </c>
      <c r="P152" s="24">
        <f>TEAMS!L656</f>
        <v>0</v>
      </c>
      <c r="Q152" s="5" t="s">
        <v>64</v>
      </c>
      <c r="R152" s="90">
        <f>IF('290 Club'!C138=0,"",'290 Club'!A138)</f>
      </c>
      <c r="S152" s="119">
        <f>IF('290 Club'!C138=0,"",'290 Club'!B138)</f>
      </c>
      <c r="T152" s="90">
        <f>IF('290 Club'!C138=0,"",'290 Club'!C138)</f>
      </c>
    </row>
    <row r="153" spans="1:20" ht="15">
      <c r="A153" s="51">
        <v>151</v>
      </c>
      <c r="B153" s="47" t="str">
        <f>TEAMS!N634</f>
        <v>ST 14</v>
      </c>
      <c r="C153" s="24">
        <f>TEAMS!Q656</f>
        <v>0</v>
      </c>
      <c r="D153" s="5" t="s">
        <v>64</v>
      </c>
      <c r="E153" s="199">
        <f>COUNT(TEAMS!Q636:Q651)</f>
        <v>0</v>
      </c>
      <c r="F153" s="51">
        <v>151</v>
      </c>
      <c r="G153" s="47" t="str">
        <f>TEAMS!N634</f>
        <v>ST 14</v>
      </c>
      <c r="H153" s="24">
        <f>TEAMS!N656</f>
        <v>0</v>
      </c>
      <c r="I153" s="5" t="s">
        <v>64</v>
      </c>
      <c r="J153" s="51">
        <v>151</v>
      </c>
      <c r="K153" s="47" t="str">
        <f>TEAMS!N634</f>
        <v>ST 14</v>
      </c>
      <c r="L153" s="24">
        <f>TEAMS!O656</f>
        <v>0</v>
      </c>
      <c r="M153" s="5" t="s">
        <v>64</v>
      </c>
      <c r="N153" s="51">
        <v>151</v>
      </c>
      <c r="O153" s="47" t="str">
        <f>TEAMS!N634</f>
        <v>ST 14</v>
      </c>
      <c r="P153" s="24">
        <f>TEAMS!P656</f>
        <v>0</v>
      </c>
      <c r="Q153" s="5" t="s">
        <v>64</v>
      </c>
      <c r="R153" s="90">
        <f>IF('290 Club'!C139=0,"",'290 Club'!A139)</f>
      </c>
      <c r="S153" s="119">
        <f>IF('290 Club'!C139=0,"",'290 Club'!B139)</f>
      </c>
      <c r="T153" s="90">
        <f>IF('290 Club'!C139=0,"",'290 Club'!C139)</f>
      </c>
    </row>
    <row r="154" spans="1:20" ht="15">
      <c r="A154" s="51">
        <v>152</v>
      </c>
      <c r="B154" s="47" t="str">
        <f>TEAMS!R634</f>
        <v>ST 15</v>
      </c>
      <c r="C154" s="24">
        <f>TEAMS!U656</f>
        <v>0</v>
      </c>
      <c r="D154" s="5" t="s">
        <v>64</v>
      </c>
      <c r="E154" s="199">
        <f>COUNT(TEAMS!U636:U651)</f>
        <v>0</v>
      </c>
      <c r="F154" s="51">
        <v>152</v>
      </c>
      <c r="G154" s="47" t="str">
        <f>TEAMS!R634</f>
        <v>ST 15</v>
      </c>
      <c r="H154" s="24">
        <f>TEAMS!R656</f>
        <v>0</v>
      </c>
      <c r="I154" s="5" t="s">
        <v>64</v>
      </c>
      <c r="J154" s="51">
        <v>152</v>
      </c>
      <c r="K154" s="47" t="str">
        <f>TEAMS!R634</f>
        <v>ST 15</v>
      </c>
      <c r="L154" s="24">
        <f>TEAMS!S656</f>
        <v>0</v>
      </c>
      <c r="M154" s="5" t="s">
        <v>64</v>
      </c>
      <c r="N154" s="51">
        <v>152</v>
      </c>
      <c r="O154" s="47" t="str">
        <f>TEAMS!R634</f>
        <v>ST 15</v>
      </c>
      <c r="P154" s="24">
        <f>TEAMS!T656</f>
        <v>0</v>
      </c>
      <c r="Q154" s="5" t="s">
        <v>64</v>
      </c>
      <c r="R154" s="90">
        <f>IF('290 Club'!C140=0,"",'290 Club'!A140)</f>
      </c>
      <c r="S154" s="119">
        <f>IF('290 Club'!C140=0,"",'290 Club'!B140)</f>
      </c>
      <c r="T154" s="90">
        <f>IF('290 Club'!C140=0,"",'290 Club'!C140)</f>
      </c>
    </row>
    <row r="155" spans="1:20" ht="15">
      <c r="A155" s="51">
        <v>153</v>
      </c>
      <c r="B155" s="47" t="str">
        <f>TEAMS!N610</f>
        <v>ST 9</v>
      </c>
      <c r="C155" s="24">
        <f>TEAMS!Q632</f>
        <v>0</v>
      </c>
      <c r="D155" s="5" t="s">
        <v>64</v>
      </c>
      <c r="E155" s="199">
        <f>COUNT(TEAMS!Q612:Q627)</f>
        <v>0</v>
      </c>
      <c r="F155" s="51">
        <v>153</v>
      </c>
      <c r="G155" s="47" t="str">
        <f>TEAMS!N610</f>
        <v>ST 9</v>
      </c>
      <c r="H155" s="24">
        <f>TEAMS!N632</f>
        <v>0</v>
      </c>
      <c r="I155" s="5" t="s">
        <v>64</v>
      </c>
      <c r="J155" s="51">
        <v>153</v>
      </c>
      <c r="K155" s="47" t="str">
        <f>TEAMS!N610</f>
        <v>ST 9</v>
      </c>
      <c r="L155" s="24">
        <f>TEAMS!O632</f>
        <v>0</v>
      </c>
      <c r="M155" s="5" t="s">
        <v>64</v>
      </c>
      <c r="N155" s="51">
        <v>153</v>
      </c>
      <c r="O155" s="47" t="str">
        <f>TEAMS!N610</f>
        <v>ST 9</v>
      </c>
      <c r="P155" s="24">
        <f>TEAMS!P632</f>
        <v>0</v>
      </c>
      <c r="Q155" s="5" t="s">
        <v>64</v>
      </c>
      <c r="R155" s="90">
        <f>IF('290 Club'!C141=0,"",'290 Club'!A141)</f>
      </c>
      <c r="S155" s="119">
        <f>IF('290 Club'!C141=0,"",'290 Club'!B141)</f>
      </c>
      <c r="T155" s="90">
        <f>IF('290 Club'!C141=0,"",'290 Club'!C141)</f>
      </c>
    </row>
    <row r="156" spans="1:20" ht="15">
      <c r="A156" s="51">
        <v>154</v>
      </c>
      <c r="B156" s="47" t="str">
        <f>TEAMS!R683</f>
        <v>WC 10</v>
      </c>
      <c r="C156" s="24">
        <f>TEAMS!U705</f>
        <v>0</v>
      </c>
      <c r="D156" s="5" t="s">
        <v>68</v>
      </c>
      <c r="E156" s="199">
        <f>COUNT(TEAMS!U685:U700)</f>
        <v>0</v>
      </c>
      <c r="F156" s="51">
        <v>154</v>
      </c>
      <c r="G156" s="47" t="str">
        <f>TEAMS!R683</f>
        <v>WC 10</v>
      </c>
      <c r="H156" s="24">
        <f>TEAMS!R705</f>
        <v>0</v>
      </c>
      <c r="I156" s="5" t="s">
        <v>68</v>
      </c>
      <c r="J156" s="51">
        <v>154</v>
      </c>
      <c r="K156" s="47" t="str">
        <f>TEAMS!R683</f>
        <v>WC 10</v>
      </c>
      <c r="L156" s="24">
        <f>TEAMS!S705</f>
        <v>0</v>
      </c>
      <c r="M156" s="5" t="s">
        <v>68</v>
      </c>
      <c r="N156" s="51">
        <v>154</v>
      </c>
      <c r="O156" s="47" t="str">
        <f>TEAMS!R683</f>
        <v>WC 10</v>
      </c>
      <c r="P156" s="24">
        <f>TEAMS!T705</f>
        <v>0</v>
      </c>
      <c r="Q156" s="5" t="s">
        <v>68</v>
      </c>
      <c r="R156" s="90">
        <f>IF('290 Club'!C142=0,"",'290 Club'!A142)</f>
      </c>
      <c r="S156" s="119">
        <f>IF('290 Club'!C142=0,"",'290 Club'!B142)</f>
      </c>
      <c r="T156" s="90">
        <f>IF('290 Club'!C142=0,"",'290 Club'!C142)</f>
      </c>
    </row>
    <row r="157" spans="1:20" ht="15">
      <c r="A157" s="51">
        <v>155</v>
      </c>
      <c r="B157" s="47" t="str">
        <f>TEAMS!B707</f>
        <v>WC 11</v>
      </c>
      <c r="C157" s="24">
        <f>TEAMS!E729</f>
        <v>0</v>
      </c>
      <c r="D157" s="5" t="s">
        <v>68</v>
      </c>
      <c r="E157" s="199">
        <f>COUNT(TEAMS!E709:E724)</f>
        <v>0</v>
      </c>
      <c r="F157" s="51">
        <v>155</v>
      </c>
      <c r="G157" s="47" t="str">
        <f>TEAMS!B707</f>
        <v>WC 11</v>
      </c>
      <c r="H157" s="24">
        <f>TEAMS!B729</f>
        <v>0</v>
      </c>
      <c r="I157" s="5" t="s">
        <v>68</v>
      </c>
      <c r="J157" s="51">
        <v>155</v>
      </c>
      <c r="K157" s="47" t="str">
        <f>TEAMS!B707</f>
        <v>WC 11</v>
      </c>
      <c r="L157" s="24">
        <f>TEAMS!C729</f>
        <v>0</v>
      </c>
      <c r="M157" s="5" t="s">
        <v>68</v>
      </c>
      <c r="N157" s="51">
        <v>155</v>
      </c>
      <c r="O157" s="47" t="str">
        <f>TEAMS!B707</f>
        <v>WC 11</v>
      </c>
      <c r="P157" s="24">
        <f>TEAMS!D729</f>
        <v>0</v>
      </c>
      <c r="Q157" s="5" t="s">
        <v>68</v>
      </c>
      <c r="R157" s="90">
        <f>IF('290 Club'!C143=0,"",'290 Club'!A143)</f>
      </c>
      <c r="S157" s="119">
        <f>IF('290 Club'!C143=0,"",'290 Club'!B143)</f>
      </c>
      <c r="T157" s="90">
        <f>IF('290 Club'!C143=0,"",'290 Club'!C143)</f>
      </c>
    </row>
    <row r="158" spans="1:20" ht="15">
      <c r="A158" s="51">
        <v>156</v>
      </c>
      <c r="B158" s="47" t="str">
        <f>TEAMS!F707</f>
        <v>WC 12</v>
      </c>
      <c r="C158" s="24">
        <f>TEAMS!I729</f>
        <v>0</v>
      </c>
      <c r="D158" s="5" t="s">
        <v>68</v>
      </c>
      <c r="E158" s="199">
        <f>COUNT(TEAMS!I709:I724)</f>
        <v>0</v>
      </c>
      <c r="F158" s="51">
        <v>156</v>
      </c>
      <c r="G158" s="47" t="str">
        <f>TEAMS!F707</f>
        <v>WC 12</v>
      </c>
      <c r="H158" s="24">
        <f>TEAMS!F729</f>
        <v>0</v>
      </c>
      <c r="I158" s="5" t="s">
        <v>68</v>
      </c>
      <c r="J158" s="51">
        <v>156</v>
      </c>
      <c r="K158" s="47" t="str">
        <f>TEAMS!F707</f>
        <v>WC 12</v>
      </c>
      <c r="L158" s="24">
        <f>TEAMS!G729</f>
        <v>0</v>
      </c>
      <c r="M158" s="5" t="s">
        <v>68</v>
      </c>
      <c r="N158" s="51">
        <v>156</v>
      </c>
      <c r="O158" s="47" t="str">
        <f>TEAMS!F707</f>
        <v>WC 12</v>
      </c>
      <c r="P158" s="24">
        <f>TEAMS!H729</f>
        <v>0</v>
      </c>
      <c r="Q158" s="5" t="s">
        <v>68</v>
      </c>
      <c r="R158" s="90">
        <f>IF('290 Club'!C144=0,"",'290 Club'!A144)</f>
      </c>
      <c r="S158" s="119">
        <f>IF('290 Club'!C144=0,"",'290 Club'!B144)</f>
      </c>
      <c r="T158" s="90">
        <f>IF('290 Club'!C144=0,"",'290 Club'!C144)</f>
      </c>
    </row>
    <row r="159" spans="1:20" ht="15">
      <c r="A159" s="51">
        <v>157</v>
      </c>
      <c r="B159" s="47" t="str">
        <f>TEAMS!J707</f>
        <v>WC 13</v>
      </c>
      <c r="C159" s="24">
        <f>TEAMS!M729</f>
        <v>0</v>
      </c>
      <c r="D159" s="5" t="s">
        <v>68</v>
      </c>
      <c r="E159" s="199">
        <f>COUNT(TEAMS!M709:M724)</f>
        <v>0</v>
      </c>
      <c r="F159" s="51">
        <v>157</v>
      </c>
      <c r="G159" s="47" t="str">
        <f>TEAMS!J707</f>
        <v>WC 13</v>
      </c>
      <c r="H159" s="24">
        <f>TEAMS!J729</f>
        <v>0</v>
      </c>
      <c r="I159" s="5" t="s">
        <v>68</v>
      </c>
      <c r="J159" s="51">
        <v>157</v>
      </c>
      <c r="K159" s="47" t="str">
        <f>TEAMS!J707</f>
        <v>WC 13</v>
      </c>
      <c r="L159" s="24">
        <f>TEAMS!K729</f>
        <v>0</v>
      </c>
      <c r="M159" s="5" t="s">
        <v>68</v>
      </c>
      <c r="N159" s="51">
        <v>157</v>
      </c>
      <c r="O159" s="47" t="str">
        <f>TEAMS!J707</f>
        <v>WC 13</v>
      </c>
      <c r="P159" s="24">
        <f>TEAMS!L729</f>
        <v>0</v>
      </c>
      <c r="Q159" s="5" t="s">
        <v>68</v>
      </c>
      <c r="R159" s="90">
        <f>IF('290 Club'!C145=0,"",'290 Club'!A145)</f>
      </c>
      <c r="S159" s="119">
        <f>IF('290 Club'!C145=0,"",'290 Club'!B145)</f>
      </c>
      <c r="T159" s="90">
        <f>IF('290 Club'!C145=0,"",'290 Club'!C145)</f>
      </c>
    </row>
    <row r="160" spans="1:20" ht="15">
      <c r="A160" s="51">
        <v>158</v>
      </c>
      <c r="B160" s="47" t="str">
        <f>TEAMS!N707</f>
        <v>WC 14</v>
      </c>
      <c r="C160" s="24">
        <f>TEAMS!Q729</f>
        <v>0</v>
      </c>
      <c r="D160" s="5" t="s">
        <v>68</v>
      </c>
      <c r="E160" s="199">
        <f>COUNT(TEAMS!Q709:Q724)</f>
        <v>0</v>
      </c>
      <c r="F160" s="51">
        <v>158</v>
      </c>
      <c r="G160" s="47" t="str">
        <f>TEAMS!N707</f>
        <v>WC 14</v>
      </c>
      <c r="H160" s="24">
        <f>TEAMS!N729</f>
        <v>0</v>
      </c>
      <c r="I160" s="5" t="s">
        <v>68</v>
      </c>
      <c r="J160" s="51">
        <v>158</v>
      </c>
      <c r="K160" s="47" t="str">
        <f>TEAMS!N707</f>
        <v>WC 14</v>
      </c>
      <c r="L160" s="24">
        <f>TEAMS!O729</f>
        <v>0</v>
      </c>
      <c r="M160" s="5" t="s">
        <v>68</v>
      </c>
      <c r="N160" s="51">
        <v>158</v>
      </c>
      <c r="O160" s="47" t="str">
        <f>TEAMS!N707</f>
        <v>WC 14</v>
      </c>
      <c r="P160" s="24">
        <f>TEAMS!P729</f>
        <v>0</v>
      </c>
      <c r="Q160" s="5" t="s">
        <v>68</v>
      </c>
      <c r="R160" s="90">
        <f>IF('290 Club'!C146=0,"",'290 Club'!A146)</f>
      </c>
      <c r="S160" s="119">
        <f>IF('290 Club'!C146=0,"",'290 Club'!B146)</f>
      </c>
      <c r="T160" s="90">
        <f>IF('290 Club'!C146=0,"",'290 Club'!C146)</f>
      </c>
    </row>
    <row r="161" spans="1:20" ht="15">
      <c r="A161" s="51">
        <v>159</v>
      </c>
      <c r="B161" s="47" t="str">
        <f>TEAMS!R707</f>
        <v>WC 15</v>
      </c>
      <c r="C161" s="24">
        <f>TEAMS!U729</f>
        <v>0</v>
      </c>
      <c r="D161" s="5" t="s">
        <v>68</v>
      </c>
      <c r="E161" s="199">
        <f>COUNT(TEAMS!U709:U724)</f>
        <v>0</v>
      </c>
      <c r="F161" s="51">
        <v>159</v>
      </c>
      <c r="G161" s="47" t="str">
        <f>TEAMS!R707</f>
        <v>WC 15</v>
      </c>
      <c r="H161" s="24">
        <f>TEAMS!R729</f>
        <v>0</v>
      </c>
      <c r="I161" s="5" t="s">
        <v>68</v>
      </c>
      <c r="J161" s="51">
        <v>159</v>
      </c>
      <c r="K161" s="47" t="str">
        <f>TEAMS!R707</f>
        <v>WC 15</v>
      </c>
      <c r="L161" s="24">
        <f>TEAMS!S729</f>
        <v>0</v>
      </c>
      <c r="M161" s="5" t="s">
        <v>68</v>
      </c>
      <c r="N161" s="51">
        <v>159</v>
      </c>
      <c r="O161" s="47" t="str">
        <f>TEAMS!R707</f>
        <v>WC 15</v>
      </c>
      <c r="P161" s="24">
        <f>TEAMS!T729</f>
        <v>0</v>
      </c>
      <c r="Q161" s="5" t="s">
        <v>68</v>
      </c>
      <c r="R161" s="90">
        <f>IF('290 Club'!C147=0,"",'290 Club'!A147)</f>
      </c>
      <c r="S161" s="119">
        <f>IF('290 Club'!C147=0,"",'290 Club'!B147)</f>
      </c>
      <c r="T161" s="90">
        <f>IF('290 Club'!C147=0,"",'290 Club'!C147)</f>
      </c>
    </row>
    <row r="162" spans="1:20" ht="15">
      <c r="A162" s="51">
        <v>160</v>
      </c>
      <c r="B162" s="47" t="str">
        <f>TEAMS!N683</f>
        <v>WC 9</v>
      </c>
      <c r="C162" s="24">
        <f>TEAMS!Q705</f>
        <v>0</v>
      </c>
      <c r="D162" s="5" t="s">
        <v>68</v>
      </c>
      <c r="E162" s="199">
        <f>COUNT(TEAMS!Q685:Q700)</f>
        <v>0</v>
      </c>
      <c r="F162" s="51">
        <v>160</v>
      </c>
      <c r="G162" s="47" t="str">
        <f>TEAMS!N683</f>
        <v>WC 9</v>
      </c>
      <c r="H162" s="24">
        <f>TEAMS!N705</f>
        <v>0</v>
      </c>
      <c r="I162" s="5" t="s">
        <v>68</v>
      </c>
      <c r="J162" s="51">
        <v>160</v>
      </c>
      <c r="K162" s="47" t="str">
        <f>TEAMS!N683</f>
        <v>WC 9</v>
      </c>
      <c r="L162" s="24">
        <f>TEAMS!O705</f>
        <v>0</v>
      </c>
      <c r="M162" s="5" t="s">
        <v>68</v>
      </c>
      <c r="N162" s="51">
        <v>160</v>
      </c>
      <c r="O162" s="47" t="str">
        <f>TEAMS!N683</f>
        <v>WC 9</v>
      </c>
      <c r="P162" s="24">
        <f>TEAMS!P705</f>
        <v>0</v>
      </c>
      <c r="Q162" s="5" t="s">
        <v>68</v>
      </c>
      <c r="R162" s="90">
        <f>IF('290 Club'!C148=0,"",'290 Club'!A148)</f>
      </c>
      <c r="S162" s="119">
        <f>IF('290 Club'!C148=0,"",'290 Club'!B148)</f>
      </c>
      <c r="T162" s="90">
        <f>IF('290 Club'!C148=0,"",'290 Club'!C148)</f>
      </c>
    </row>
    <row r="163" spans="1:20" ht="15">
      <c r="A163" s="51">
        <v>161</v>
      </c>
      <c r="B163" s="47" t="str">
        <f>TEAMS!B780</f>
        <v>WF 11</v>
      </c>
      <c r="C163" s="24">
        <f>TEAMS!E802</f>
        <v>0</v>
      </c>
      <c r="D163" s="5" t="s">
        <v>70</v>
      </c>
      <c r="E163" s="199">
        <f>COUNT(TEAMS!E782:E797)</f>
        <v>0</v>
      </c>
      <c r="F163" s="51">
        <v>161</v>
      </c>
      <c r="G163" s="47" t="str">
        <f>TEAMS!B780</f>
        <v>WF 11</v>
      </c>
      <c r="H163" s="24">
        <f>TEAMS!B802</f>
        <v>0</v>
      </c>
      <c r="I163" s="5" t="s">
        <v>70</v>
      </c>
      <c r="J163" s="51">
        <v>161</v>
      </c>
      <c r="K163" s="47" t="str">
        <f>TEAMS!B780</f>
        <v>WF 11</v>
      </c>
      <c r="L163" s="24">
        <f>TEAMS!C802</f>
        <v>0</v>
      </c>
      <c r="M163" s="5" t="s">
        <v>70</v>
      </c>
      <c r="N163" s="51">
        <v>161</v>
      </c>
      <c r="O163" s="47" t="str">
        <f>TEAMS!B780</f>
        <v>WF 11</v>
      </c>
      <c r="P163" s="24">
        <f>TEAMS!D802</f>
        <v>0</v>
      </c>
      <c r="Q163" s="5" t="s">
        <v>70</v>
      </c>
      <c r="R163" s="90">
        <f>IF('290 Club'!C149=0,"",'290 Club'!A149)</f>
      </c>
      <c r="S163" s="119">
        <f>IF('290 Club'!C149=0,"",'290 Club'!B149)</f>
      </c>
      <c r="T163" s="90">
        <f>IF('290 Club'!C149=0,"",'290 Club'!C149)</f>
      </c>
    </row>
    <row r="164" spans="1:20" ht="15">
      <c r="A164" s="51">
        <v>162</v>
      </c>
      <c r="B164" s="47" t="str">
        <f>TEAMS!F780</f>
        <v>WF 12</v>
      </c>
      <c r="C164" s="24">
        <f>TEAMS!I802</f>
        <v>0</v>
      </c>
      <c r="D164" s="5" t="s">
        <v>70</v>
      </c>
      <c r="E164" s="199">
        <f>COUNT(TEAMS!I782:I797)</f>
        <v>0</v>
      </c>
      <c r="F164" s="51">
        <v>162</v>
      </c>
      <c r="G164" s="47" t="str">
        <f>TEAMS!F780</f>
        <v>WF 12</v>
      </c>
      <c r="H164" s="24">
        <f>TEAMS!F802</f>
        <v>0</v>
      </c>
      <c r="I164" s="5" t="s">
        <v>70</v>
      </c>
      <c r="J164" s="51">
        <v>162</v>
      </c>
      <c r="K164" s="47" t="str">
        <f>TEAMS!F780</f>
        <v>WF 12</v>
      </c>
      <c r="L164" s="24">
        <f>TEAMS!G802</f>
        <v>0</v>
      </c>
      <c r="M164" s="5" t="s">
        <v>70</v>
      </c>
      <c r="N164" s="51">
        <v>162</v>
      </c>
      <c r="O164" s="47" t="str">
        <f>TEAMS!F780</f>
        <v>WF 12</v>
      </c>
      <c r="P164" s="24">
        <f>TEAMS!H802</f>
        <v>0</v>
      </c>
      <c r="Q164" s="5" t="s">
        <v>70</v>
      </c>
      <c r="R164" s="90">
        <f>IF('290 Club'!C150=0,"",'290 Club'!A150)</f>
      </c>
      <c r="S164" s="119">
        <f>IF('290 Club'!C150=0,"",'290 Club'!B150)</f>
      </c>
      <c r="T164" s="90">
        <f>IF('290 Club'!C150=0,"",'290 Club'!C150)</f>
      </c>
    </row>
    <row r="165" spans="1:20" ht="15">
      <c r="A165" s="51">
        <v>163</v>
      </c>
      <c r="B165" s="47" t="str">
        <f>TEAMS!J780</f>
        <v>WF 13</v>
      </c>
      <c r="C165" s="24">
        <f>TEAMS!M802</f>
        <v>0</v>
      </c>
      <c r="D165" s="5" t="s">
        <v>70</v>
      </c>
      <c r="E165" s="199">
        <f>COUNT(TEAMS!M782:M797)</f>
        <v>0</v>
      </c>
      <c r="F165" s="51">
        <v>163</v>
      </c>
      <c r="G165" s="47" t="str">
        <f>TEAMS!J780</f>
        <v>WF 13</v>
      </c>
      <c r="H165" s="24">
        <f>TEAMS!J802</f>
        <v>0</v>
      </c>
      <c r="I165" s="5" t="s">
        <v>70</v>
      </c>
      <c r="J165" s="51">
        <v>163</v>
      </c>
      <c r="K165" s="47" t="str">
        <f>TEAMS!J780</f>
        <v>WF 13</v>
      </c>
      <c r="L165" s="24">
        <f>TEAMS!K802</f>
        <v>0</v>
      </c>
      <c r="M165" s="5" t="s">
        <v>70</v>
      </c>
      <c r="N165" s="51">
        <v>163</v>
      </c>
      <c r="O165" s="47" t="str">
        <f>TEAMS!J780</f>
        <v>WF 13</v>
      </c>
      <c r="P165" s="24">
        <f>TEAMS!L802</f>
        <v>0</v>
      </c>
      <c r="Q165" s="5" t="s">
        <v>70</v>
      </c>
      <c r="R165" s="90">
        <f>IF('290 Club'!C151=0,"",'290 Club'!A151)</f>
      </c>
      <c r="S165" s="119">
        <f>IF('290 Club'!C151=0,"",'290 Club'!B151)</f>
      </c>
      <c r="T165" s="90">
        <f>IF('290 Club'!C151=0,"",'290 Club'!C151)</f>
      </c>
    </row>
    <row r="166" spans="1:20" ht="15">
      <c r="A166" s="51">
        <v>164</v>
      </c>
      <c r="B166" s="47" t="str">
        <f>TEAMS!N780</f>
        <v>WF 14</v>
      </c>
      <c r="C166" s="24">
        <f>TEAMS!Q802</f>
        <v>0</v>
      </c>
      <c r="D166" s="5" t="s">
        <v>70</v>
      </c>
      <c r="E166" s="199">
        <f>COUNT(TEAMS!Q782:Q797)</f>
        <v>0</v>
      </c>
      <c r="F166" s="51">
        <v>164</v>
      </c>
      <c r="G166" s="47" t="str">
        <f>TEAMS!N780</f>
        <v>WF 14</v>
      </c>
      <c r="H166" s="24">
        <f>TEAMS!N802</f>
        <v>0</v>
      </c>
      <c r="I166" s="5" t="s">
        <v>70</v>
      </c>
      <c r="J166" s="51">
        <v>164</v>
      </c>
      <c r="K166" s="47" t="str">
        <f>TEAMS!N780</f>
        <v>WF 14</v>
      </c>
      <c r="L166" s="24">
        <f>TEAMS!O802</f>
        <v>0</v>
      </c>
      <c r="M166" s="5" t="s">
        <v>70</v>
      </c>
      <c r="N166" s="51">
        <v>164</v>
      </c>
      <c r="O166" s="47" t="str">
        <f>TEAMS!N780</f>
        <v>WF 14</v>
      </c>
      <c r="P166" s="24">
        <f>TEAMS!P802</f>
        <v>0</v>
      </c>
      <c r="Q166" s="5" t="s">
        <v>70</v>
      </c>
      <c r="R166" s="90">
        <f>IF('290 Club'!C152=0,"",'290 Club'!A152)</f>
      </c>
      <c r="S166" s="119">
        <f>IF('290 Club'!C152=0,"",'290 Club'!B152)</f>
      </c>
      <c r="T166" s="90">
        <f>IF('290 Club'!C152=0,"",'290 Club'!C152)</f>
      </c>
    </row>
    <row r="167" spans="1:20" ht="15.75" thickBot="1">
      <c r="A167" s="126">
        <v>165</v>
      </c>
      <c r="B167" s="127" t="str">
        <f>TEAMS!R780</f>
        <v>WF 15</v>
      </c>
      <c r="C167" s="128">
        <f>TEAMS!U802</f>
        <v>0</v>
      </c>
      <c r="D167" s="104" t="s">
        <v>70</v>
      </c>
      <c r="E167" s="186">
        <f>COUNT(TEAMS!U782:U797)</f>
        <v>0</v>
      </c>
      <c r="F167" s="126">
        <v>165</v>
      </c>
      <c r="G167" s="127" t="str">
        <f>TEAMS!R780</f>
        <v>WF 15</v>
      </c>
      <c r="H167" s="128">
        <f>TEAMS!R802</f>
        <v>0</v>
      </c>
      <c r="I167" s="104" t="s">
        <v>70</v>
      </c>
      <c r="J167" s="126">
        <v>165</v>
      </c>
      <c r="K167" s="127" t="str">
        <f>TEAMS!R780</f>
        <v>WF 15</v>
      </c>
      <c r="L167" s="128">
        <f>TEAMS!S802</f>
        <v>0</v>
      </c>
      <c r="M167" s="104" t="s">
        <v>70</v>
      </c>
      <c r="N167" s="126">
        <v>165</v>
      </c>
      <c r="O167" s="127" t="str">
        <f>TEAMS!R780</f>
        <v>WF 15</v>
      </c>
      <c r="P167" s="128">
        <f>TEAMS!T802</f>
        <v>0</v>
      </c>
      <c r="Q167" s="104" t="s">
        <v>70</v>
      </c>
      <c r="R167" s="90">
        <f>IF('290 Club'!C153=0,"",'290 Club'!A153)</f>
      </c>
      <c r="S167" s="119">
        <f>IF('290 Club'!C153=0,"",'290 Club'!B153)</f>
      </c>
      <c r="T167" s="90">
        <f>IF('290 Club'!C153=0,"",'290 Club'!C153)</f>
      </c>
    </row>
  </sheetData>
  <autoFilter ref="A2:T112"/>
  <mergeCells count="6">
    <mergeCell ref="R16:T16"/>
    <mergeCell ref="R1:T1"/>
    <mergeCell ref="A1:D1"/>
    <mergeCell ref="F1:I1"/>
    <mergeCell ref="J1:M1"/>
    <mergeCell ref="N1:Q1"/>
  </mergeCells>
  <printOptions horizontalCentered="1"/>
  <pageMargins left="0.5511811023622047" right="0.5511811023622047" top="0.984251968503937" bottom="0.7874015748031497" header="0.5118110236220472" footer="0.5118110236220472"/>
  <pageSetup fitToHeight="4" fitToWidth="1" horizontalDpi="600" verticalDpi="600" orientation="landscape" scale="67" r:id="rId3"/>
  <headerFooter alignWithMargins="0">
    <oddHeader>&amp;LPage &amp;P&amp;CArea 3 Standings&amp;Ras of &amp;D</oddHeader>
  </headerFooter>
  <rowBreaks count="1" manualBreakCount="1">
    <brk id="49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Agfa-Gevaert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CSMS</dc:creator>
  <cp:keywords/>
  <dc:description/>
  <cp:lastModifiedBy>Integra Technologies</cp:lastModifiedBy>
  <cp:lastPrinted>2009-02-10T13:59:06Z</cp:lastPrinted>
  <dcterms:created xsi:type="dcterms:W3CDTF">2004-02-07T09:54:14Z</dcterms:created>
  <dcterms:modified xsi:type="dcterms:W3CDTF">2009-03-09T14:06:49Z</dcterms:modified>
  <cp:category/>
  <cp:version/>
  <cp:contentType/>
  <cp:contentStatus/>
</cp:coreProperties>
</file>