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1"/>
  </bookViews>
  <sheets>
    <sheet name="290 Club" sheetId="1" r:id="rId1"/>
    <sheet name="2009" sheetId="2" r:id="rId2"/>
    <sheet name="TEAMS" sheetId="3" r:id="rId3"/>
    <sheet name="OVERALL" sheetId="4" r:id="rId4"/>
  </sheets>
  <definedNames>
    <definedName name="_xlnm._FilterDatabase" localSheetId="3" hidden="1">'OVERALL'!$A$2:$T$152</definedName>
    <definedName name="_xlnm.Print_Area" localSheetId="1">'2009'!$A$1:$O$91</definedName>
    <definedName name="_xlnm.Print_Area" localSheetId="0">'290 Club'!$A$1:$C$42</definedName>
    <definedName name="_xlnm.Print_Area" localSheetId="3">'OVERALL'!$A$1:$T$152</definedName>
    <definedName name="_xlnm.Print_Area" localSheetId="2">'TEAMS'!$A$1:$V$731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'TEAMS'!$V$126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'2009'!$A$69:$M$69</definedName>
    <definedName name="TABLE_2" localSheetId="1">'2009'!$A$69:$M$69</definedName>
    <definedName name="Z_04EE3A53_150D_4B81_905B_0B5EC5F211F5_.wvu.Cols" localSheetId="2" hidden="1">'TEAMS'!$W:$AA</definedName>
    <definedName name="Z_04EE3A53_150D_4B81_905B_0B5EC5F211F5_.wvu.FilterData" localSheetId="1" hidden="1">'2009'!$I$2:$K$2</definedName>
    <definedName name="Z_04EE3A53_150D_4B81_905B_0B5EC5F211F5_.wvu.FilterData" localSheetId="3" hidden="1">'OVERALL'!$A$2:$T$152</definedName>
    <definedName name="Z_04EE3A53_150D_4B81_905B_0B5EC5F211F5_.wvu.PrintArea" localSheetId="0" hidden="1">'290 Club'!$A$1:$C$25</definedName>
    <definedName name="Z_04EE3A53_150D_4B81_905B_0B5EC5F211F5_.wvu.PrintArea" localSheetId="3" hidden="1">'OVERALL'!$A$1:$T$104</definedName>
    <definedName name="Z_04EE3A53_150D_4B81_905B_0B5EC5F211F5_.wvu.PrintArea" localSheetId="2" hidden="1">'TEAMS'!$A$62:$V$712</definedName>
    <definedName name="Z_04EE3A53_150D_4B81_905B_0B5EC5F211F5_.wvu.PrintTitles" localSheetId="3" hidden="1">'OVERALL'!$1:$1</definedName>
  </definedNames>
  <calcPr fullCalcOnLoad="1"/>
</workbook>
</file>

<file path=xl/comments4.xml><?xml version="1.0" encoding="utf-8"?>
<comments xmlns="http://schemas.openxmlformats.org/spreadsheetml/2006/main">
  <authors>
    <author>John Simoneau</author>
  </authors>
  <commentList>
    <comment ref="E1" authorId="0">
      <text>
        <r>
          <rPr>
            <b/>
            <sz val="10"/>
            <rFont val="Tahoma"/>
            <family val="2"/>
          </rPr>
          <t>Number of matches individual competed in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<sst xmlns="http://schemas.openxmlformats.org/spreadsheetml/2006/main" count="2546" uniqueCount="347">
  <si>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</si>
  <si>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</si>
  <si>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</si>
  <si>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</si>
  <si>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</si>
  <si>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</si>
  <si>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</si>
  <si>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</si>
  <si>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</si>
  <si>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</si>
  <si>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</si>
  <si>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</si>
  <si>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</si>
  <si>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</si>
  <si>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</si>
  <si>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</si>
  <si>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</si>
  <si>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</si>
  <si>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</si>
  <si>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</si>
  <si>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</si>
  <si>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</si>
  <si>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ctrl+o</t>
  </si>
  <si>
    <t>ctrl+p</t>
  </si>
  <si>
    <t>ctrl+s</t>
  </si>
  <si>
    <t>ctrl+k</t>
  </si>
  <si>
    <t>ctrl+t</t>
  </si>
  <si>
    <t>LS</t>
  </si>
  <si>
    <t>LS 7</t>
  </si>
  <si>
    <t>LS 8</t>
  </si>
  <si>
    <t>LS 9</t>
  </si>
  <si>
    <t>LS 10</t>
  </si>
  <si>
    <t>Overall Average</t>
  </si>
  <si>
    <t>Prone Average</t>
  </si>
  <si>
    <t>Standing Average</t>
  </si>
  <si>
    <t>Kneeling Average</t>
  </si>
  <si>
    <t>Team Average</t>
  </si>
  <si>
    <t>Area 4</t>
  </si>
  <si>
    <t xml:space="preserve"> Area 4 Championship</t>
  </si>
  <si>
    <t>Championship</t>
  </si>
  <si>
    <t>Aquinas</t>
  </si>
  <si>
    <t>AQ 10</t>
  </si>
  <si>
    <t>AQ</t>
  </si>
  <si>
    <t>Baldwin</t>
  </si>
  <si>
    <t>BN 7</t>
  </si>
  <si>
    <t>BN 8</t>
  </si>
  <si>
    <t>BN 9</t>
  </si>
  <si>
    <t>BN 10</t>
  </si>
  <si>
    <t>BN</t>
  </si>
  <si>
    <t>Elbert County</t>
  </si>
  <si>
    <t>EL 9</t>
  </si>
  <si>
    <t>EL 10</t>
  </si>
  <si>
    <t>EL</t>
  </si>
  <si>
    <t>Evans</t>
  </si>
  <si>
    <t>EV 9</t>
  </si>
  <si>
    <t>EV 10</t>
  </si>
  <si>
    <t>EV</t>
  </si>
  <si>
    <t>Georgia Military</t>
  </si>
  <si>
    <t>GM 9</t>
  </si>
  <si>
    <t>GM 10</t>
  </si>
  <si>
    <t>GM</t>
  </si>
  <si>
    <t>Hephzibah</t>
  </si>
  <si>
    <t>HE 8</t>
  </si>
  <si>
    <t>HE 9</t>
  </si>
  <si>
    <t>HE 10</t>
  </si>
  <si>
    <t>HE</t>
  </si>
  <si>
    <t>Jackson County</t>
  </si>
  <si>
    <t>JC 8</t>
  </si>
  <si>
    <t>JC 9</t>
  </si>
  <si>
    <t>JC 10</t>
  </si>
  <si>
    <t>JC</t>
  </si>
  <si>
    <t>Lakeside</t>
  </si>
  <si>
    <t>Laney</t>
  </si>
  <si>
    <t>LY 7</t>
  </si>
  <si>
    <t>LY 8</t>
  </si>
  <si>
    <t>LY 9</t>
  </si>
  <si>
    <t>LY 10</t>
  </si>
  <si>
    <t>LY</t>
  </si>
  <si>
    <t>Madison County</t>
  </si>
  <si>
    <t>MC 8</t>
  </si>
  <si>
    <t>MC 9</t>
  </si>
  <si>
    <t>MC 10</t>
  </si>
  <si>
    <t>MC</t>
  </si>
  <si>
    <t>Westside</t>
  </si>
  <si>
    <t>WS 8</t>
  </si>
  <si>
    <t>WS 9</t>
  </si>
  <si>
    <t>WS 10</t>
  </si>
  <si>
    <t>WS</t>
  </si>
  <si>
    <t>Teams</t>
  </si>
  <si>
    <t>1st</t>
  </si>
  <si>
    <t>2nd</t>
  </si>
  <si>
    <t>3rd</t>
  </si>
  <si>
    <t>4th</t>
  </si>
  <si>
    <t>Match Scores</t>
  </si>
  <si>
    <t>State Qualifiers (ctrl+q)</t>
  </si>
  <si>
    <t xml:space="preserve"> (Match 9)</t>
  </si>
  <si>
    <t xml:space="preserve"> (Match 10)</t>
  </si>
  <si>
    <t xml:space="preserve"> (Match 11)</t>
  </si>
  <si>
    <t xml:space="preserve"> (Match 12)</t>
  </si>
  <si>
    <t>Cedar Shoals</t>
  </si>
  <si>
    <t>CS</t>
  </si>
  <si>
    <t>AQ 11</t>
  </si>
  <si>
    <t>AQ 12</t>
  </si>
  <si>
    <t>AQ 13</t>
  </si>
  <si>
    <t>AQ 14</t>
  </si>
  <si>
    <t>AQ 15</t>
  </si>
  <si>
    <t>BN 11</t>
  </si>
  <si>
    <t>BN 12</t>
  </si>
  <si>
    <t>BN 13</t>
  </si>
  <si>
    <t>BN 14</t>
  </si>
  <si>
    <t>BN 15</t>
  </si>
  <si>
    <t>CS 11</t>
  </si>
  <si>
    <t>CS 12</t>
  </si>
  <si>
    <t>CS 13</t>
  </si>
  <si>
    <t>CS 14</t>
  </si>
  <si>
    <t>CS 15</t>
  </si>
  <si>
    <t>EL 11</t>
  </si>
  <si>
    <t>EL 12</t>
  </si>
  <si>
    <t>EL 13</t>
  </si>
  <si>
    <t>EL 14</t>
  </si>
  <si>
    <t>EL 15</t>
  </si>
  <si>
    <t>EV 11</t>
  </si>
  <si>
    <t>EV 12</t>
  </si>
  <si>
    <t>EV 13</t>
  </si>
  <si>
    <t>EV 14</t>
  </si>
  <si>
    <t>EV 15</t>
  </si>
  <si>
    <t>GM 11</t>
  </si>
  <si>
    <t>GM 12</t>
  </si>
  <si>
    <t>GM 13</t>
  </si>
  <si>
    <t>GM 14</t>
  </si>
  <si>
    <t>GM 15</t>
  </si>
  <si>
    <t>HE 11</t>
  </si>
  <si>
    <t>HE 12</t>
  </si>
  <si>
    <t>HE 13</t>
  </si>
  <si>
    <t>HE 15</t>
  </si>
  <si>
    <t>HE 14</t>
  </si>
  <si>
    <t>JC 11</t>
  </si>
  <si>
    <t>JC 12</t>
  </si>
  <si>
    <t>JC 13</t>
  </si>
  <si>
    <t>JC 14</t>
  </si>
  <si>
    <t>JC 15</t>
  </si>
  <si>
    <t>LS 11</t>
  </si>
  <si>
    <t>LS 12</t>
  </si>
  <si>
    <t>LS 13</t>
  </si>
  <si>
    <t>LS 14</t>
  </si>
  <si>
    <t>LS 15</t>
  </si>
  <si>
    <t>LY 11</t>
  </si>
  <si>
    <t>LY 12</t>
  </si>
  <si>
    <t>LY 13</t>
  </si>
  <si>
    <t>LY 14</t>
  </si>
  <si>
    <t>LY 15</t>
  </si>
  <si>
    <t>MC 11</t>
  </si>
  <si>
    <t>MC 12</t>
  </si>
  <si>
    <t>MC 13</t>
  </si>
  <si>
    <t>MC 14</t>
  </si>
  <si>
    <t>MC 15</t>
  </si>
  <si>
    <t>WS 11</t>
  </si>
  <si>
    <t>WS 12</t>
  </si>
  <si>
    <t>WS 13</t>
  </si>
  <si>
    <t>WS 14</t>
  </si>
  <si>
    <t>WS 15</t>
  </si>
  <si>
    <t>(Match 8)</t>
  </si>
  <si>
    <t>Area 4 Standing (2008 - 2009 Season)</t>
  </si>
  <si>
    <t>Area Championship</t>
  </si>
  <si>
    <t>JC 7</t>
  </si>
  <si>
    <t>MC 7</t>
  </si>
  <si>
    <t>WS 7</t>
  </si>
  <si>
    <t>5th</t>
  </si>
  <si>
    <t>6th</t>
  </si>
  <si>
    <t>Sectional</t>
  </si>
  <si>
    <t>06 March 2009</t>
  </si>
  <si>
    <t xml:space="preserve"> 1st Round/Sectionals 16 March 2009                                                                   Semifinals 21 March 2009                                                                     State Championship 04 April 2009</t>
  </si>
  <si>
    <t xml:space="preserve"> Area 4 Sectionals/Playoffs</t>
  </si>
  <si>
    <t>#</t>
  </si>
  <si>
    <t>Playoff</t>
  </si>
  <si>
    <t>Team</t>
  </si>
  <si>
    <t>Rank</t>
  </si>
  <si>
    <t>Semifinal</t>
  </si>
  <si>
    <t>Area Sectional/Playoff</t>
  </si>
  <si>
    <t>16 March 2009</t>
  </si>
  <si>
    <t>21 March 2009</t>
  </si>
  <si>
    <t>Semifinals</t>
  </si>
  <si>
    <t>In the Sectionals the higher seeded team will host.  If teams in the Semifinals are equal seeds, the highest sectional score will host.</t>
  </si>
  <si>
    <t>The twelve Semifinal winners plus two invitational place teams will compete in the State Championship on 04 April 2009.</t>
  </si>
  <si>
    <t>Area 6</t>
  </si>
  <si>
    <t>03 March 2009</t>
  </si>
  <si>
    <t>13 January 2009 (Match 1)</t>
  </si>
  <si>
    <t>20 January 2009 (Match 2)</t>
  </si>
  <si>
    <t>27 January 2009 (Match 3)</t>
  </si>
  <si>
    <t>03 February 2009 (Match 4)</t>
  </si>
  <si>
    <t>10 February 2009 (Match 5)</t>
  </si>
  <si>
    <t>17 February 2009 (Match 6)</t>
  </si>
  <si>
    <t>24 February 2009 (Match 7)</t>
  </si>
  <si>
    <t>BN @ CS</t>
  </si>
  <si>
    <t>GM @ BN</t>
  </si>
  <si>
    <t>BN @ EL</t>
  </si>
  <si>
    <t>JC @ BN</t>
  </si>
  <si>
    <t>BN @ MC</t>
  </si>
  <si>
    <t>BN @ LS</t>
  </si>
  <si>
    <t>EV @ BN</t>
  </si>
  <si>
    <t>CS @ JC</t>
  </si>
  <si>
    <t>MC @ CS</t>
  </si>
  <si>
    <t>CS @ EL</t>
  </si>
  <si>
    <t>GM @ CS</t>
  </si>
  <si>
    <t>CS @ HE</t>
  </si>
  <si>
    <t>LY @ CS</t>
  </si>
  <si>
    <t>EL @ GM</t>
  </si>
  <si>
    <t>MC @ EL</t>
  </si>
  <si>
    <t>EL @ JC</t>
  </si>
  <si>
    <t>EL @ AQ</t>
  </si>
  <si>
    <t>JC @ GM</t>
  </si>
  <si>
    <t>GM @ MC</t>
  </si>
  <si>
    <t>GM @ WS</t>
  </si>
  <si>
    <t>JC @ MC</t>
  </si>
  <si>
    <t>LY @ JC</t>
  </si>
  <si>
    <t>MC @ AQ</t>
  </si>
  <si>
    <t>WS @ MC</t>
  </si>
  <si>
    <t>AQ @ EV</t>
  </si>
  <si>
    <t>LS @ AQ</t>
  </si>
  <si>
    <t>AQ @ HE</t>
  </si>
  <si>
    <t>LY @ AQ</t>
  </si>
  <si>
    <t>AQ @ WS</t>
  </si>
  <si>
    <t>EV @ LY</t>
  </si>
  <si>
    <t>WS @ EV</t>
  </si>
  <si>
    <t>EV @ HE</t>
  </si>
  <si>
    <t>LS @ EV</t>
  </si>
  <si>
    <t>EV @ EL</t>
  </si>
  <si>
    <t>HE @ LS</t>
  </si>
  <si>
    <t>WS @ HE</t>
  </si>
  <si>
    <t>HE @ LY</t>
  </si>
  <si>
    <t>HE @ JC</t>
  </si>
  <si>
    <t>LY @ LS</t>
  </si>
  <si>
    <t>LS @ WS</t>
  </si>
  <si>
    <t>LS @ GM</t>
  </si>
  <si>
    <t>LY @ WS</t>
  </si>
  <si>
    <t>West (ctrl+n)</t>
  </si>
  <si>
    <t>East (ctrl+u)</t>
  </si>
  <si>
    <t>West</t>
  </si>
  <si>
    <t>East</t>
  </si>
  <si>
    <t>West Teams</t>
  </si>
  <si>
    <t>East Teams</t>
  </si>
  <si>
    <t>BUSSEY,TYLER</t>
  </si>
  <si>
    <t>LINT,MATTHEW</t>
  </si>
  <si>
    <t>JACKSON,DANIEL</t>
  </si>
  <si>
    <t>LINT,STEPHEN</t>
  </si>
  <si>
    <t>BRUCE,DANIELLE</t>
  </si>
  <si>
    <t>HARALSON,JAKE</t>
  </si>
  <si>
    <t>THIBAUT,JEREMY</t>
  </si>
  <si>
    <t>LESTER,TREY</t>
  </si>
  <si>
    <t>SEGERS,BRANDON</t>
  </si>
  <si>
    <t>KELLY,CHASE</t>
  </si>
  <si>
    <t>PORTINGA,JONATHAN</t>
  </si>
  <si>
    <t>SPENCE,CHRIS</t>
  </si>
  <si>
    <t>EDMOUNDS,DANIEL</t>
  </si>
  <si>
    <t>PORTINGA,CHRISTIAN</t>
  </si>
  <si>
    <t>LARSON,SHAWN</t>
  </si>
  <si>
    <t>LEWIS,WILLIAM</t>
  </si>
  <si>
    <t>PASCHEL,KRISTA</t>
  </si>
  <si>
    <t>CLAYTON,CASSADY</t>
  </si>
  <si>
    <t>LANGSTON,EMILY</t>
  </si>
  <si>
    <t>THOMPSON,NICK</t>
  </si>
  <si>
    <t>HORELLY,JON</t>
  </si>
  <si>
    <t>DENNIS,ZACK</t>
  </si>
  <si>
    <t>SIDDALL,JOSH</t>
  </si>
  <si>
    <t>THORNTON,JAMAR</t>
  </si>
  <si>
    <t>THAO,CHRIS</t>
  </si>
  <si>
    <t>WILLOUGHBY,DAVID</t>
  </si>
  <si>
    <t>VO,COUNG</t>
  </si>
  <si>
    <t>SANDERS,KYLE</t>
  </si>
  <si>
    <t>JENKINS,RUSSEL</t>
  </si>
  <si>
    <t>COLBERT,HOLLY</t>
  </si>
  <si>
    <t>BISSO,KAITLYN</t>
  </si>
  <si>
    <t>McKEAN,GAVIN</t>
  </si>
  <si>
    <t>HORTON,JONATHAN</t>
  </si>
  <si>
    <t>HAIBACH,ERIKA</t>
  </si>
  <si>
    <t>BROWN,CASEY</t>
  </si>
  <si>
    <t>THRELKELD,WADE</t>
  </si>
  <si>
    <t>COKER,NATHAN</t>
  </si>
  <si>
    <t>BRIDGES,RYAN</t>
  </si>
  <si>
    <t>FIELDING,JS</t>
  </si>
  <si>
    <t>CLARY,JUSTIN</t>
  </si>
  <si>
    <t>COLLIER,CAITLIN</t>
  </si>
  <si>
    <t>BAKER,ELIJAN</t>
  </si>
  <si>
    <t>MCKAY,MARKESHA</t>
  </si>
  <si>
    <t>DANIELS,D'WARREN</t>
  </si>
  <si>
    <t>MURDOCK, JACOB</t>
  </si>
  <si>
    <t>SPARKS, ASHLEY</t>
  </si>
  <si>
    <t>BRETT, JAMES</t>
  </si>
  <si>
    <t>BUNCH, RANDY</t>
  </si>
  <si>
    <t>DEXTER, MARCUS</t>
  </si>
  <si>
    <t>BARRAZA, ERNY</t>
  </si>
  <si>
    <t>DEGALDO, CHRISTOPHER</t>
  </si>
  <si>
    <t>AIKEN, ALISA</t>
  </si>
  <si>
    <t>MATTHEWS, KATIE</t>
  </si>
  <si>
    <t>JERRIN, JOSH</t>
  </si>
  <si>
    <t>TOOLE, TRAVIS</t>
  </si>
  <si>
    <t>CAGLE</t>
  </si>
  <si>
    <t>HOLLIMAN, JACOB</t>
  </si>
  <si>
    <t>BEVIRT, CHRIS</t>
  </si>
  <si>
    <t>FARRELLY, IAN</t>
  </si>
  <si>
    <t>JOSEPH, JOEL</t>
  </si>
  <si>
    <t>JONES, KARINNA</t>
  </si>
  <si>
    <t>LAMBERT, FELICIA</t>
  </si>
  <si>
    <t>JACOBS,DWAYNE</t>
  </si>
  <si>
    <t>JENKINS, COURTNEY</t>
  </si>
  <si>
    <t>RACKINS CASEY</t>
  </si>
  <si>
    <t>BENNETT, TOM</t>
  </si>
  <si>
    <t>DAVIS,TAYLOR</t>
  </si>
  <si>
    <t>FULGUM,TESS</t>
  </si>
  <si>
    <t>ARECHIGA,OMAR</t>
  </si>
  <si>
    <t>LEWIS,DEWAYNE</t>
  </si>
  <si>
    <t>LONG,KEAGAN</t>
  </si>
  <si>
    <t>BURDETTE,MICHAEL</t>
  </si>
  <si>
    <t>ROSE,BRAD</t>
  </si>
  <si>
    <t>LOESCHKE,JAMES</t>
  </si>
  <si>
    <t>NARAIN,DORETTE</t>
  </si>
  <si>
    <t>ROHAN,MASAUD</t>
  </si>
  <si>
    <t>DUNTON,JONATHAN</t>
  </si>
  <si>
    <t>MYSONA,JOSH</t>
  </si>
  <si>
    <t>LAHATTE,GRAYSON</t>
  </si>
  <si>
    <t>SMITH,JACOB</t>
  </si>
  <si>
    <t>FORFEIT</t>
  </si>
  <si>
    <t>WON</t>
  </si>
  <si>
    <t>ODOM,JEREMY</t>
  </si>
  <si>
    <t>SEGERS,JOSH</t>
  </si>
  <si>
    <t>GILLILAND,BRIAN</t>
  </si>
  <si>
    <t>BAILEY,KYLE</t>
  </si>
  <si>
    <t>GUILFOYLE,JONATHON</t>
  </si>
  <si>
    <t>MADISON COUNTY</t>
  </si>
  <si>
    <t>ELBERT COUNTY</t>
  </si>
  <si>
    <t>BALDWIN HS</t>
  </si>
  <si>
    <t>AQUINAS</t>
  </si>
  <si>
    <t>GMC</t>
  </si>
  <si>
    <t>EVANS</t>
  </si>
  <si>
    <t>Sectionals Area 4 vs Area 6 (Bold Host)</t>
  </si>
  <si>
    <t>Gainesville</t>
  </si>
  <si>
    <t>Lumpkin County</t>
  </si>
  <si>
    <t>Collins Hill</t>
  </si>
  <si>
    <t>White County</t>
  </si>
  <si>
    <t>North Forsyth</t>
  </si>
  <si>
    <t>Parkview</t>
  </si>
  <si>
    <t>Winner  Madison County vs Gainesville</t>
  </si>
  <si>
    <t>Winner  Elbert County vs Collins Hill</t>
  </si>
  <si>
    <t>Winner  Baldwin vs North Forsyth</t>
  </si>
  <si>
    <t>Winner  Aquinas vs Lumpkin County</t>
  </si>
  <si>
    <t>Winner  Georgia Military vs White County</t>
  </si>
  <si>
    <t>Winner  Evans vs Parkview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</si>
</sst>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"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" borderId="19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2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2" fontId="0" fillId="0" borderId="23" xfId="0" applyNumberForma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4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2" fontId="0" fillId="0" borderId="27" xfId="0" applyNumberForma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44" xfId="0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3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3" fillId="0" borderId="3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/>
    </xf>
    <xf numFmtId="0" fontId="3" fillId="0" borderId="0" xfId="0" applyFont="1" applyFill="1" applyBorder="1" applyAlignment="1">
      <alignment/>
    </xf>
    <xf numFmtId="1" fontId="0" fillId="0" borderId="50" xfId="0" applyNumberForma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1" fontId="0" fillId="0" borderId="52" xfId="0" applyNumberForma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23" xfId="0" applyBorder="1" applyAlignment="1">
      <alignment/>
    </xf>
    <xf numFmtId="1" fontId="0" fillId="0" borderId="23" xfId="0" applyNumberFormat="1" applyFill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0" fillId="0" borderId="49" xfId="0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0" fillId="0" borderId="57" xfId="0" applyBorder="1" applyAlignment="1">
      <alignment/>
    </xf>
    <xf numFmtId="0" fontId="3" fillId="0" borderId="29" xfId="0" applyFont="1" applyBorder="1" applyAlignment="1">
      <alignment/>
    </xf>
    <xf numFmtId="2" fontId="3" fillId="0" borderId="52" xfId="0" applyNumberFormat="1" applyFont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2" fontId="7" fillId="3" borderId="10" xfId="0" applyNumberFormat="1" applyFont="1" applyFill="1" applyBorder="1" applyAlignment="1">
      <alignment horizontal="center"/>
    </xf>
    <xf numFmtId="2" fontId="7" fillId="3" borderId="30" xfId="0" applyNumberFormat="1" applyFont="1" applyFill="1" applyBorder="1" applyAlignment="1">
      <alignment horizontal="center"/>
    </xf>
    <xf numFmtId="2" fontId="7" fillId="3" borderId="60" xfId="0" applyNumberFormat="1" applyFont="1" applyFill="1" applyBorder="1" applyAlignment="1">
      <alignment horizontal="center"/>
    </xf>
    <xf numFmtId="2" fontId="7" fillId="3" borderId="61" xfId="0" applyNumberFormat="1" applyFont="1" applyFill="1" applyBorder="1" applyAlignment="1">
      <alignment horizontal="center"/>
    </xf>
    <xf numFmtId="2" fontId="4" fillId="3" borderId="45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2" borderId="6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5" xfId="0" applyFont="1" applyFill="1" applyBorder="1" applyAlignment="1">
      <alignment horizontal="left"/>
    </xf>
    <xf numFmtId="0" fontId="4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5" borderId="69" xfId="0" applyFont="1" applyFill="1" applyBorder="1" applyAlignment="1">
      <alignment horizontal="center" vertical="top" wrapText="1"/>
    </xf>
    <xf numFmtId="0" fontId="3" fillId="0" borderId="8" xfId="0" applyFont="1" applyBorder="1" applyAlignment="1" quotePrefix="1">
      <alignment horizontal="center"/>
    </xf>
    <xf numFmtId="0" fontId="3" fillId="0" borderId="31" xfId="0" applyFont="1" applyBorder="1" applyAlignment="1" quotePrefix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2" borderId="6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49" fontId="3" fillId="2" borderId="43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3" fillId="2" borderId="58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7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6" fillId="6" borderId="6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65" xfId="0" applyFont="1" applyFill="1" applyBorder="1" applyAlignment="1">
      <alignment horizontal="center"/>
    </xf>
    <xf numFmtId="0" fontId="4" fillId="7" borderId="78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3" borderId="7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8" borderId="78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9" borderId="78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10" borderId="78" xfId="0" applyFont="1" applyFill="1" applyBorder="1" applyAlignment="1">
      <alignment horizontal="center"/>
    </xf>
    <xf numFmtId="0" fontId="4" fillId="10" borderId="37" xfId="0" applyFont="1" applyFill="1" applyBorder="1" applyAlignment="1">
      <alignment horizontal="center"/>
    </xf>
    <xf numFmtId="0" fontId="4" fillId="10" borderId="3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7</xdr:row>
      <xdr:rowOff>0</xdr:rowOff>
    </xdr:from>
    <xdr:to>
      <xdr:col>3</xdr:col>
      <xdr:colOff>190500</xdr:colOff>
      <xdr:row>11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333500"/>
          <a:ext cx="13335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7</xdr:row>
      <xdr:rowOff>0</xdr:rowOff>
    </xdr:from>
    <xdr:to>
      <xdr:col>13</xdr:col>
      <xdr:colOff>771525</xdr:colOff>
      <xdr:row>11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333500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83"/>
  <sheetViews>
    <sheetView showZeros="0" zoomScaleSheetLayoutView="100" workbookViewId="0" topLeftCell="A1">
      <selection activeCell="A1" sqref="A1:C1"/>
    </sheetView>
  </sheetViews>
  <sheetFormatPr defaultColWidth="9.00390625" defaultRowHeight="14.25"/>
  <cols>
    <col min="1" max="1" width="10.625" style="95" customWidth="1"/>
    <col min="2" max="2" width="25.625" style="95" customWidth="1"/>
    <col min="3" max="3" width="10.625" style="95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25" t="s">
        <v>94</v>
      </c>
      <c r="B1" s="226"/>
      <c r="C1" s="227"/>
    </row>
    <row r="2" spans="1:5" ht="15.75" thickBot="1">
      <c r="A2" s="94" t="s">
        <v>19</v>
      </c>
      <c r="B2" s="94" t="s">
        <v>20</v>
      </c>
      <c r="C2" s="94" t="s">
        <v>21</v>
      </c>
      <c r="E2" s="135"/>
    </row>
    <row r="3" spans="1:4" ht="14.25">
      <c r="A3" s="130" t="str">
        <f>IF(C3=0,0,IF(C3&gt;289,TEAMS!$W$611,0))</f>
        <v>MC</v>
      </c>
      <c r="B3" s="130" t="str">
        <f>IF(C3=0,0,IF(C3&gt;289,TEAMS!X$612,0))</f>
        <v>THRELKELD,WADE</v>
      </c>
      <c r="C3" s="169">
        <f>IF(TEAMS!X$613=0,0,IF(TEAMS!X$613&gt;289,TEAMS!X$613,0))</f>
        <v>293</v>
      </c>
      <c r="D3">
        <v>1</v>
      </c>
    </row>
    <row r="4" spans="1:4" ht="14.25">
      <c r="A4" s="100" t="str">
        <f>IF(C4=0,0,IF(C4&gt;289,TEAMS!$W$611,0))</f>
        <v>MC</v>
      </c>
      <c r="B4" s="100" t="str">
        <f>IF(C4=0,0,IF(C4&gt;289,TEAMS!W$612,0))</f>
        <v>BROWN,CASEY</v>
      </c>
      <c r="C4" s="111">
        <f>IF(TEAMS!W$613=0,0,IF(TEAMS!W$613&gt;289,TEAMS!W$613,0))</f>
        <v>290</v>
      </c>
      <c r="D4">
        <v>2</v>
      </c>
    </row>
    <row r="5" spans="1:4" ht="14.25">
      <c r="A5" s="100">
        <f>IF(C5=0,0,IF(C5&gt;289,TEAMS!$W$1,0))</f>
        <v>0</v>
      </c>
      <c r="B5" s="100">
        <f>IF(C5=0,0,IF(C5&gt;289,TEAMS!$AA$22,0))</f>
        <v>0</v>
      </c>
      <c r="C5" s="100">
        <f>IF(TEAMS!AA$23=0,0,IF(TEAMS!AA$23&gt;289,TEAMS!AA$23,0))</f>
        <v>0</v>
      </c>
      <c r="D5">
        <v>3</v>
      </c>
    </row>
    <row r="6" spans="1:4" ht="14.25">
      <c r="A6" s="100">
        <f>IF(C6=0,0,IF(C6&gt;289,TEAMS!$W$1,0))</f>
        <v>0</v>
      </c>
      <c r="B6" s="100">
        <f>IF(C6=0,0,IF(C6&gt;289,TEAMS!$W$42,0))</f>
        <v>0</v>
      </c>
      <c r="C6" s="100">
        <f>IF(TEAMS!W$43=0,0,IF(TEAMS!W$43&gt;289,TEAMS!W$43,0))</f>
        <v>0</v>
      </c>
      <c r="D6">
        <v>4</v>
      </c>
    </row>
    <row r="7" spans="1:4" ht="14.25">
      <c r="A7" s="100">
        <f>IF(C7=0,0,IF(C7&gt;289,TEAMS!$W$1,0))</f>
        <v>0</v>
      </c>
      <c r="B7" s="100">
        <f>IF(C7=0,0,IF(C7&gt;289,TEAMS!$X$42,0))</f>
        <v>0</v>
      </c>
      <c r="C7" s="100">
        <f>IF(TEAMS!X$43=0,0,IF(TEAMS!X$43&gt;289,TEAMS!X$43,0))</f>
        <v>0</v>
      </c>
      <c r="D7">
        <v>5</v>
      </c>
    </row>
    <row r="8" spans="1:4" ht="14.25">
      <c r="A8" s="100">
        <f>IF(C8=0,0,IF(C8&gt;289,TEAMS!$W$1,0))</f>
        <v>0</v>
      </c>
      <c r="B8" s="100">
        <f>IF(C8=0,0,IF(C8&gt;289,TEAMS!$Y$42,0))</f>
        <v>0</v>
      </c>
      <c r="C8" s="100">
        <f>IF(TEAMS!Y$43=0,0,IF(TEAMS!Y$43&gt;289,TEAMS!Y$43,0))</f>
        <v>0</v>
      </c>
      <c r="D8">
        <v>6</v>
      </c>
    </row>
    <row r="9" spans="1:4" ht="14.25">
      <c r="A9" s="100">
        <f>IF(C9=0,0,IF(C9&gt;289,TEAMS!$W$1,0))</f>
        <v>0</v>
      </c>
      <c r="B9" s="100">
        <f>IF(C9=0,0,IF(C9&gt;289,TEAMS!$Z$42,0))</f>
        <v>0</v>
      </c>
      <c r="C9" s="100">
        <f>IF(TEAMS!Z$43=0,0,IF(TEAMS!Z$43&gt;289,TEAMS!Z$43,0))</f>
        <v>0</v>
      </c>
      <c r="D9">
        <v>7</v>
      </c>
    </row>
    <row r="10" spans="1:4" ht="14.25">
      <c r="A10" s="100">
        <f>IF(C10=0,0,IF(C10&gt;289,TEAMS!$W$1,0))</f>
        <v>0</v>
      </c>
      <c r="B10" s="100">
        <f>IF(C10=0,0,IF(C10&gt;289,TEAMS!$AA$42,0))</f>
        <v>0</v>
      </c>
      <c r="C10" s="100">
        <f>IF(TEAMS!AA$43=0,0,IF(TEAMS!AA$43&gt;289,TEAMS!AA$43,0))</f>
        <v>0</v>
      </c>
      <c r="D10">
        <v>8</v>
      </c>
    </row>
    <row r="11" spans="1:4" ht="14.25">
      <c r="A11" s="100">
        <f>IF(C11=0,0,IF(C11&gt;289,TEAMS!$W$1,0))</f>
        <v>0</v>
      </c>
      <c r="B11" s="100">
        <f>IF(C11=0,0,IF(C11&gt;289,TEAMS!$X$2,0))</f>
        <v>0</v>
      </c>
      <c r="C11" s="100">
        <f>IF(TEAMS!X$3=0,0,IF(TEAMS!X$3&gt;289,TEAMS!X$3,0))</f>
        <v>0</v>
      </c>
      <c r="D11">
        <v>9</v>
      </c>
    </row>
    <row r="12" spans="1:4" ht="14.25">
      <c r="A12" s="100">
        <f>IF(C12=0,0,IF(C12&gt;289,TEAMS!$W$1,0))</f>
        <v>0</v>
      </c>
      <c r="B12" s="100">
        <f>IF(C12=0,0,IF(C12&gt;289,TEAMS!$Y$2,0))</f>
        <v>0</v>
      </c>
      <c r="C12" s="100">
        <f>IF(TEAMS!Y$3=0,0,IF(TEAMS!Y$3&gt;289,TEAMS!Y$3,0))</f>
        <v>0</v>
      </c>
      <c r="D12">
        <v>10</v>
      </c>
    </row>
    <row r="13" spans="1:4" ht="14.25">
      <c r="A13" s="100">
        <f>IF(C13=0,0,IF(C13&gt;289,TEAMS!$W$1,0))</f>
        <v>0</v>
      </c>
      <c r="B13" s="100">
        <f>IF(C13=0,0,IF(C13&gt;289,TEAMS!$Z$2,0))</f>
        <v>0</v>
      </c>
      <c r="C13" s="100">
        <f>IF(TEAMS!Z$3=0,0,IF(TEAMS!Z$3&gt;289,TEAMS!Z$3,0))</f>
        <v>0</v>
      </c>
      <c r="D13">
        <v>11</v>
      </c>
    </row>
    <row r="14" spans="1:4" ht="14.25">
      <c r="A14" s="100">
        <f>IF(C14=0,0,IF(C14&gt;289,TEAMS!$W$1,0))</f>
        <v>0</v>
      </c>
      <c r="B14" s="100">
        <f>IF(C14=0,0,IF(C14&gt;289,TEAMS!$AA$2,0))</f>
        <v>0</v>
      </c>
      <c r="C14" s="100">
        <f>IF(TEAMS!AA$3=0,0,IF(TEAMS!AA$3&gt;289,TEAMS!AA$3,0))</f>
        <v>0</v>
      </c>
      <c r="D14">
        <v>12</v>
      </c>
    </row>
    <row r="15" spans="1:4" ht="14.25">
      <c r="A15" s="100">
        <f>IF(C15=0,0,IF(C15&gt;289,TEAMS!$W$1,0))</f>
        <v>0</v>
      </c>
      <c r="B15" s="100">
        <f>IF(C15=0,0,IF(C15&gt;289,TEAMS!$W$22,0))</f>
        <v>0</v>
      </c>
      <c r="C15" s="100">
        <f>IF(TEAMS!W$23=0,0,IF(TEAMS!W$23&gt;289,TEAMS!W$23,0))</f>
        <v>0</v>
      </c>
      <c r="D15">
        <v>13</v>
      </c>
    </row>
    <row r="16" spans="1:4" ht="14.25">
      <c r="A16" s="100">
        <f>IF(C16=0,0,IF(C16&gt;289,TEAMS!$W$1,0))</f>
        <v>0</v>
      </c>
      <c r="B16" s="100">
        <f>IF(C16=0,0,IF(C16&gt;289,TEAMS!$X$22,0))</f>
        <v>0</v>
      </c>
      <c r="C16" s="100">
        <f>IF(TEAMS!X$23=0,0,IF(TEAMS!X$23&gt;289,TEAMS!X$23,0))</f>
        <v>0</v>
      </c>
      <c r="D16">
        <v>14</v>
      </c>
    </row>
    <row r="17" spans="1:4" ht="14.25">
      <c r="A17" s="100">
        <f>IF(C17=0,0,IF(C17&gt;289,TEAMS!$W$1,0))</f>
        <v>0</v>
      </c>
      <c r="B17" s="100">
        <f>IF(C17=0,0,IF(C17&gt;289,TEAMS!$Y$22,0))</f>
        <v>0</v>
      </c>
      <c r="C17" s="100">
        <f>IF(TEAMS!Y$23=0,0,IF(TEAMS!Y$23&gt;289,TEAMS!Y$23,0))</f>
        <v>0</v>
      </c>
      <c r="D17">
        <v>15</v>
      </c>
    </row>
    <row r="18" spans="1:4" ht="14.25">
      <c r="A18" s="100">
        <f>IF(C18=0,0,IF(C18&gt;289,TEAMS!$W$1,0))</f>
        <v>0</v>
      </c>
      <c r="B18" s="100">
        <f>IF(C18=0,0,IF(C18&gt;289,TEAMS!$Z$22,0))</f>
        <v>0</v>
      </c>
      <c r="C18" s="100">
        <f>IF(TEAMS!Z$23=0,0,IF(TEAMS!Z$23&gt;289,TEAMS!Z$23,0))</f>
        <v>0</v>
      </c>
      <c r="D18">
        <v>16</v>
      </c>
    </row>
    <row r="19" spans="1:4" ht="14.25">
      <c r="A19" s="100">
        <f>IF(C19=0,0,IF(C19&gt;289,TEAMS!$W$62,0))</f>
        <v>0</v>
      </c>
      <c r="B19" s="100">
        <f>IF(C19=0,0,IF(C19&gt;289,TEAMS!W63,0))</f>
        <v>0</v>
      </c>
      <c r="C19" s="111">
        <f>IF(TEAMS!W64=0,0,IF(TEAMS!W64&gt;289,TEAMS!W64,0))</f>
        <v>0</v>
      </c>
      <c r="D19">
        <v>17</v>
      </c>
    </row>
    <row r="20" spans="1:4" ht="14.25">
      <c r="A20" s="100">
        <f>IF(C20=0,0,IF(C20&gt;289,TEAMS!$W$62,0))</f>
        <v>0</v>
      </c>
      <c r="B20" s="100">
        <f>IF(C20=0,0,IF(C20&gt;289,TEAMS!AA83,0))</f>
        <v>0</v>
      </c>
      <c r="C20" s="111">
        <f>IF(TEAMS!AA84=0,0,IF(TEAMS!AA84&gt;289,TEAMS!AA84,0))</f>
        <v>0</v>
      </c>
      <c r="D20">
        <v>18</v>
      </c>
    </row>
    <row r="21" spans="1:4" ht="14.25">
      <c r="A21" s="100">
        <f>IF(C21=0,0,IF(C21&gt;289,TEAMS!$W$62,0))</f>
        <v>0</v>
      </c>
      <c r="B21" s="100">
        <f>IF(C21=0,0,IF(C21&gt;289,TEAMS!W$103,0))</f>
        <v>0</v>
      </c>
      <c r="C21" s="111">
        <f>IF(TEAMS!W$104=0,0,IF(TEAMS!W$104&gt;289,TEAMS!W$104,0))</f>
        <v>0</v>
      </c>
      <c r="D21">
        <v>19</v>
      </c>
    </row>
    <row r="22" spans="1:4" ht="14.25">
      <c r="A22" s="100">
        <f>IF(C22=0,0,IF(C22&gt;289,TEAMS!$W$62,0))</f>
        <v>0</v>
      </c>
      <c r="B22" s="100">
        <f>IF(C22=0,0,IF(C22&gt;289,TEAMS!X$103,0))</f>
        <v>0</v>
      </c>
      <c r="C22" s="111">
        <f>IF(TEAMS!X$104=0,0,IF(TEAMS!X$104&gt;289,TEAMS!X$104,0))</f>
        <v>0</v>
      </c>
      <c r="D22">
        <v>20</v>
      </c>
    </row>
    <row r="23" spans="1:4" ht="14.25">
      <c r="A23" s="100">
        <f>IF(C23=0,0,IF(C23&gt;289,TEAMS!$W$62,0))</f>
        <v>0</v>
      </c>
      <c r="B23" s="100">
        <f>IF(C23=0,0,IF(C23&gt;289,TEAMS!Y$103,0))</f>
        <v>0</v>
      </c>
      <c r="C23" s="111">
        <f>IF(TEAMS!Y$104=0,0,IF(TEAMS!Y$104&gt;289,TEAMS!Y$104,0))</f>
        <v>0</v>
      </c>
      <c r="D23">
        <v>21</v>
      </c>
    </row>
    <row r="24" spans="1:4" ht="14.25">
      <c r="A24" s="100">
        <f>IF(C24=0,0,IF(C24&gt;289,TEAMS!$W$62,0))</f>
        <v>0</v>
      </c>
      <c r="B24" s="100">
        <f>IF(C24=0,0,IF(C24&gt;289,TEAMS!Z$103,0))</f>
        <v>0</v>
      </c>
      <c r="C24" s="111">
        <f>IF(TEAMS!Z$104=0,0,IF(TEAMS!Z$104&gt;289,TEAMS!Z$104,0))</f>
        <v>0</v>
      </c>
      <c r="D24">
        <v>22</v>
      </c>
    </row>
    <row r="25" spans="1:4" ht="14.25">
      <c r="A25" s="100">
        <f>IF(C25=0,0,IF(C25&gt;289,TEAMS!$W$62,0))</f>
        <v>0</v>
      </c>
      <c r="B25" s="100">
        <f>IF(C25=0,0,IF(C25&gt;289,TEAMS!AA$103,0))</f>
        <v>0</v>
      </c>
      <c r="C25" s="111">
        <f>IF(TEAMS!AA$104=0,0,IF(TEAMS!AA$104&gt;289,TEAMS!AA$104,0))</f>
        <v>0</v>
      </c>
      <c r="D25">
        <v>23</v>
      </c>
    </row>
    <row r="26" spans="1:4" ht="14.25">
      <c r="A26" s="100">
        <f>IF(C26=0,0,IF(C26&gt;289,TEAMS!$W$62,0))</f>
        <v>0</v>
      </c>
      <c r="B26" s="100">
        <f>IF(C26=0,0,IF(C26&gt;289,TEAMS!X63,0))</f>
        <v>0</v>
      </c>
      <c r="C26" s="111">
        <f>IF(TEAMS!X64=0,0,IF(TEAMS!X64&gt;289,TEAMS!X64,0))</f>
        <v>0</v>
      </c>
      <c r="D26">
        <v>24</v>
      </c>
    </row>
    <row r="27" spans="1:4" ht="14.25">
      <c r="A27" s="100">
        <f>IF(C27=0,0,IF(C27&gt;289,TEAMS!$W$62,0))</f>
        <v>0</v>
      </c>
      <c r="B27" s="100">
        <f>IF(C27=0,0,IF(C27&gt;289,TEAMS!Y63,0))</f>
        <v>0</v>
      </c>
      <c r="C27" s="111">
        <f>IF(TEAMS!Y64=0,0,IF(TEAMS!Y64&gt;289,TEAMS!Y64,0))</f>
        <v>0</v>
      </c>
      <c r="D27">
        <v>25</v>
      </c>
    </row>
    <row r="28" spans="1:4" ht="14.25">
      <c r="A28" s="100">
        <f>IF(C28=0,0,IF(C28&gt;289,TEAMS!$W$62,0))</f>
        <v>0</v>
      </c>
      <c r="B28" s="100">
        <f>IF(C28=0,0,IF(C28&gt;289,TEAMS!Z63,0))</f>
        <v>0</v>
      </c>
      <c r="C28" s="111">
        <f>IF(TEAMS!Z64=0,0,IF(TEAMS!Z64&gt;289,TEAMS!Z64,0))</f>
        <v>0</v>
      </c>
      <c r="D28">
        <v>26</v>
      </c>
    </row>
    <row r="29" spans="1:4" ht="14.25">
      <c r="A29" s="100">
        <f>IF(C29=0,0,IF(C29&gt;289,TEAMS!W62,0))</f>
        <v>0</v>
      </c>
      <c r="B29" s="100">
        <f>IF(C29=0,0,IF(C29&gt;289,TEAMS!AA63,0))</f>
        <v>0</v>
      </c>
      <c r="C29" s="111">
        <f>IF(TEAMS!AA64=0,0,IF(TEAMS!AA64&gt;289,TEAMS!AA64,0))</f>
        <v>0</v>
      </c>
      <c r="D29">
        <v>27</v>
      </c>
    </row>
    <row r="30" spans="1:4" ht="14.25">
      <c r="A30" s="100">
        <f>IF(C30=0,0,IF(C30&gt;289,TEAMS!$W$62,0))</f>
        <v>0</v>
      </c>
      <c r="B30" s="100">
        <f>IF(C30=0,0,IF(C30&gt;289,TEAMS!W83,0))</f>
        <v>0</v>
      </c>
      <c r="C30" s="111">
        <f>IF(TEAMS!W84=0,0,IF(TEAMS!W84&gt;289,TEAMS!W84,0))</f>
        <v>0</v>
      </c>
      <c r="D30">
        <v>28</v>
      </c>
    </row>
    <row r="31" spans="1:4" ht="14.25">
      <c r="A31" s="100">
        <f>IF(C31=0,0,IF(C31&gt;289,TEAMS!$W$62,0))</f>
        <v>0</v>
      </c>
      <c r="B31" s="100">
        <f>IF(C31=0,0,IF(C31&gt;289,TEAMS!X83,0))</f>
        <v>0</v>
      </c>
      <c r="C31" s="111">
        <f>IF(TEAMS!X84=0,0,IF(TEAMS!X84&gt;289,TEAMS!X84,0))</f>
        <v>0</v>
      </c>
      <c r="D31">
        <v>29</v>
      </c>
    </row>
    <row r="32" spans="1:4" ht="14.25">
      <c r="A32" s="100">
        <f>IF(C32=0,0,IF(C32&gt;289,TEAMS!$W$62,0))</f>
        <v>0</v>
      </c>
      <c r="B32" s="100">
        <f>IF(C32=0,0,IF(C32&gt;289,TEAMS!Y83,0))</f>
        <v>0</v>
      </c>
      <c r="C32" s="111">
        <f>IF(TEAMS!Y84=0,0,IF(TEAMS!Y84&gt;289,TEAMS!Y84,0))</f>
        <v>0</v>
      </c>
      <c r="D32">
        <v>30</v>
      </c>
    </row>
    <row r="33" spans="1:4" ht="14.25">
      <c r="A33" s="100">
        <f>IF(C33=0,0,IF(C33&gt;289,TEAMS!$W$62,0))</f>
        <v>0</v>
      </c>
      <c r="B33" s="100">
        <f>IF(C33=0,0,IF(C33&gt;289,TEAMS!Z83,0))</f>
        <v>0</v>
      </c>
      <c r="C33" s="111">
        <f>IF(TEAMS!Z84=0,0,IF(TEAMS!Z84&gt;289,TEAMS!Z84,0))</f>
        <v>0</v>
      </c>
      <c r="D33">
        <v>31</v>
      </c>
    </row>
    <row r="34" spans="1:4" ht="14.25">
      <c r="A34" s="100">
        <f>IF(C34=0,0,IF(C34&gt;289,TEAMS!$W$123,0))</f>
        <v>0</v>
      </c>
      <c r="B34" s="100">
        <f>IF(C34=0,0,IF(C34&gt;289,TEAMS!W124,0))</f>
        <v>0</v>
      </c>
      <c r="C34" s="111">
        <f>IF(TEAMS!W125=0,0,IF(TEAMS!W125&gt;289,TEAMS!W125,0))</f>
        <v>0</v>
      </c>
      <c r="D34">
        <v>32</v>
      </c>
    </row>
    <row r="35" spans="1:4" ht="14.25">
      <c r="A35" s="100">
        <f>IF(C35=0,0,IF(C35&gt;289,TEAMS!$W$123,0))</f>
        <v>0</v>
      </c>
      <c r="B35" s="100">
        <f>IF(C35=0,0,IF(C35&gt;289,TEAMS!AA144,0))</f>
        <v>0</v>
      </c>
      <c r="C35" s="111">
        <f>IF(TEAMS!AA145=0,0,IF(TEAMS!AA145&gt;289,TEAMS!AA145,0))</f>
        <v>0</v>
      </c>
      <c r="D35">
        <v>33</v>
      </c>
    </row>
    <row r="36" spans="1:4" ht="14.25">
      <c r="A36" s="100">
        <f>IF(C36=0,0,IF(C36&gt;289,TEAMS!$W$123,0))</f>
        <v>0</v>
      </c>
      <c r="B36" s="100">
        <f>IF(C36=0,0,IF(C36&gt;289,TEAMS!W$164,0))</f>
        <v>0</v>
      </c>
      <c r="C36" s="111">
        <f>IF(TEAMS!W$165=0,0,IF(TEAMS!W$165&gt;289,TEAMS!W$165,0))</f>
        <v>0</v>
      </c>
      <c r="D36">
        <v>34</v>
      </c>
    </row>
    <row r="37" spans="1:4" ht="14.25">
      <c r="A37" s="100">
        <f>IF(C37=0,0,IF(C37&gt;289,TEAMS!$W$123,0))</f>
        <v>0</v>
      </c>
      <c r="B37" s="100">
        <f>IF(C37=0,0,IF(C37&gt;289,TEAMS!X$164,0))</f>
        <v>0</v>
      </c>
      <c r="C37" s="111">
        <f>IF(TEAMS!X$165=0,0,IF(TEAMS!X$165&gt;289,TEAMS!X$165,0))</f>
        <v>0</v>
      </c>
      <c r="D37">
        <v>35</v>
      </c>
    </row>
    <row r="38" spans="1:4" ht="14.25">
      <c r="A38" s="100">
        <f>IF(C38=0,0,IF(C38&gt;289,TEAMS!$W$123,0))</f>
        <v>0</v>
      </c>
      <c r="B38" s="100">
        <f>IF(C38=0,0,IF(C38&gt;289,TEAMS!Y$164,0))</f>
        <v>0</v>
      </c>
      <c r="C38" s="111">
        <f>IF(TEAMS!Y$165=0,0,IF(TEAMS!Y$165&gt;289,TEAMS!Y$165,0))</f>
        <v>0</v>
      </c>
      <c r="D38">
        <v>36</v>
      </c>
    </row>
    <row r="39" spans="1:4" ht="14.25">
      <c r="A39" s="100">
        <f>IF(C39=0,0,IF(C39&gt;289,TEAMS!$W$123,0))</f>
        <v>0</v>
      </c>
      <c r="B39" s="100">
        <f>IF(C39=0,0,IF(C39&gt;289,TEAMS!Z$164,0))</f>
        <v>0</v>
      </c>
      <c r="C39" s="111">
        <f>IF(TEAMS!Z$165=0,0,IF(TEAMS!Z$165&gt;289,TEAMS!Z$165,0))</f>
        <v>0</v>
      </c>
      <c r="D39">
        <v>37</v>
      </c>
    </row>
    <row r="40" spans="1:4" ht="14.25">
      <c r="A40" s="100">
        <f>IF(C40=0,0,IF(C40&gt;289,TEAMS!$W$123,0))</f>
        <v>0</v>
      </c>
      <c r="B40" s="100">
        <f>IF(C40=0,0,IF(C40&gt;289,TEAMS!AA$164,0))</f>
        <v>0</v>
      </c>
      <c r="C40" s="111">
        <f>IF(TEAMS!AA$165=0,0,IF(TEAMS!AA$165&gt;289,TEAMS!AA$165,0))</f>
        <v>0</v>
      </c>
      <c r="D40">
        <v>38</v>
      </c>
    </row>
    <row r="41" spans="1:4" ht="14.25">
      <c r="A41" s="100">
        <f>IF(C41=0,0,IF(C41&gt;289,TEAMS!$W$123,0))</f>
        <v>0</v>
      </c>
      <c r="B41" s="100">
        <f>IF(C41=0,0,IF(C41&gt;289,TEAMS!X124,0))</f>
        <v>0</v>
      </c>
      <c r="C41" s="111">
        <f>IF(TEAMS!X125=0,0,IF(TEAMS!X125&gt;289,TEAMS!X125,0))</f>
        <v>0</v>
      </c>
      <c r="D41">
        <v>39</v>
      </c>
    </row>
    <row r="42" spans="1:4" ht="14.25">
      <c r="A42" s="100">
        <f>IF(C42=0,0,IF(C42&gt;289,TEAMS!$W$123,0))</f>
        <v>0</v>
      </c>
      <c r="B42" s="100">
        <f>IF(C42=0,0,IF(C42&gt;289,TEAMS!Y124,0))</f>
        <v>0</v>
      </c>
      <c r="C42" s="111">
        <f>IF(TEAMS!Y125=0,0,IF(TEAMS!Y125&gt;289,TEAMS!Y125,0))</f>
        <v>0</v>
      </c>
      <c r="D42">
        <v>40</v>
      </c>
    </row>
    <row r="43" spans="1:4" ht="14.25">
      <c r="A43" s="100">
        <f>IF(C43=0,0,IF(C43&gt;289,TEAMS!$W$123,0))</f>
        <v>0</v>
      </c>
      <c r="B43" s="100">
        <f>IF(C43=0,0,IF(C43&gt;289,TEAMS!Z124,0))</f>
        <v>0</v>
      </c>
      <c r="C43" s="111">
        <f>IF(TEAMS!Z125=0,0,IF(TEAMS!Z125&gt;289,TEAMS!Z125,0))</f>
        <v>0</v>
      </c>
      <c r="D43">
        <v>41</v>
      </c>
    </row>
    <row r="44" spans="1:4" ht="14.25">
      <c r="A44" s="100">
        <f>IF(C44=0,0,IF(C44&gt;289,TEAMS!$W$123,0))</f>
        <v>0</v>
      </c>
      <c r="B44" s="100">
        <f>IF(C44=0,0,IF(C44&gt;289,TEAMS!AA124,0))</f>
        <v>0</v>
      </c>
      <c r="C44" s="111">
        <f>IF(TEAMS!AA125=0,0,IF(TEAMS!AA125&gt;289,TEAMS!AA125,0))</f>
        <v>0</v>
      </c>
      <c r="D44">
        <v>42</v>
      </c>
    </row>
    <row r="45" spans="1:4" ht="14.25">
      <c r="A45" s="100">
        <f>IF(C45=0,0,IF(C45&gt;289,TEAMS!$W$123,0))</f>
        <v>0</v>
      </c>
      <c r="B45" s="100">
        <f>IF(C45=0,0,IF(C45&gt;289,TEAMS!W144,0))</f>
        <v>0</v>
      </c>
      <c r="C45" s="111">
        <f>IF(TEAMS!W145=0,0,IF(TEAMS!W145&gt;289,TEAMS!W145,0))</f>
        <v>0</v>
      </c>
      <c r="D45">
        <v>43</v>
      </c>
    </row>
    <row r="46" spans="1:4" ht="14.25">
      <c r="A46" s="100">
        <f>IF(C46=0,0,IF(C46&gt;289,TEAMS!$W$123,0))</f>
        <v>0</v>
      </c>
      <c r="B46" s="100">
        <f>IF(C46=0,0,IF(C46&gt;289,TEAMS!X144,0))</f>
        <v>0</v>
      </c>
      <c r="C46" s="111">
        <f>IF(TEAMS!X145=0,0,IF(TEAMS!X145&gt;289,TEAMS!X145,0))</f>
        <v>0</v>
      </c>
      <c r="D46">
        <v>44</v>
      </c>
    </row>
    <row r="47" spans="1:4" ht="14.25">
      <c r="A47" s="100">
        <f>IF(C47=0,0,IF(C47&gt;289,TEAMS!$W$123,0))</f>
        <v>0</v>
      </c>
      <c r="B47" s="100">
        <f>IF(C47=0,0,IF(C47&gt;289,TEAMS!Y144,0))</f>
        <v>0</v>
      </c>
      <c r="C47" s="111">
        <f>IF(TEAMS!Y145=0,0,IF(TEAMS!Y145&gt;289,TEAMS!Y145,0))</f>
        <v>0</v>
      </c>
      <c r="D47">
        <v>45</v>
      </c>
    </row>
    <row r="48" spans="1:4" ht="14.25">
      <c r="A48" s="100">
        <f>IF(C48=0,0,IF(C48&gt;289,TEAMS!$W$123,0))</f>
        <v>0</v>
      </c>
      <c r="B48" s="100">
        <f>IF(C48=0,0,IF(C48&gt;289,TEAMS!Z144,0))</f>
        <v>0</v>
      </c>
      <c r="C48" s="111">
        <f>IF(TEAMS!Z145=0,0,IF(TEAMS!Z145&gt;289,TEAMS!Z145,0))</f>
        <v>0</v>
      </c>
      <c r="D48">
        <v>46</v>
      </c>
    </row>
    <row r="49" spans="1:4" ht="14.25">
      <c r="A49" s="100">
        <f>IF(C49=0,0,IF(C49&gt;289,TEAMS!$W$184,0))</f>
        <v>0</v>
      </c>
      <c r="B49" s="100">
        <f>IF(C49=0,0,IF(C49&gt;289,TEAMS!W185,0))</f>
        <v>0</v>
      </c>
      <c r="C49" s="111">
        <f>IF(TEAMS!W186=0,0,IF(TEAMS!W186&gt;289,TEAMS!W186,0))</f>
        <v>0</v>
      </c>
      <c r="D49">
        <v>47</v>
      </c>
    </row>
    <row r="50" spans="1:4" ht="14.25">
      <c r="A50" s="100">
        <f>IF(C50=0,0,IF(C50&gt;289,TEAMS!$W$184,0))</f>
        <v>0</v>
      </c>
      <c r="B50" s="100">
        <f>IF(C50=0,0,IF(C50&gt;289,TEAMS!AA205,0))</f>
        <v>0</v>
      </c>
      <c r="C50" s="111">
        <f>IF(TEAMS!AA206=0,0,IF(TEAMS!AA206&gt;289,TEAMS!AA206,0))</f>
        <v>0</v>
      </c>
      <c r="D50">
        <v>48</v>
      </c>
    </row>
    <row r="51" spans="1:4" ht="14.25">
      <c r="A51" s="100">
        <f>IF(C51=0,0,IF(C51&gt;289,TEAMS!$W$184,0))</f>
        <v>0</v>
      </c>
      <c r="B51" s="100">
        <f>IF(C51=0,0,IF(C51&gt;289,TEAMS!W$225,0))</f>
        <v>0</v>
      </c>
      <c r="C51" s="111">
        <f>IF(TEAMS!W$226=0,0,IF(TEAMS!W$226&gt;289,TEAMS!W$226,0))</f>
        <v>0</v>
      </c>
      <c r="D51">
        <v>49</v>
      </c>
    </row>
    <row r="52" spans="1:4" ht="14.25">
      <c r="A52" s="100">
        <f>IF(C52=0,0,IF(C52&gt;289,TEAMS!$W$184,0))</f>
        <v>0</v>
      </c>
      <c r="B52" s="100">
        <f>IF(C52=0,0,IF(C52&gt;289,TEAMS!X$225,0))</f>
        <v>0</v>
      </c>
      <c r="C52" s="111">
        <f>IF(TEAMS!X$226=0,0,IF(TEAMS!X$226&gt;289,TEAMS!X$226,0))</f>
        <v>0</v>
      </c>
      <c r="D52">
        <v>50</v>
      </c>
    </row>
    <row r="53" spans="1:4" ht="14.25">
      <c r="A53" s="100">
        <f>IF(C53=0,0,IF(C53&gt;289,TEAMS!$W$184,0))</f>
        <v>0</v>
      </c>
      <c r="B53" s="100">
        <f>IF(C53=0,0,IF(C53&gt;289,TEAMS!Y$225,0))</f>
        <v>0</v>
      </c>
      <c r="C53" s="111">
        <f>IF(TEAMS!Y$226=0,0,IF(TEAMS!Y$226&gt;289,TEAMS!Y$226,0))</f>
        <v>0</v>
      </c>
      <c r="D53">
        <v>51</v>
      </c>
    </row>
    <row r="54" spans="1:4" ht="14.25">
      <c r="A54" s="100">
        <f>IF(C54=0,0,IF(C54&gt;289,TEAMS!$W$184,0))</f>
        <v>0</v>
      </c>
      <c r="B54" s="100">
        <f>IF(C54=0,0,IF(C54&gt;289,TEAMS!Z$225,0))</f>
        <v>0</v>
      </c>
      <c r="C54" s="111">
        <f>IF(TEAMS!Z$226=0,0,IF(TEAMS!Z$226&gt;289,TEAMS!Z$226,0))</f>
        <v>0</v>
      </c>
      <c r="D54">
        <v>52</v>
      </c>
    </row>
    <row r="55" spans="1:4" ht="14.25">
      <c r="A55" s="100">
        <f>IF(C55=0,0,IF(C55&gt;289,TEAMS!$W$184,0))</f>
        <v>0</v>
      </c>
      <c r="B55" s="100">
        <f>IF(C55=0,0,IF(C55&gt;289,TEAMS!AA$225,0))</f>
        <v>0</v>
      </c>
      <c r="C55" s="111">
        <f>IF(TEAMS!AA$226=0,0,IF(TEAMS!AA$226&gt;289,TEAMS!AA$226,0))</f>
        <v>0</v>
      </c>
      <c r="D55">
        <v>53</v>
      </c>
    </row>
    <row r="56" spans="1:4" ht="14.25">
      <c r="A56" s="100">
        <f>IF(C56=0,0,IF(C56&gt;289,TEAMS!$W$184,0))</f>
        <v>0</v>
      </c>
      <c r="B56" s="100">
        <f>IF(C56=0,0,IF(C56&gt;289,TEAMS!X185,0))</f>
        <v>0</v>
      </c>
      <c r="C56" s="111">
        <f>IF(TEAMS!X186=0,0,IF(TEAMS!X186&gt;289,TEAMS!X186,0))</f>
        <v>0</v>
      </c>
      <c r="D56">
        <v>54</v>
      </c>
    </row>
    <row r="57" spans="1:4" ht="14.25">
      <c r="A57" s="100">
        <f>IF(C57=0,0,IF(C57&gt;289,TEAMS!$W$184,0))</f>
        <v>0</v>
      </c>
      <c r="B57" s="100">
        <f>IF(C57=0,0,IF(C57&gt;289,TEAMS!Y185,0))</f>
        <v>0</v>
      </c>
      <c r="C57" s="111">
        <f>IF(TEAMS!Y186=0,0,IF(TEAMS!Y186&gt;289,TEAMS!Y186,0))</f>
        <v>0</v>
      </c>
      <c r="D57">
        <v>55</v>
      </c>
    </row>
    <row r="58" spans="1:4" ht="14.25">
      <c r="A58" s="100">
        <f>IF(C58=0,0,IF(C58&gt;289,TEAMS!$W$184,0))</f>
        <v>0</v>
      </c>
      <c r="B58" s="100">
        <f>IF(C58=0,0,IF(C58&gt;289,TEAMS!Z185,0))</f>
        <v>0</v>
      </c>
      <c r="C58" s="111">
        <f>IF(TEAMS!Z186=0,0,IF(TEAMS!Z186&gt;289,TEAMS!Z186,0))</f>
        <v>0</v>
      </c>
      <c r="D58">
        <v>56</v>
      </c>
    </row>
    <row r="59" spans="1:4" ht="14.25">
      <c r="A59" s="100">
        <f>IF(C59=0,0,IF(C59&gt;289,TEAMS!$W$184,0))</f>
        <v>0</v>
      </c>
      <c r="B59" s="100">
        <f>IF(C59=0,0,IF(C59&gt;289,TEAMS!AA185,0))</f>
        <v>0</v>
      </c>
      <c r="C59" s="111">
        <f>IF(TEAMS!AA186=0,0,IF(TEAMS!AA186&gt;289,TEAMS!AA186,0))</f>
        <v>0</v>
      </c>
      <c r="D59">
        <v>57</v>
      </c>
    </row>
    <row r="60" spans="1:4" ht="14.25">
      <c r="A60" s="100">
        <f>IF(C60=0,0,IF(C60&gt;289,TEAMS!$W$184,0))</f>
        <v>0</v>
      </c>
      <c r="B60" s="100">
        <f>IF(C60=0,0,IF(C60&gt;289,TEAMS!W205,0))</f>
        <v>0</v>
      </c>
      <c r="C60" s="111">
        <f>IF(TEAMS!W206=0,0,IF(TEAMS!W206&gt;289,TEAMS!W206,0))</f>
        <v>0</v>
      </c>
      <c r="D60">
        <v>58</v>
      </c>
    </row>
    <row r="61" spans="1:4" ht="14.25">
      <c r="A61" s="100">
        <f>IF(C61=0,0,IF(C61&gt;289,TEAMS!$W$184,0))</f>
        <v>0</v>
      </c>
      <c r="B61" s="100">
        <f>IF(C61=0,0,IF(C61&gt;289,TEAMS!X205,0))</f>
        <v>0</v>
      </c>
      <c r="C61" s="111">
        <f>IF(TEAMS!X206=0,0,IF(TEAMS!X206&gt;289,TEAMS!X206,0))</f>
        <v>0</v>
      </c>
      <c r="D61">
        <v>59</v>
      </c>
    </row>
    <row r="62" spans="1:4" ht="14.25">
      <c r="A62" s="100">
        <f>IF(C62=0,0,IF(C62&gt;289,TEAMS!$W$184,0))</f>
        <v>0</v>
      </c>
      <c r="B62" s="100">
        <f>IF(C62=0,0,IF(C62&gt;289,TEAMS!Y205,0))</f>
        <v>0</v>
      </c>
      <c r="C62" s="111">
        <f>IF(TEAMS!Y206=0,0,IF(TEAMS!Y206&gt;289,TEAMS!Y206,0))</f>
        <v>0</v>
      </c>
      <c r="D62">
        <v>60</v>
      </c>
    </row>
    <row r="63" spans="1:4" ht="14.25">
      <c r="A63" s="100">
        <f>IF(C63=0,0,IF(C63&gt;289,TEAMS!$W$184,0))</f>
        <v>0</v>
      </c>
      <c r="B63" s="100">
        <f>IF(C63=0,0,IF(C63&gt;289,TEAMS!Z205,0))</f>
        <v>0</v>
      </c>
      <c r="C63" s="111">
        <f>IF(TEAMS!Z206=0,0,IF(TEAMS!Z206&gt;289,TEAMS!Z206,0))</f>
        <v>0</v>
      </c>
      <c r="D63">
        <v>61</v>
      </c>
    </row>
    <row r="64" spans="1:4" ht="14.25">
      <c r="A64" s="100">
        <f>IF(C64=0,0,IF(C64&gt;289,TEAMS!$W$245,0))</f>
        <v>0</v>
      </c>
      <c r="B64" s="100">
        <f>IF(C64=0,0,IF(C64&gt;289,TEAMS!$W$246,0))</f>
        <v>0</v>
      </c>
      <c r="C64" s="100">
        <f>IF(TEAMS!W$247=0,0,IF(TEAMS!W$247&gt;289,TEAMS!W$247,0))</f>
        <v>0</v>
      </c>
      <c r="D64">
        <v>62</v>
      </c>
    </row>
    <row r="65" spans="1:4" ht="14.25">
      <c r="A65" s="100">
        <f>IF(C65=0,0,IF(C65&gt;289,TEAMS!$W$245,0))</f>
        <v>0</v>
      </c>
      <c r="B65" s="100">
        <f>IF(C65=0,0,IF(C65&gt;289,TEAMS!$AA$266,0))</f>
        <v>0</v>
      </c>
      <c r="C65" s="100">
        <f>IF(TEAMS!AA$267=0,0,IF(TEAMS!AA$267&gt;289,TEAMS!AA$267,0))</f>
        <v>0</v>
      </c>
      <c r="D65">
        <v>63</v>
      </c>
    </row>
    <row r="66" spans="1:4" ht="14.25">
      <c r="A66" s="100">
        <f>IF(C66=0,0,IF(C66&gt;289,TEAMS!$W$245,0))</f>
        <v>0</v>
      </c>
      <c r="B66" s="100">
        <f>IF(C66=0,0,IF(C66&gt;289,TEAMS!W$286,0))</f>
        <v>0</v>
      </c>
      <c r="C66" s="100">
        <f>IF(TEAMS!W$287=0,0,IF(TEAMS!W$287&gt;289,TEAMS!W$287,0))</f>
        <v>0</v>
      </c>
      <c r="D66">
        <v>64</v>
      </c>
    </row>
    <row r="67" spans="1:4" ht="14.25">
      <c r="A67" s="100">
        <f>IF(C67=0,0,IF(C67&gt;289,TEAMS!$W$245,0))</f>
        <v>0</v>
      </c>
      <c r="B67" s="100">
        <f>IF(C67=0,0,IF(C67&gt;289,TEAMS!X$286,0))</f>
        <v>0</v>
      </c>
      <c r="C67" s="100">
        <f>IF(TEAMS!X$287=0,0,IF(TEAMS!X$287&gt;289,TEAMS!X$287,0))</f>
        <v>0</v>
      </c>
      <c r="D67">
        <v>65</v>
      </c>
    </row>
    <row r="68" spans="1:4" ht="14.25">
      <c r="A68" s="100">
        <f>IF(C68=0,0,IF(C68&gt;289,TEAMS!$W$245,0))</f>
        <v>0</v>
      </c>
      <c r="B68" s="100">
        <f>IF(C68=0,0,IF(C68&gt;289,TEAMS!Y$286,0))</f>
        <v>0</v>
      </c>
      <c r="C68" s="100">
        <f>IF(TEAMS!Y$287=0,0,IF(TEAMS!Y$287&gt;289,TEAMS!Y$287,0))</f>
        <v>0</v>
      </c>
      <c r="D68">
        <v>66</v>
      </c>
    </row>
    <row r="69" spans="1:4" ht="14.25">
      <c r="A69" s="100">
        <f>IF(C69=0,0,IF(C69&gt;289,TEAMS!$W$245,0))</f>
        <v>0</v>
      </c>
      <c r="B69" s="100">
        <f>IF(C69=0,0,IF(C69&gt;289,TEAMS!Z$286,0))</f>
        <v>0</v>
      </c>
      <c r="C69" s="100">
        <f>IF(TEAMS!Z$287=0,0,IF(TEAMS!Z$287&gt;289,TEAMS!Z$287,0))</f>
        <v>0</v>
      </c>
      <c r="D69">
        <v>67</v>
      </c>
    </row>
    <row r="70" spans="1:4" ht="14.25">
      <c r="A70" s="100">
        <f>IF(C70=0,0,IF(C70&gt;289,TEAMS!$W$245,0))</f>
        <v>0</v>
      </c>
      <c r="B70" s="100">
        <f>IF(C70=0,0,IF(C70&gt;289,TEAMS!AA$286,0))</f>
        <v>0</v>
      </c>
      <c r="C70" s="100">
        <f>IF(TEAMS!AA$287=0,0,IF(TEAMS!AA$287&gt;289,TEAMS!AA$287,0))</f>
        <v>0</v>
      </c>
      <c r="D70">
        <v>68</v>
      </c>
    </row>
    <row r="71" spans="1:4" ht="14.25">
      <c r="A71" s="100">
        <f>IF(C71=0,0,IF(C71&gt;289,TEAMS!$W$245,0))</f>
        <v>0</v>
      </c>
      <c r="B71" s="100">
        <f>IF(C71=0,0,IF(C71&gt;289,TEAMS!$X$246,0))</f>
        <v>0</v>
      </c>
      <c r="C71" s="100">
        <f>IF(TEAMS!X$247=0,0,IF(TEAMS!X$247&gt;289,TEAMS!X$247,0))</f>
        <v>0</v>
      </c>
      <c r="D71">
        <v>69</v>
      </c>
    </row>
    <row r="72" spans="1:4" ht="14.25">
      <c r="A72" s="100">
        <f>IF(C72=0,0,IF(C72&gt;289,TEAMS!$W$245,0))</f>
        <v>0</v>
      </c>
      <c r="B72" s="100">
        <f>IF(C72=0,0,IF(C72&gt;289,TEAMS!$Y$246,0))</f>
        <v>0</v>
      </c>
      <c r="C72" s="100">
        <f>IF(TEAMS!Y$247=0,0,IF(TEAMS!Y$247&gt;289,TEAMS!Y$247,0))</f>
        <v>0</v>
      </c>
      <c r="D72">
        <v>70</v>
      </c>
    </row>
    <row r="73" spans="1:4" ht="14.25">
      <c r="A73" s="100">
        <f>IF(C73=0,0,IF(C73&gt;289,TEAMS!$W$245,0))</f>
        <v>0</v>
      </c>
      <c r="B73" s="100">
        <f>IF(C73=0,0,IF(C73&gt;289,TEAMS!$Z$246,0))</f>
        <v>0</v>
      </c>
      <c r="C73" s="100">
        <f>IF(TEAMS!Z$247=0,0,IF(TEAMS!Z$247&gt;289,TEAMS!Z$247,0))</f>
        <v>0</v>
      </c>
      <c r="D73">
        <v>71</v>
      </c>
    </row>
    <row r="74" spans="1:4" ht="14.25">
      <c r="A74" s="100">
        <f>IF(C74=0,0,IF(C74&gt;289,TEAMS!$W$245,0))</f>
        <v>0</v>
      </c>
      <c r="B74" s="100">
        <f>IF(C74=0,0,IF(C74&gt;289,TEAMS!$AA$246,0))</f>
        <v>0</v>
      </c>
      <c r="C74" s="100">
        <f>IF(TEAMS!AA$247=0,0,IF(TEAMS!AA$247&gt;289,TEAMS!AA$247,0))</f>
        <v>0</v>
      </c>
      <c r="D74">
        <v>72</v>
      </c>
    </row>
    <row r="75" spans="1:4" ht="14.25">
      <c r="A75" s="100">
        <f>IF(C75=0,0,IF(C75&gt;289,TEAMS!$W$245,0))</f>
        <v>0</v>
      </c>
      <c r="B75" s="100">
        <f>IF(C75=0,0,IF(C75&gt;289,TEAMS!$W$266,0))</f>
        <v>0</v>
      </c>
      <c r="C75" s="100">
        <f>IF(TEAMS!W$267=0,0,IF(TEAMS!W$267&gt;289,TEAMS!W$267,0))</f>
        <v>0</v>
      </c>
      <c r="D75">
        <v>73</v>
      </c>
    </row>
    <row r="76" spans="1:4" ht="14.25">
      <c r="A76" s="100">
        <f>IF(C76=0,0,IF(C76&gt;289,TEAMS!$W$245,0))</f>
        <v>0</v>
      </c>
      <c r="B76" s="100">
        <f>IF(C76=0,0,IF(C76&gt;289,TEAMS!$X$266,0))</f>
        <v>0</v>
      </c>
      <c r="C76" s="100">
        <f>IF(TEAMS!X$267=0,0,IF(TEAMS!X$267&gt;289,TEAMS!X$267,0))</f>
        <v>0</v>
      </c>
      <c r="D76">
        <v>74</v>
      </c>
    </row>
    <row r="77" spans="1:4" ht="14.25">
      <c r="A77" s="100">
        <f>IF(C77=0,0,IF(C77&gt;289,TEAMS!$W$245,0))</f>
        <v>0</v>
      </c>
      <c r="B77" s="100">
        <f>IF(C77=0,0,IF(C77&gt;289,TEAMS!$Y$266,0))</f>
        <v>0</v>
      </c>
      <c r="C77" s="100">
        <f>IF(TEAMS!Y$267=0,0,IF(TEAMS!Y$267&gt;289,TEAMS!Y$267,0))</f>
        <v>0</v>
      </c>
      <c r="D77">
        <v>75</v>
      </c>
    </row>
    <row r="78" spans="1:4" ht="14.25">
      <c r="A78" s="100">
        <f>IF(C78=0,0,IF(C78&gt;289,TEAMS!$W$245,0))</f>
        <v>0</v>
      </c>
      <c r="B78" s="100">
        <f>IF(C78=0,0,IF(C78&gt;289,TEAMS!$Z$266,0))</f>
        <v>0</v>
      </c>
      <c r="C78" s="100">
        <f>IF(TEAMS!Z$267=0,0,IF(TEAMS!Z$267&gt;289,TEAMS!Z$267,0))</f>
        <v>0</v>
      </c>
      <c r="D78">
        <v>76</v>
      </c>
    </row>
    <row r="79" spans="1:4" ht="14.25">
      <c r="A79" s="100">
        <f>IF(C79=0,0,IF(C79&gt;289,TEAMS!W306,0))</f>
        <v>0</v>
      </c>
      <c r="B79" s="100">
        <f>IF(C79=0,0,IF(C79&gt;289,TEAMS!W307,0))</f>
        <v>0</v>
      </c>
      <c r="C79" s="111">
        <f>IF(TEAMS!W308=0,0,IF(TEAMS!W308&gt;289,TEAMS!W308,0))</f>
        <v>0</v>
      </c>
      <c r="D79">
        <v>77</v>
      </c>
    </row>
    <row r="80" spans="1:4" ht="14.25">
      <c r="A80" s="100">
        <f>IF(C80=0,0,IF(C80&gt;289,TEAMS!W$306,0))</f>
        <v>0</v>
      </c>
      <c r="B80" s="100">
        <f>IF(C80=0,0,IF(C80&gt;289,TEAMS!AA327,0))</f>
        <v>0</v>
      </c>
      <c r="C80" s="111">
        <f>IF(TEAMS!AA328=0,0,IF(TEAMS!AA328&gt;289,TEAMS!AA328,0))</f>
        <v>0</v>
      </c>
      <c r="D80">
        <v>78</v>
      </c>
    </row>
    <row r="81" spans="1:4" ht="14.25">
      <c r="A81" s="100">
        <f>IF(C81=0,0,IF(C81&gt;289,TEAMS!W$306,0))</f>
        <v>0</v>
      </c>
      <c r="B81" s="100">
        <f>IF(C81=0,0,IF(C81&gt;289,TEAMS!W$347,0))</f>
        <v>0</v>
      </c>
      <c r="C81" s="111">
        <f>IF(TEAMS!W$348=0,0,IF(TEAMS!W$348&gt;289,TEAMS!W$348,0))</f>
        <v>0</v>
      </c>
      <c r="D81">
        <v>79</v>
      </c>
    </row>
    <row r="82" spans="1:4" ht="14.25">
      <c r="A82" s="100">
        <f>IF(C82=0,0,IF(C82&gt;289,TEAMS!W$306,0))</f>
        <v>0</v>
      </c>
      <c r="B82" s="100">
        <f>IF(C82=0,0,IF(C82&gt;289,TEAMS!X$347,0))</f>
        <v>0</v>
      </c>
      <c r="C82" s="111">
        <f>IF(TEAMS!X$348=0,0,IF(TEAMS!X$348&gt;289,TEAMS!X$348,0))</f>
        <v>0</v>
      </c>
      <c r="D82">
        <v>80</v>
      </c>
    </row>
    <row r="83" spans="1:4" ht="14.25">
      <c r="A83" s="100">
        <f>IF(C83=0,0,IF(C83&gt;289,TEAMS!W$306,0))</f>
        <v>0</v>
      </c>
      <c r="B83" s="100">
        <f>IF(C83=0,0,IF(C83&gt;289,TEAMS!Y$347,0))</f>
        <v>0</v>
      </c>
      <c r="C83" s="111">
        <f>IF(TEAMS!Y$348=0,0,IF(TEAMS!Y$348&gt;289,TEAMS!Y$348,0))</f>
        <v>0</v>
      </c>
      <c r="D83">
        <v>81</v>
      </c>
    </row>
    <row r="84" spans="1:4" ht="14.25">
      <c r="A84" s="100">
        <f>IF(C84=0,0,IF(C84&gt;289,TEAMS!W$306,0))</f>
        <v>0</v>
      </c>
      <c r="B84" s="100">
        <f>IF(C84=0,0,IF(C84&gt;289,TEAMS!Z$347,0))</f>
        <v>0</v>
      </c>
      <c r="C84" s="111">
        <f>IF(TEAMS!Z$348=0,0,IF(TEAMS!Z$348&gt;289,TEAMS!Z$348,0))</f>
        <v>0</v>
      </c>
      <c r="D84">
        <v>82</v>
      </c>
    </row>
    <row r="85" spans="1:4" ht="14.25">
      <c r="A85" s="100">
        <f>IF(C85=0,0,IF(C85&gt;289,TEAMS!W$306,0))</f>
        <v>0</v>
      </c>
      <c r="B85" s="100">
        <f>IF(C85=0,0,IF(C85&gt;289,TEAMS!AA$347,0))</f>
        <v>0</v>
      </c>
      <c r="C85" s="111">
        <f>IF(TEAMS!AA$348=0,0,IF(TEAMS!AA$348&gt;289,TEAMS!AA$348,0))</f>
        <v>0</v>
      </c>
      <c r="D85">
        <v>83</v>
      </c>
    </row>
    <row r="86" spans="1:4" ht="14.25">
      <c r="A86" s="100">
        <f>IF(C86=0,0,IF(C86&gt;289,TEAMS!W306,0))</f>
        <v>0</v>
      </c>
      <c r="B86" s="100">
        <f>IF(C86=0,0,IF(C86&gt;289,TEAMS!X307,0))</f>
        <v>0</v>
      </c>
      <c r="C86" s="111">
        <f>IF(TEAMS!X308=0,0,IF(TEAMS!X308&gt;289,TEAMS!X308,0))</f>
        <v>0</v>
      </c>
      <c r="D86">
        <v>84</v>
      </c>
    </row>
    <row r="87" spans="1:4" ht="14.25">
      <c r="A87" s="100">
        <f>IF(C87=0,0,IF(C87&gt;289,TEAMS!W306,0))</f>
        <v>0</v>
      </c>
      <c r="B87" s="100">
        <f>IF(C87=0,0,IF(C87&gt;289,TEAMS!Y307,0))</f>
        <v>0</v>
      </c>
      <c r="C87" s="111">
        <f>IF(TEAMS!Y308=0,0,IF(TEAMS!Y308&gt;289,TEAMS!Y308,0))</f>
        <v>0</v>
      </c>
      <c r="D87">
        <v>85</v>
      </c>
    </row>
    <row r="88" spans="1:4" ht="14.25">
      <c r="A88" s="100">
        <f>IF(C88=0,0,IF(C88&gt;289,TEAMS!W306,0))</f>
        <v>0</v>
      </c>
      <c r="B88" s="100">
        <f>IF(C88=0,0,IF(C88&gt;289,TEAMS!Z307,0))</f>
        <v>0</v>
      </c>
      <c r="C88" s="111">
        <f>IF(TEAMS!Z308=0,0,IF(TEAMS!Z308&gt;289,TEAMS!Z308,0))</f>
        <v>0</v>
      </c>
      <c r="D88">
        <v>86</v>
      </c>
    </row>
    <row r="89" spans="1:4" ht="14.25">
      <c r="A89" s="100">
        <f>IF(C89=0,0,IF(C89&gt;289,TEAMS!W306,0))</f>
        <v>0</v>
      </c>
      <c r="B89" s="100">
        <f>IF(C89=0,0,IF(C89&gt;289,TEAMS!AA307,0))</f>
        <v>0</v>
      </c>
      <c r="C89" s="111">
        <f>IF(TEAMS!AA308=0,0,IF(TEAMS!AA308&gt;289,TEAMS!AA308,0))</f>
        <v>0</v>
      </c>
      <c r="D89">
        <v>87</v>
      </c>
    </row>
    <row r="90" spans="1:4" ht="14.25">
      <c r="A90" s="100">
        <f>IF(C90=0,0,IF(C90&gt;289,TEAMS!W326,0))</f>
        <v>0</v>
      </c>
      <c r="B90" s="100">
        <f>IF(C90=0,0,IF(C90&gt;289,TEAMS!W327,0))</f>
        <v>0</v>
      </c>
      <c r="C90" s="111">
        <f>IF(TEAMS!W328=0,0,IF(TEAMS!W328&gt;289,TEAMS!W328,0))</f>
        <v>0</v>
      </c>
      <c r="D90">
        <v>88</v>
      </c>
    </row>
    <row r="91" spans="1:4" ht="14.25">
      <c r="A91" s="100">
        <f>IF(C91=0,0,IF(C91&gt;289,TEAMS!W326,0))</f>
        <v>0</v>
      </c>
      <c r="B91" s="100">
        <f>IF(C91=0,0,IF(C91&gt;289,TEAMS!X327,0))</f>
        <v>0</v>
      </c>
      <c r="C91" s="111">
        <f>IF(TEAMS!X328=0,0,IF(TEAMS!X328&gt;289,TEAMS!X328,0))</f>
        <v>0</v>
      </c>
      <c r="D91">
        <v>89</v>
      </c>
    </row>
    <row r="92" spans="1:4" ht="14.25">
      <c r="A92" s="100">
        <f>IF(C92=0,0,IF(C92&gt;289,TEAMS!W326,0))</f>
        <v>0</v>
      </c>
      <c r="B92" s="100">
        <f>IF(C92=0,0,IF(C92&gt;289,TEAMS!Y327,0))</f>
        <v>0</v>
      </c>
      <c r="C92" s="111">
        <f>IF(TEAMS!Y328=0,0,IF(TEAMS!Y328&gt;289,TEAMS!Y328,0))</f>
        <v>0</v>
      </c>
      <c r="D92">
        <v>90</v>
      </c>
    </row>
    <row r="93" spans="1:4" ht="14.25">
      <c r="A93" s="100">
        <f>IF(C93=0,0,IF(C93&gt;289,TEAMS!W326,0))</f>
        <v>0</v>
      </c>
      <c r="B93" s="100">
        <f>IF(C93=0,0,IF(C93&gt;289,TEAMS!Z327,0))</f>
        <v>0</v>
      </c>
      <c r="C93" s="111">
        <f>IF(TEAMS!Z328=0,0,IF(TEAMS!Z328&gt;289,TEAMS!Z328,0))</f>
        <v>0</v>
      </c>
      <c r="D93">
        <v>91</v>
      </c>
    </row>
    <row r="94" spans="1:4" ht="14.25">
      <c r="A94" s="100">
        <f>IF(C94=0,0,IF(C94&gt;289,TEAMS!$W$367,0))</f>
        <v>0</v>
      </c>
      <c r="B94" s="100">
        <f>IF(C94=0,0,IF(C94&gt;289,TEAMS!W368,0))</f>
        <v>0</v>
      </c>
      <c r="C94" s="111">
        <f>IF(TEAMS!W369=0,0,IF(TEAMS!W369&gt;289,TEAMS!W369,0))</f>
        <v>0</v>
      </c>
      <c r="D94">
        <v>92</v>
      </c>
    </row>
    <row r="95" spans="1:4" ht="14.25">
      <c r="A95" s="100">
        <f>IF(C95=0,0,IF(C95&gt;289,TEAMS!$W$367,0))</f>
        <v>0</v>
      </c>
      <c r="B95" s="100">
        <f>IF(C95=0,0,IF(C95&gt;289,TEAMS!AA388,0))</f>
        <v>0</v>
      </c>
      <c r="C95" s="111">
        <f>IF(TEAMS!AA$389=0,0,IF(TEAMS!AA$389&gt;289,TEAMS!AA$389,0))</f>
        <v>0</v>
      </c>
      <c r="D95">
        <v>93</v>
      </c>
    </row>
    <row r="96" spans="1:4" ht="14.25">
      <c r="A96" s="100">
        <f>IF(C96=0,0,IF(C96&gt;289,TEAMS!$W$367,0))</f>
        <v>0</v>
      </c>
      <c r="B96" s="100">
        <f>IF(C96=0,0,IF(C96&gt;289,TEAMS!W$408,0))</f>
        <v>0</v>
      </c>
      <c r="C96" s="111">
        <f>IF(TEAMS!W$409=0,0,IF(TEAMS!W$409&gt;289,TEAMS!W$409,0))</f>
        <v>0</v>
      </c>
      <c r="D96">
        <v>94</v>
      </c>
    </row>
    <row r="97" spans="1:4" ht="14.25">
      <c r="A97" s="100">
        <f>IF(C97=0,0,IF(C97&gt;289,TEAMS!$W$367,0))</f>
        <v>0</v>
      </c>
      <c r="B97" s="100">
        <f>IF(C97=0,0,IF(C97&gt;289,TEAMS!X$408,0))</f>
        <v>0</v>
      </c>
      <c r="C97" s="111">
        <f>IF(TEAMS!X$409=0,0,IF(TEAMS!X$409&gt;289,TEAMS!X$409,0))</f>
        <v>0</v>
      </c>
      <c r="D97">
        <v>95</v>
      </c>
    </row>
    <row r="98" spans="1:4" ht="14.25">
      <c r="A98" s="100">
        <f>IF(C98=0,0,IF(C98&gt;289,TEAMS!$W$367,0))</f>
        <v>0</v>
      </c>
      <c r="B98" s="100">
        <f>IF(C98=0,0,IF(C98&gt;289,TEAMS!Y$408,0))</f>
        <v>0</v>
      </c>
      <c r="C98" s="111">
        <f>IF(TEAMS!Y$409=0,0,IF(TEAMS!Y$409&gt;289,TEAMS!Y$409,0))</f>
        <v>0</v>
      </c>
      <c r="D98">
        <v>96</v>
      </c>
    </row>
    <row r="99" spans="1:4" ht="14.25">
      <c r="A99" s="100">
        <f>IF(C99=0,0,IF(C99&gt;289,TEAMS!$W$367,0))</f>
        <v>0</v>
      </c>
      <c r="B99" s="100">
        <f>IF(C99=0,0,IF(C99&gt;289,TEAMS!Z$408,0))</f>
        <v>0</v>
      </c>
      <c r="C99" s="111">
        <f>IF(TEAMS!Z$409=0,0,IF(TEAMS!Z$409&gt;289,TEAMS!Z$409,0))</f>
        <v>0</v>
      </c>
      <c r="D99">
        <v>97</v>
      </c>
    </row>
    <row r="100" spans="1:4" ht="14.25">
      <c r="A100" s="100">
        <f>IF(C100=0,0,IF(C100&gt;289,TEAMS!$W$367,0))</f>
        <v>0</v>
      </c>
      <c r="B100" s="100">
        <f>IF(C100=0,0,IF(C100&gt;289,TEAMS!AA$408,0))</f>
        <v>0</v>
      </c>
      <c r="C100" s="111">
        <f>IF(TEAMS!AA$409=0,0,IF(TEAMS!AA$409&gt;289,TEAMS!AA$409,0))</f>
        <v>0</v>
      </c>
      <c r="D100">
        <v>98</v>
      </c>
    </row>
    <row r="101" spans="1:4" ht="14.25">
      <c r="A101" s="100">
        <f>IF(C101=0,0,IF(C101&gt;289,TEAMS!$W$367,0))</f>
        <v>0</v>
      </c>
      <c r="B101" s="100">
        <f>IF(C101=0,0,IF(C101&gt;289,TEAMS!X368,0))</f>
        <v>0</v>
      </c>
      <c r="C101" s="111">
        <f>IF(TEAMS!X369=0,0,IF(TEAMS!X369&gt;289,TEAMS!X369,0))</f>
        <v>0</v>
      </c>
      <c r="D101">
        <v>99</v>
      </c>
    </row>
    <row r="102" spans="1:4" ht="14.25">
      <c r="A102" s="100">
        <f>IF(C102=0,0,IF(C102&gt;289,TEAMS!$W$367,0))</f>
        <v>0</v>
      </c>
      <c r="B102" s="100">
        <f>IF(C102=0,0,IF(C102&gt;289,TEAMS!Y368,0))</f>
        <v>0</v>
      </c>
      <c r="C102" s="111">
        <f>IF(TEAMS!Y369=0,0,IF(TEAMS!Y369&gt;289,TEAMS!Y369,0))</f>
        <v>0</v>
      </c>
      <c r="D102">
        <v>100</v>
      </c>
    </row>
    <row r="103" spans="1:4" ht="14.25">
      <c r="A103" s="100">
        <f>IF(C103=0,0,IF(C103&gt;289,TEAMS!$W$367,0))</f>
        <v>0</v>
      </c>
      <c r="B103" s="100">
        <f>IF(C103=0,0,IF(C103&gt;289,TEAMS!Z368,0))</f>
        <v>0</v>
      </c>
      <c r="C103" s="111">
        <f>IF(TEAMS!Z369=0,0,IF(TEAMS!Z369&gt;289,TEAMS!Z369,0))</f>
        <v>0</v>
      </c>
      <c r="D103">
        <v>101</v>
      </c>
    </row>
    <row r="104" spans="1:4" ht="14.25">
      <c r="A104" s="100">
        <f>IF(C104=0,0,IF(C104&gt;289,TEAMS!$W$367,0))</f>
        <v>0</v>
      </c>
      <c r="B104" s="100">
        <f>IF(C104=0,0,IF(C104&gt;289,TEAMS!AA368,0))</f>
        <v>0</v>
      </c>
      <c r="C104" s="111">
        <f>IF(TEAMS!AA369=0,0,IF(TEAMS!AA369&gt;289,TEAMS!AA369,0))</f>
        <v>0</v>
      </c>
      <c r="D104">
        <v>102</v>
      </c>
    </row>
    <row r="105" spans="1:4" ht="14.25">
      <c r="A105" s="100">
        <f>IF(C105=0,0,IF(C105&gt;289,TEAMS!$W$367,0))</f>
        <v>0</v>
      </c>
      <c r="B105" s="100">
        <f>IF(C105=0,0,IF(C105&gt;289,TEAMS!W388,0))</f>
        <v>0</v>
      </c>
      <c r="C105" s="111">
        <f>IF(TEAMS!W$389=0,0,IF(TEAMS!W$389&gt;289,TEAMS!W$389,0))</f>
        <v>0</v>
      </c>
      <c r="D105">
        <v>103</v>
      </c>
    </row>
    <row r="106" spans="1:4" ht="14.25">
      <c r="A106" s="100">
        <f>IF(C106=0,0,IF(C106&gt;289,TEAMS!$W$367,0))</f>
        <v>0</v>
      </c>
      <c r="B106" s="100">
        <f>IF(C106=0,0,IF(C106&gt;289,TEAMS!X388,0))</f>
        <v>0</v>
      </c>
      <c r="C106" s="111">
        <f>IF(TEAMS!X$389=0,0,IF(TEAMS!X$389&gt;289,TEAMS!X$389,0))</f>
        <v>0</v>
      </c>
      <c r="D106">
        <v>104</v>
      </c>
    </row>
    <row r="107" spans="1:4" ht="14.25">
      <c r="A107" s="100">
        <f>IF(C107=0,0,IF(C107&gt;289,TEAMS!$W$367,0))</f>
        <v>0</v>
      </c>
      <c r="B107" s="100">
        <f>IF(C107=0,0,IF(C107&gt;289,TEAMS!Y388,0))</f>
        <v>0</v>
      </c>
      <c r="C107" s="111">
        <f>IF(TEAMS!Y$389=0,0,IF(TEAMS!Y$389&gt;289,TEAMS!Y$389,0))</f>
        <v>0</v>
      </c>
      <c r="D107">
        <v>105</v>
      </c>
    </row>
    <row r="108" spans="1:4" ht="14.25">
      <c r="A108" s="100">
        <f>IF(C108=0,0,IF(C108&gt;289,TEAMS!$W$367,0))</f>
        <v>0</v>
      </c>
      <c r="B108" s="100">
        <f>IF(C108=0,0,IF(C108&gt;289,TEAMS!Z388,0))</f>
        <v>0</v>
      </c>
      <c r="C108" s="111">
        <f>IF(TEAMS!Z$389=0,0,IF(TEAMS!Z$389&gt;289,TEAMS!Z$389,0))</f>
        <v>0</v>
      </c>
      <c r="D108">
        <v>106</v>
      </c>
    </row>
    <row r="109" spans="1:4" ht="14.25">
      <c r="A109" s="100">
        <f>IF(C109=0,0,IF(C109&gt;289,TEAMS!$W$428,0))</f>
        <v>0</v>
      </c>
      <c r="B109" s="100">
        <f>IF(C109=0,0,IF(C109&gt;289,TEAMS!W$429,0))</f>
        <v>0</v>
      </c>
      <c r="C109" s="111">
        <f>IF(TEAMS!W$430=0,0,IF(TEAMS!W$430&gt;289,TEAMS!W$430,0))</f>
        <v>0</v>
      </c>
      <c r="D109">
        <v>107</v>
      </c>
    </row>
    <row r="110" spans="1:4" ht="14.25">
      <c r="A110" s="100">
        <f>IF(C110=0,0,IF(C110&gt;289,TEAMS!$W$428,0))</f>
        <v>0</v>
      </c>
      <c r="B110" s="100">
        <f>IF(C110=0,0,IF(C110&gt;289,TEAMS!AA$449,0))</f>
        <v>0</v>
      </c>
      <c r="C110" s="111">
        <f>IF(TEAMS!AA$450=0,0,IF(TEAMS!AA$450&gt;289,TEAMS!AA$450,0))</f>
        <v>0</v>
      </c>
      <c r="D110">
        <v>108</v>
      </c>
    </row>
    <row r="111" spans="1:4" ht="14.25">
      <c r="A111" s="100">
        <f>IF(C111=0,0,IF(C111&gt;289,TEAMS!$W$428,0))</f>
        <v>0</v>
      </c>
      <c r="B111" s="100">
        <f>IF(C111=0,0,IF(C111&gt;289,TEAMS!W$469,0))</f>
        <v>0</v>
      </c>
      <c r="C111" s="111">
        <f>IF(TEAMS!W$470=0,0,IF(TEAMS!W$470&gt;289,TEAMS!W$470,0))</f>
        <v>0</v>
      </c>
      <c r="D111">
        <v>109</v>
      </c>
    </row>
    <row r="112" spans="1:4" ht="14.25">
      <c r="A112" s="100">
        <f>IF(C112=0,0,IF(C112&gt;289,TEAMS!$W$428,0))</f>
        <v>0</v>
      </c>
      <c r="B112" s="100">
        <f>IF(C112=0,0,IF(C112&gt;289,TEAMS!X$469,0))</f>
        <v>0</v>
      </c>
      <c r="C112" s="111">
        <f>IF(TEAMS!X$470=0,0,IF(TEAMS!X$470&gt;289,TEAMS!X$470,0))</f>
        <v>0</v>
      </c>
      <c r="D112">
        <v>110</v>
      </c>
    </row>
    <row r="113" spans="1:4" ht="14.25">
      <c r="A113" s="100">
        <f>IF(C113=0,0,IF(C113&gt;289,TEAMS!$W$428,0))</f>
        <v>0</v>
      </c>
      <c r="B113" s="100">
        <f>IF(C113=0,0,IF(C113&gt;289,TEAMS!Y$469,0))</f>
        <v>0</v>
      </c>
      <c r="C113" s="111">
        <f>IF(TEAMS!Y$470=0,0,IF(TEAMS!Y$470&gt;289,TEAMS!Y$470,0))</f>
        <v>0</v>
      </c>
      <c r="D113">
        <v>111</v>
      </c>
    </row>
    <row r="114" spans="1:4" ht="14.25">
      <c r="A114" s="100">
        <f>IF(C114=0,0,IF(C114&gt;289,TEAMS!$W$428,0))</f>
        <v>0</v>
      </c>
      <c r="B114" s="100">
        <f>IF(C114=0,0,IF(C114&gt;289,TEAMS!Z$469,0))</f>
        <v>0</v>
      </c>
      <c r="C114" s="111">
        <f>IF(TEAMS!Z$470=0,0,IF(TEAMS!Z$470&gt;289,TEAMS!Z$470,0))</f>
        <v>0</v>
      </c>
      <c r="D114">
        <v>112</v>
      </c>
    </row>
    <row r="115" spans="1:4" ht="14.25">
      <c r="A115" s="100">
        <f>IF(C115=0,0,IF(C115&gt;289,TEAMS!$W$428,0))</f>
        <v>0</v>
      </c>
      <c r="B115" s="100">
        <f>IF(C115=0,0,IF(C115&gt;289,TEAMS!AA$469,0))</f>
        <v>0</v>
      </c>
      <c r="C115" s="111">
        <f>IF(TEAMS!AA$470=0,0,IF(TEAMS!AA$470&gt;289,TEAMS!AA$470,0))</f>
        <v>0</v>
      </c>
      <c r="D115">
        <v>113</v>
      </c>
    </row>
    <row r="116" spans="1:4" ht="14.25">
      <c r="A116" s="100">
        <f>IF(C116=0,0,IF(C116&gt;289,TEAMS!$W$428,0))</f>
        <v>0</v>
      </c>
      <c r="B116" s="100">
        <f>IF(C116=0,0,IF(C116&gt;289,TEAMS!X$429,0))</f>
        <v>0</v>
      </c>
      <c r="C116" s="100">
        <f>IF(TEAMS!X$430=0,0,IF(TEAMS!X$430&gt;289,TEAMS!X$430,0))</f>
        <v>0</v>
      </c>
      <c r="D116">
        <v>114</v>
      </c>
    </row>
    <row r="117" spans="1:4" ht="14.25">
      <c r="A117" s="100">
        <f>IF(C117=0,0,IF(C117&gt;289,TEAMS!$W$428,0))</f>
        <v>0</v>
      </c>
      <c r="B117" s="100">
        <f>IF(C117=0,0,IF(C117&gt;289,TEAMS!Y$429,0))</f>
        <v>0</v>
      </c>
      <c r="C117" s="111">
        <f>IF(TEAMS!Y$430=0,0,IF(TEAMS!Y$430&gt;289,TEAMS!Y$430,0))</f>
        <v>0</v>
      </c>
      <c r="D117">
        <v>115</v>
      </c>
    </row>
    <row r="118" spans="1:4" ht="14.25">
      <c r="A118" s="100">
        <f>IF(C118=0,0,IF(C118&gt;289,TEAMS!$W$428,0))</f>
        <v>0</v>
      </c>
      <c r="B118" s="100">
        <f>IF(C118=0,0,IF(C118&gt;289,TEAMS!Z$429,0))</f>
        <v>0</v>
      </c>
      <c r="C118" s="111">
        <f>IF(TEAMS!Z$430=0,0,IF(TEAMS!Z$430&gt;289,TEAMS!Z$430,0))</f>
        <v>0</v>
      </c>
      <c r="D118">
        <v>116</v>
      </c>
    </row>
    <row r="119" spans="1:4" ht="14.25">
      <c r="A119" s="100">
        <f>IF(C119=0,0,IF(C119&gt;289,TEAMS!$W$428,0))</f>
        <v>0</v>
      </c>
      <c r="B119" s="100">
        <f>IF(C119=0,0,IF(C119&gt;289,TEAMS!AA$429,0))</f>
        <v>0</v>
      </c>
      <c r="C119" s="111">
        <f>IF(TEAMS!AA$430=0,0,IF(TEAMS!AA$430&gt;289,TEAMS!AA$430,0))</f>
        <v>0</v>
      </c>
      <c r="D119">
        <v>117</v>
      </c>
    </row>
    <row r="120" spans="1:4" ht="14.25">
      <c r="A120" s="100">
        <f>IF(C120=0,0,IF(C120&gt;289,TEAMS!$W$428,0))</f>
        <v>0</v>
      </c>
      <c r="B120" s="100">
        <f>IF(C120=0,0,IF(C120&gt;289,TEAMS!W$449,0))</f>
        <v>0</v>
      </c>
      <c r="C120" s="111">
        <f>IF(TEAMS!W$450=0,0,IF(TEAMS!W$450&gt;289,TEAMS!W$450,0))</f>
        <v>0</v>
      </c>
      <c r="D120">
        <v>118</v>
      </c>
    </row>
    <row r="121" spans="1:4" ht="14.25">
      <c r="A121" s="100">
        <f>IF(C121=0,0,IF(C121&gt;289,TEAMS!$W$428,0))</f>
        <v>0</v>
      </c>
      <c r="B121" s="100">
        <f>IF(C121=0,0,IF(C121&gt;289,TEAMS!X$449,0))</f>
        <v>0</v>
      </c>
      <c r="C121" s="111">
        <f>IF(TEAMS!X$450=0,0,IF(TEAMS!X$450&gt;289,TEAMS!X$450,0))</f>
        <v>0</v>
      </c>
      <c r="D121">
        <v>119</v>
      </c>
    </row>
    <row r="122" spans="1:4" ht="14.25">
      <c r="A122" s="100">
        <f>IF(C122=0,0,IF(C122&gt;289,TEAMS!$W$428,0))</f>
        <v>0</v>
      </c>
      <c r="B122" s="100">
        <f>IF(C122=0,0,IF(C122&gt;289,TEAMS!Y$449,0))</f>
        <v>0</v>
      </c>
      <c r="C122" s="111">
        <f>IF(TEAMS!Y$450=0,0,IF(TEAMS!Y$450&gt;289,TEAMS!Y$450,0))</f>
        <v>0</v>
      </c>
      <c r="D122">
        <v>120</v>
      </c>
    </row>
    <row r="123" spans="1:4" ht="14.25">
      <c r="A123" s="100">
        <f>IF(C123=0,0,IF(C123&gt;289,TEAMS!$W$428,0))</f>
        <v>0</v>
      </c>
      <c r="B123" s="100">
        <f>IF(C123=0,0,IF(C123&gt;289,TEAMS!Z$449,0))</f>
        <v>0</v>
      </c>
      <c r="C123" s="111">
        <f>IF(TEAMS!Z$450=0,0,IF(TEAMS!Z$450&gt;289,TEAMS!Z$450,0))</f>
        <v>0</v>
      </c>
      <c r="D123">
        <v>121</v>
      </c>
    </row>
    <row r="124" spans="1:4" ht="14.25">
      <c r="A124" s="100">
        <f>IF(C124=0,0,IF(C124&gt;289,TEAMS!$W$489,0))</f>
        <v>0</v>
      </c>
      <c r="B124" s="100">
        <f>IF(C124=0,0,IF(C124&gt;289,TEAMS!W$490,0))</f>
        <v>0</v>
      </c>
      <c r="C124" s="111">
        <f>IF(TEAMS!W$491=0,0,IF(TEAMS!W$491&gt;289,TEAMS!W$491,0))</f>
        <v>0</v>
      </c>
      <c r="D124">
        <v>122</v>
      </c>
    </row>
    <row r="125" spans="1:4" ht="14.25">
      <c r="A125" s="100">
        <f>IF(C125=0,0,IF(C125&gt;289,TEAMS!$W$489,0))</f>
        <v>0</v>
      </c>
      <c r="B125" s="100">
        <f>IF(C125=0,0,IF(C125&gt;289,TEAMS!AA$510,0))</f>
        <v>0</v>
      </c>
      <c r="C125" s="111">
        <f>IF(TEAMS!AA$511=0,0,IF(TEAMS!AA$511&gt;289,TEAMS!AA$511,0))</f>
        <v>0</v>
      </c>
      <c r="D125">
        <v>123</v>
      </c>
    </row>
    <row r="126" spans="1:4" ht="14.25">
      <c r="A126" s="100">
        <f>IF(C126=0,0,IF(C126&gt;289,TEAMS!$W$489,0))</f>
        <v>0</v>
      </c>
      <c r="B126" s="100">
        <f>IF(C126=0,0,IF(C126&gt;289,TEAMS!W$530,0))</f>
        <v>0</v>
      </c>
      <c r="C126" s="111">
        <f>IF(TEAMS!W$531=0,0,IF(TEAMS!W$531&gt;289,TEAMS!W$531,0))</f>
        <v>0</v>
      </c>
      <c r="D126">
        <v>124</v>
      </c>
    </row>
    <row r="127" spans="1:4" ht="14.25">
      <c r="A127" s="100">
        <f>IF(C127=0,0,IF(C127&gt;289,TEAMS!$W$489,0))</f>
        <v>0</v>
      </c>
      <c r="B127" s="100">
        <f>IF(C127=0,0,IF(C127&gt;289,TEAMS!X$530,0))</f>
        <v>0</v>
      </c>
      <c r="C127" s="111">
        <f>IF(TEAMS!X$531=0,0,IF(TEAMS!X$531&gt;289,TEAMS!X$531,0))</f>
        <v>0</v>
      </c>
      <c r="D127">
        <v>125</v>
      </c>
    </row>
    <row r="128" spans="1:4" ht="14.25">
      <c r="A128" s="100">
        <f>IF(C128=0,0,IF(C128&gt;289,TEAMS!$W$489,0))</f>
        <v>0</v>
      </c>
      <c r="B128" s="100">
        <f>IF(C128=0,0,IF(C128&gt;289,TEAMS!Y$530,0))</f>
        <v>0</v>
      </c>
      <c r="C128" s="111">
        <f>IF(TEAMS!Y$531=0,0,IF(TEAMS!Y$531&gt;289,TEAMS!Y$531,0))</f>
        <v>0</v>
      </c>
      <c r="D128">
        <v>126</v>
      </c>
    </row>
    <row r="129" spans="1:4" ht="14.25">
      <c r="A129" s="100">
        <f>IF(C129=0,0,IF(C129&gt;289,TEAMS!$W$489,0))</f>
        <v>0</v>
      </c>
      <c r="B129" s="100">
        <f>IF(C129=0,0,IF(C129&gt;289,TEAMS!Z$530,0))</f>
        <v>0</v>
      </c>
      <c r="C129" s="111">
        <f>IF(TEAMS!Z$531=0,0,IF(TEAMS!Z$531&gt;289,TEAMS!Z$531,0))</f>
        <v>0</v>
      </c>
      <c r="D129">
        <v>127</v>
      </c>
    </row>
    <row r="130" spans="1:4" ht="14.25">
      <c r="A130" s="100">
        <f>IF(C130=0,0,IF(C130&gt;289,TEAMS!$W$489,0))</f>
        <v>0</v>
      </c>
      <c r="B130" s="100">
        <f>IF(C130=0,0,IF(C130&gt;289,TEAMS!AA$530,0))</f>
        <v>0</v>
      </c>
      <c r="C130" s="111">
        <f>IF(TEAMS!AA$531=0,0,IF(TEAMS!AA$531&gt;289,TEAMS!AA$531,0))</f>
        <v>0</v>
      </c>
      <c r="D130">
        <v>128</v>
      </c>
    </row>
    <row r="131" spans="1:4" ht="14.25">
      <c r="A131" s="100">
        <f>IF(C131=0,0,IF(C131&gt;289,TEAMS!$W$489,0))</f>
        <v>0</v>
      </c>
      <c r="B131" s="100">
        <f>IF(C131=0,0,IF(C131&gt;289,TEAMS!X$490,0))</f>
        <v>0</v>
      </c>
      <c r="C131" s="111">
        <f>IF(TEAMS!X$491=0,0,IF(TEAMS!X$491&gt;289,TEAMS!X$491,0))</f>
        <v>0</v>
      </c>
      <c r="D131">
        <v>129</v>
      </c>
    </row>
    <row r="132" spans="1:4" ht="14.25">
      <c r="A132" s="100">
        <f>IF(C132=0,0,IF(C132&gt;289,TEAMS!$W$489,0))</f>
        <v>0</v>
      </c>
      <c r="B132" s="100">
        <f>IF(C132=0,0,IF(C132&gt;289,TEAMS!Y$490,0))</f>
        <v>0</v>
      </c>
      <c r="C132" s="111">
        <f>IF(TEAMS!Y$491=0,0,IF(TEAMS!Y$491&gt;289,TEAMS!Y$491,0))</f>
        <v>0</v>
      </c>
      <c r="D132">
        <v>130</v>
      </c>
    </row>
    <row r="133" spans="1:4" ht="14.25">
      <c r="A133" s="100">
        <f>IF(C133=0,0,IF(C133&gt;289,TEAMS!$W$489,0))</f>
        <v>0</v>
      </c>
      <c r="B133" s="100">
        <f>IF(C133=0,0,IF(C133&gt;289,TEAMS!Z$490,0))</f>
        <v>0</v>
      </c>
      <c r="C133" s="111">
        <f>IF(TEAMS!Z$491=0,0,IF(TEAMS!Z$491&gt;289,TEAMS!Z$491,0))</f>
        <v>0</v>
      </c>
      <c r="D133">
        <v>131</v>
      </c>
    </row>
    <row r="134" spans="1:4" ht="14.25">
      <c r="A134" s="100">
        <f>IF(C134=0,0,IF(C134&gt;289,TEAMS!$W$489,0))</f>
        <v>0</v>
      </c>
      <c r="B134" s="100">
        <f>IF(C134=0,0,IF(C134&gt;289,TEAMS!AA$490,0))</f>
        <v>0</v>
      </c>
      <c r="C134" s="111">
        <f>IF(TEAMS!AA$491=0,0,IF(TEAMS!AA$491&gt;289,TEAMS!AA$491,0))</f>
        <v>0</v>
      </c>
      <c r="D134">
        <v>132</v>
      </c>
    </row>
    <row r="135" spans="1:4" ht="14.25">
      <c r="A135" s="100">
        <f>IF(C135=0,0,IF(C135&gt;289,TEAMS!$W$489,0))</f>
        <v>0</v>
      </c>
      <c r="B135" s="100">
        <f>IF(C135=0,0,IF(C135&gt;289,TEAMS!W$510,0))</f>
        <v>0</v>
      </c>
      <c r="C135" s="111">
        <f>IF(TEAMS!W$511=0,0,IF(TEAMS!W$511&gt;289,TEAMS!W$511,0))</f>
        <v>0</v>
      </c>
      <c r="D135">
        <v>133</v>
      </c>
    </row>
    <row r="136" spans="1:4" ht="14.25">
      <c r="A136" s="100">
        <f>IF(C136=0,0,IF(C136&gt;289,TEAMS!$W$489,0))</f>
        <v>0</v>
      </c>
      <c r="B136" s="100">
        <f>IF(C136=0,0,IF(C136&gt;289,TEAMS!X$510,0))</f>
        <v>0</v>
      </c>
      <c r="C136" s="111">
        <f>IF(TEAMS!X$511=0,0,IF(TEAMS!X$511&gt;289,TEAMS!X$511,0))</f>
        <v>0</v>
      </c>
      <c r="D136">
        <v>134</v>
      </c>
    </row>
    <row r="137" spans="1:4" ht="14.25">
      <c r="A137" s="100">
        <f>IF(C137=0,0,IF(C137&gt;289,TEAMS!$W$489,0))</f>
        <v>0</v>
      </c>
      <c r="B137" s="100">
        <f>IF(C137=0,0,IF(C137&gt;289,TEAMS!Z$510,0))</f>
        <v>0</v>
      </c>
      <c r="C137" s="111">
        <f>IF(TEAMS!Z$511=0,0,IF(TEAMS!Z$511&gt;289,TEAMS!Z$511,0))</f>
        <v>0</v>
      </c>
      <c r="D137">
        <v>135</v>
      </c>
    </row>
    <row r="138" spans="1:4" ht="14.25">
      <c r="A138" s="100">
        <f>IF(C138=0,0,IF(C138&gt;289,TEAMS!$W$550,0))</f>
        <v>0</v>
      </c>
      <c r="B138" s="100">
        <f>IF(C138=0,0,IF(C138&gt;289,TEAMS!W$551,0))</f>
        <v>0</v>
      </c>
      <c r="C138" s="111">
        <f>IF(TEAMS!W$552=0,0,IF(TEAMS!W$552&gt;289,TEAMS!W$552,0))</f>
        <v>0</v>
      </c>
      <c r="D138">
        <v>136</v>
      </c>
    </row>
    <row r="139" spans="1:4" ht="14.25">
      <c r="A139" s="100">
        <f>IF(C139=0,0,IF(C139&gt;289,TEAMS!$W$550,0))</f>
        <v>0</v>
      </c>
      <c r="B139" s="100">
        <f>IF(C139=0,0,IF(C139&gt;289,TEAMS!AA$571,0))</f>
        <v>0</v>
      </c>
      <c r="C139" s="111">
        <f>IF(TEAMS!AA$572=0,0,IF(TEAMS!AA$572&gt;289,TEAMS!AA$572,0))</f>
        <v>0</v>
      </c>
      <c r="D139">
        <v>137</v>
      </c>
    </row>
    <row r="140" spans="1:4" ht="14.25">
      <c r="A140" s="100">
        <f>IF(C140=0,0,IF(C140&gt;289,TEAMS!$W$550,0))</f>
        <v>0</v>
      </c>
      <c r="B140" s="100">
        <f>IF(C140=0,0,IF(C140&gt;289,TEAMS!W$591,0))</f>
        <v>0</v>
      </c>
      <c r="C140" s="111">
        <f>IF(TEAMS!W$592=0,0,IF(TEAMS!W$592&gt;289,TEAMS!W$592,0))</f>
        <v>0</v>
      </c>
      <c r="D140">
        <v>138</v>
      </c>
    </row>
    <row r="141" spans="1:4" ht="14.25">
      <c r="A141" s="100">
        <f>IF(C141=0,0,IF(C141&gt;289,TEAMS!$W$550,0))</f>
        <v>0</v>
      </c>
      <c r="B141" s="100">
        <f>IF(C141=0,0,IF(C141&gt;289,TEAMS!X$591,0))</f>
        <v>0</v>
      </c>
      <c r="C141" s="111">
        <f>IF(TEAMS!X$592=0,0,IF(TEAMS!X$592&gt;289,TEAMS!X$592,0))</f>
        <v>0</v>
      </c>
      <c r="D141">
        <v>139</v>
      </c>
    </row>
    <row r="142" spans="1:4" ht="14.25">
      <c r="A142" s="100">
        <f>IF(C142=0,0,IF(C142&gt;289,TEAMS!$W$550,0))</f>
        <v>0</v>
      </c>
      <c r="B142" s="100">
        <f>IF(C142=0,0,IF(C142&gt;289,TEAMS!Y$591,0))</f>
        <v>0</v>
      </c>
      <c r="C142" s="111">
        <f>IF(TEAMS!Y$592=0,0,IF(TEAMS!Y$592&gt;289,TEAMS!Y$592,0))</f>
        <v>0</v>
      </c>
      <c r="D142">
        <v>140</v>
      </c>
    </row>
    <row r="143" spans="1:4" ht="14.25">
      <c r="A143" s="100">
        <f>IF(C143=0,0,IF(C143&gt;289,TEAMS!$W$550,0))</f>
        <v>0</v>
      </c>
      <c r="B143" s="100">
        <f>IF(C143=0,0,IF(C143&gt;289,TEAMS!Z$591,0))</f>
        <v>0</v>
      </c>
      <c r="C143" s="111">
        <f>IF(TEAMS!Z$592=0,0,IF(TEAMS!Z$592&gt;289,TEAMS!Z$592,0))</f>
        <v>0</v>
      </c>
      <c r="D143">
        <v>141</v>
      </c>
    </row>
    <row r="144" spans="1:4" ht="14.25">
      <c r="A144" s="100">
        <f>IF(C144=0,0,IF(C144&gt;289,TEAMS!$W$550,0))</f>
        <v>0</v>
      </c>
      <c r="B144" s="100">
        <f>IF(C144=0,0,IF(C144&gt;289,TEAMS!AA$591,0))</f>
        <v>0</v>
      </c>
      <c r="C144" s="111">
        <f>IF(TEAMS!AA$592=0,0,IF(TEAMS!AA$592&gt;289,TEAMS!AA$592,0))</f>
        <v>0</v>
      </c>
      <c r="D144">
        <v>142</v>
      </c>
    </row>
    <row r="145" spans="1:4" ht="14.25">
      <c r="A145" s="100">
        <f>IF(C145=0,0,IF(C145&gt;289,TEAMS!$W$550,0))</f>
        <v>0</v>
      </c>
      <c r="B145" s="100">
        <f>IF(C145=0,0,IF(C145&gt;289,TEAMS!X$551,0))</f>
        <v>0</v>
      </c>
      <c r="C145" s="111">
        <f>IF(TEAMS!X$552=0,0,IF(TEAMS!X$552&gt;289,TEAMS!X$552,0))</f>
        <v>0</v>
      </c>
      <c r="D145">
        <v>143</v>
      </c>
    </row>
    <row r="146" spans="1:4" ht="14.25">
      <c r="A146" s="100">
        <f>IF(C146=0,0,IF(C146&gt;289,TEAMS!$W$550,0))</f>
        <v>0</v>
      </c>
      <c r="B146" s="100">
        <f>IF(C146=0,0,IF(C146&gt;289,TEAMS!Y$551,0))</f>
        <v>0</v>
      </c>
      <c r="C146" s="111">
        <f>IF(TEAMS!Y$552=0,0,IF(TEAMS!Y$552&gt;289,TEAMS!Y$552,0))</f>
        <v>0</v>
      </c>
      <c r="D146">
        <v>144</v>
      </c>
    </row>
    <row r="147" spans="1:4" ht="14.25">
      <c r="A147" s="100">
        <f>IF(C147=0,0,IF(C147&gt;289,TEAMS!$W$550,0))</f>
        <v>0</v>
      </c>
      <c r="B147" s="100">
        <f>IF(C147=0,0,IF(C147&gt;289,TEAMS!Z$551,0))</f>
        <v>0</v>
      </c>
      <c r="C147" s="111">
        <f>IF(TEAMS!Z$552=0,0,IF(TEAMS!Z$552&gt;289,TEAMS!Z$552,0))</f>
        <v>0</v>
      </c>
      <c r="D147">
        <v>145</v>
      </c>
    </row>
    <row r="148" spans="1:4" ht="14.25">
      <c r="A148" s="100">
        <f>IF(C148=0,0,IF(C148&gt;289,TEAMS!$W$550,0))</f>
        <v>0</v>
      </c>
      <c r="B148" s="100">
        <f>IF(C148=0,0,IF(C148&gt;289,TEAMS!AA$551,0))</f>
        <v>0</v>
      </c>
      <c r="C148" s="111">
        <f>IF(TEAMS!AA$552=0,0,IF(TEAMS!AA$552&gt;289,TEAMS!AA$552,0))</f>
        <v>0</v>
      </c>
      <c r="D148">
        <v>146</v>
      </c>
    </row>
    <row r="149" spans="1:4" ht="14.25">
      <c r="A149" s="100">
        <f>IF(C149=0,0,IF(C149&gt;289,TEAMS!$W$550,0))</f>
        <v>0</v>
      </c>
      <c r="B149" s="100">
        <f>IF(C149=0,0,IF(C149&gt;289,TEAMS!W$571,0))</f>
        <v>0</v>
      </c>
      <c r="C149" s="111">
        <f>IF(TEAMS!W$572=0,0,IF(TEAMS!W$572&gt;289,TEAMS!W$572,0))</f>
        <v>0</v>
      </c>
      <c r="D149">
        <v>147</v>
      </c>
    </row>
    <row r="150" spans="1:4" ht="14.25">
      <c r="A150" s="100">
        <f>IF(C150=0,0,IF(C150&gt;289,TEAMS!$W$550,0))</f>
        <v>0</v>
      </c>
      <c r="B150" s="100">
        <f>IF(C150=0,0,IF(C150&gt;289,TEAMS!X$571,0))</f>
        <v>0</v>
      </c>
      <c r="C150" s="111">
        <f>IF(TEAMS!X$572=0,0,IF(TEAMS!X$572&gt;289,TEAMS!X$572,0))</f>
        <v>0</v>
      </c>
      <c r="D150">
        <v>148</v>
      </c>
    </row>
    <row r="151" spans="1:4" ht="14.25">
      <c r="A151" s="100">
        <f>IF(C151=0,0,IF(C151&gt;289,TEAMS!$W$550,0))</f>
        <v>0</v>
      </c>
      <c r="B151" s="100">
        <f>IF(C151=0,0,IF(C151&gt;289,TEAMS!Y$571,0))</f>
        <v>0</v>
      </c>
      <c r="C151" s="111">
        <f>IF(TEAMS!Y$572=0,0,IF(TEAMS!Y$572&gt;289,TEAMS!Y$572,0))</f>
        <v>0</v>
      </c>
      <c r="D151">
        <v>149</v>
      </c>
    </row>
    <row r="152" spans="1:4" ht="14.25">
      <c r="A152" s="100">
        <f>IF(C152=0,0,IF(C152&gt;289,TEAMS!$W$550,0))</f>
        <v>0</v>
      </c>
      <c r="B152" s="100">
        <f>IF(C152=0,0,IF(C152&gt;289,TEAMS!Z$571,0))</f>
        <v>0</v>
      </c>
      <c r="C152" s="111">
        <f>IF(TEAMS!Z$572=0,0,IF(TEAMS!Z$572&gt;289,TEAMS!Z$572,0))</f>
        <v>0</v>
      </c>
      <c r="D152">
        <v>150</v>
      </c>
    </row>
    <row r="153" spans="1:4" ht="14.25">
      <c r="A153" s="100">
        <f>IF(C153=0,0,IF(C153&gt;289,TEAMS!$W$611,0))</f>
        <v>0</v>
      </c>
      <c r="B153" s="100">
        <f>IF(C153=0,0,IF(C153&gt;289,TEAMS!AA$632,0))</f>
        <v>0</v>
      </c>
      <c r="C153" s="111">
        <f>IF(TEAMS!AA$633=0,0,IF(TEAMS!AA$633&gt;289,TEAMS!AA$633,0))</f>
        <v>0</v>
      </c>
      <c r="D153">
        <v>151</v>
      </c>
    </row>
    <row r="154" spans="1:4" ht="14.25">
      <c r="A154" s="100">
        <f>IF(C154=0,0,IF(C154&gt;289,TEAMS!$W$611,0))</f>
        <v>0</v>
      </c>
      <c r="B154" s="100">
        <f>IF(C154=0,0,IF(C154&gt;289,TEAMS!W$652,0))</f>
        <v>0</v>
      </c>
      <c r="C154" s="111">
        <f>IF(TEAMS!W$653=0,0,IF(TEAMS!W$653&gt;289,TEAMS!W$653,0))</f>
        <v>0</v>
      </c>
      <c r="D154">
        <v>152</v>
      </c>
    </row>
    <row r="155" spans="1:4" ht="14.25">
      <c r="A155" s="100">
        <f>IF(C155=0,0,IF(C155&gt;289,TEAMS!$W$611,0))</f>
        <v>0</v>
      </c>
      <c r="B155" s="100">
        <f>IF(C155=0,0,IF(C155&gt;289,TEAMS!X$652,0))</f>
        <v>0</v>
      </c>
      <c r="C155" s="111">
        <f>IF(TEAMS!X$653=0,0,IF(TEAMS!X$653&gt;289,TEAMS!X$653,0))</f>
        <v>0</v>
      </c>
      <c r="D155">
        <v>153</v>
      </c>
    </row>
    <row r="156" spans="1:4" ht="14.25">
      <c r="A156" s="100">
        <f>IF(C156=0,0,IF(C156&gt;289,TEAMS!$W$611,0))</f>
        <v>0</v>
      </c>
      <c r="B156" s="100">
        <f>IF(C156=0,0,IF(C156&gt;289,TEAMS!Y$652,0))</f>
        <v>0</v>
      </c>
      <c r="C156" s="111">
        <f>IF(TEAMS!Y$653=0,0,IF(TEAMS!Y$653&gt;289,TEAMS!Y$653,0))</f>
        <v>0</v>
      </c>
      <c r="D156">
        <v>154</v>
      </c>
    </row>
    <row r="157" spans="1:4" ht="14.25">
      <c r="A157" s="100">
        <f>IF(C157=0,0,IF(C157&gt;289,TEAMS!$W$611,0))</f>
        <v>0</v>
      </c>
      <c r="B157" s="100">
        <f>IF(C157=0,0,IF(C157&gt;289,TEAMS!Z$652,0))</f>
        <v>0</v>
      </c>
      <c r="C157" s="111">
        <f>IF(TEAMS!Z$653=0,0,IF(TEAMS!Z$653&gt;289,TEAMS!Z$653,0))</f>
        <v>0</v>
      </c>
      <c r="D157">
        <v>155</v>
      </c>
    </row>
    <row r="158" spans="1:4" ht="14.25">
      <c r="A158" s="100">
        <f>IF(C158=0,0,IF(C158&gt;289,TEAMS!$W$611,0))</f>
        <v>0</v>
      </c>
      <c r="B158" s="100">
        <f>IF(C158=0,0,IF(C158&gt;289,TEAMS!AA$652,0))</f>
        <v>0</v>
      </c>
      <c r="C158" s="111">
        <f>IF(TEAMS!AA$653=0,0,IF(TEAMS!AA$653&gt;289,TEAMS!AA$653,0))</f>
        <v>0</v>
      </c>
      <c r="D158">
        <v>156</v>
      </c>
    </row>
    <row r="159" spans="1:4" ht="14.25">
      <c r="A159" s="100">
        <f>IF(C159=0,0,IF(C159&gt;289,TEAMS!$W$611,0))</f>
        <v>0</v>
      </c>
      <c r="B159" s="100">
        <f>IF(C159=0,0,IF(C159&gt;289,TEAMS!Y$612,0))</f>
        <v>0</v>
      </c>
      <c r="C159" s="111">
        <f>IF(TEAMS!Y$613=0,0,IF(TEAMS!Y$613&gt;289,TEAMS!Y$613,0))</f>
        <v>0</v>
      </c>
      <c r="D159">
        <v>157</v>
      </c>
    </row>
    <row r="160" spans="1:4" ht="14.25">
      <c r="A160" s="100">
        <f>IF(C160=0,0,IF(C160&gt;289,TEAMS!$W$611,0))</f>
        <v>0</v>
      </c>
      <c r="B160" s="100">
        <f>IF(C160=0,0,IF(C160&gt;289,TEAMS!Z$612,0))</f>
        <v>0</v>
      </c>
      <c r="C160" s="111">
        <f>IF(TEAMS!Z$613=0,0,IF(TEAMS!Z$613&gt;289,TEAMS!Z$613,0))</f>
        <v>0</v>
      </c>
      <c r="D160">
        <v>158</v>
      </c>
    </row>
    <row r="161" spans="1:4" ht="14.25">
      <c r="A161" s="100">
        <f>IF(C161=0,0,IF(C161&gt;289,TEAMS!$W$611,0))</f>
        <v>0</v>
      </c>
      <c r="B161" s="100">
        <f>IF(C161=0,0,IF(C161&gt;289,TEAMS!AA$612,0))</f>
        <v>0</v>
      </c>
      <c r="C161" s="111">
        <f>IF(TEAMS!AA$613=0,0,IF(TEAMS!AA$613&gt;289,TEAMS!AA$613,0))</f>
        <v>0</v>
      </c>
      <c r="D161">
        <v>159</v>
      </c>
    </row>
    <row r="162" spans="1:4" ht="14.25">
      <c r="A162" s="100">
        <f>IF(C162=0,0,IF(C162&gt;289,TEAMS!$W$611,0))</f>
        <v>0</v>
      </c>
      <c r="B162" s="100">
        <f>IF(C162=0,0,IF(C162&gt;289,TEAMS!W$632,0))</f>
        <v>0</v>
      </c>
      <c r="C162" s="111">
        <f>IF(TEAMS!W$633=0,0,IF(TEAMS!W$633&gt;289,TEAMS!W$633,0))</f>
        <v>0</v>
      </c>
      <c r="D162">
        <v>160</v>
      </c>
    </row>
    <row r="163" spans="1:4" ht="14.25">
      <c r="A163" s="100">
        <f>IF(C163=0,0,IF(C163&gt;289,TEAMS!$W$611,0))</f>
        <v>0</v>
      </c>
      <c r="B163" s="100">
        <f>IF(C163=0,0,IF(C163&gt;289,TEAMS!Y$632,0))</f>
        <v>0</v>
      </c>
      <c r="C163" s="111">
        <f>IF(TEAMS!Y$633=0,0,IF(TEAMS!Y$633&gt;289,TEAMS!Y$633,0))</f>
        <v>0</v>
      </c>
      <c r="D163">
        <v>161</v>
      </c>
    </row>
    <row r="164" spans="1:4" ht="14.25">
      <c r="A164" s="100">
        <f>IF(C164=0,0,IF(C164&gt;289,TEAMS!$W$489,0))</f>
        <v>0</v>
      </c>
      <c r="B164" s="100">
        <f>IF(C164=0,0,IF(C164&gt;289,TEAMS!Y$632,0))</f>
        <v>0</v>
      </c>
      <c r="C164" s="111">
        <f>IF(TEAMS!Y$511=0,0,IF(TEAMS!Y$511&gt;289,TEAMS!Y$511,0))</f>
        <v>0</v>
      </c>
      <c r="D164">
        <v>162</v>
      </c>
    </row>
    <row r="165" spans="1:4" ht="14.25">
      <c r="A165" s="100">
        <f>IF(C165=0,0,IF(C165&gt;289,TEAMS!$W$611,0))</f>
        <v>0</v>
      </c>
      <c r="B165" s="100">
        <f>IF(C165=0,0,IF(C165&gt;289,TEAMS!Z$632,0))</f>
        <v>0</v>
      </c>
      <c r="C165" s="111">
        <f>IF(TEAMS!Z$633=0,0,IF(TEAMS!Z$633&gt;289,TEAMS!Z$633,0))</f>
        <v>0</v>
      </c>
      <c r="D165">
        <v>163</v>
      </c>
    </row>
    <row r="166" spans="1:4" ht="14.25">
      <c r="A166" s="100">
        <f>IF(C166=0,0,IF(C166&gt;289,TEAMS!$W$672,0))</f>
        <v>0</v>
      </c>
      <c r="B166" s="100">
        <f>IF(C166=0,0,IF(C166&gt;289,TEAMS!W$673,0))</f>
        <v>0</v>
      </c>
      <c r="C166" s="111">
        <f>IF(TEAMS!W$674=0,0,IF(TEAMS!W$674&gt;289,TEAMS!W$674,0))</f>
        <v>0</v>
      </c>
      <c r="D166">
        <v>164</v>
      </c>
    </row>
    <row r="167" spans="1:4" ht="14.25">
      <c r="A167" s="100">
        <f>IF(C167=0,0,IF(C167&gt;289,TEAMS!$W$672,0))</f>
        <v>0</v>
      </c>
      <c r="B167" s="100">
        <f>IF(C167=0,0,IF(C167&gt;289,TEAMS!AA$693,0))</f>
        <v>0</v>
      </c>
      <c r="C167" s="111">
        <f>IF(TEAMS!AA$694=0,0,IF(TEAMS!AA$694&gt;289,TEAMS!AA$694,0))</f>
        <v>0</v>
      </c>
      <c r="D167">
        <v>165</v>
      </c>
    </row>
    <row r="168" spans="1:4" ht="14.25">
      <c r="A168" s="100">
        <f>IF(C168=0,0,IF(C168&gt;289,TEAMS!$W$672,0))</f>
        <v>0</v>
      </c>
      <c r="B168" s="100">
        <f>IF(C168=0,0,IF(C168&gt;289,TEAMS!W$713,0))</f>
        <v>0</v>
      </c>
      <c r="C168" s="111">
        <f>IF(TEAMS!W$714=0,0,IF(TEAMS!W$714&gt;289,TEAMS!W$714,0))</f>
        <v>0</v>
      </c>
      <c r="D168">
        <v>166</v>
      </c>
    </row>
    <row r="169" spans="1:4" ht="14.25">
      <c r="A169" s="100">
        <f>IF(C169=0,0,IF(C169&gt;289,TEAMS!$W$672,0))</f>
        <v>0</v>
      </c>
      <c r="B169" s="100">
        <f>IF(C169=0,0,IF(C169&gt;289,TEAMS!X$713,0))</f>
        <v>0</v>
      </c>
      <c r="C169" s="111">
        <f>IF(TEAMS!X$714=0,0,IF(TEAMS!X$714&gt;289,TEAMS!X$714,0))</f>
        <v>0</v>
      </c>
      <c r="D169">
        <v>167</v>
      </c>
    </row>
    <row r="170" spans="1:4" ht="14.25">
      <c r="A170" s="100">
        <f>IF(C170=0,0,IF(C170&gt;289,TEAMS!$W$672,0))</f>
        <v>0</v>
      </c>
      <c r="B170" s="100">
        <f>IF(C170=0,0,IF(C170&gt;289,TEAMS!Y$713,0))</f>
        <v>0</v>
      </c>
      <c r="C170" s="111">
        <f>IF(TEAMS!Y$714=0,0,IF(TEAMS!Y$714&gt;289,TEAMS!Y$714,0))</f>
        <v>0</v>
      </c>
      <c r="D170">
        <v>168</v>
      </c>
    </row>
    <row r="171" spans="1:4" ht="14.25">
      <c r="A171" s="100">
        <f>IF(C171=0,0,IF(C171&gt;289,TEAMS!$W$672,0))</f>
        <v>0</v>
      </c>
      <c r="B171" s="100">
        <f>IF(C171=0,0,IF(C171&gt;289,TEAMS!Z$713,0))</f>
        <v>0</v>
      </c>
      <c r="C171" s="111">
        <f>IF(TEAMS!Z$714=0,0,IF(TEAMS!Z$714&gt;289,TEAMS!Z$714,0))</f>
        <v>0</v>
      </c>
      <c r="D171">
        <v>169</v>
      </c>
    </row>
    <row r="172" spans="1:4" ht="14.25">
      <c r="A172" s="100">
        <f>IF(C172=0,0,IF(C172&gt;289,TEAMS!$W$672,0))</f>
        <v>0</v>
      </c>
      <c r="B172" s="100">
        <f>IF(C172=0,0,IF(C172&gt;289,TEAMS!AA$713,0))</f>
        <v>0</v>
      </c>
      <c r="C172" s="111">
        <f>IF(TEAMS!AA$714=0,0,IF(TEAMS!AA$714&gt;289,TEAMS!AA$714,0))</f>
        <v>0</v>
      </c>
      <c r="D172">
        <v>170</v>
      </c>
    </row>
    <row r="173" spans="1:4" ht="14.25">
      <c r="A173" s="100">
        <f>IF(C173=0,0,IF(C173&gt;289,TEAMS!$W$672,0))</f>
        <v>0</v>
      </c>
      <c r="B173" s="100">
        <f>IF(C173=0,0,IF(C173&gt;289,TEAMS!X$673,0))</f>
        <v>0</v>
      </c>
      <c r="C173" s="111">
        <f>IF(TEAMS!X$674=0,0,IF(TEAMS!X$674&gt;289,TEAMS!X$674,0))</f>
        <v>0</v>
      </c>
      <c r="D173">
        <v>171</v>
      </c>
    </row>
    <row r="174" spans="1:4" ht="14.25">
      <c r="A174" s="100">
        <f>IF(C174=0,0,IF(C174&gt;289,TEAMS!$W$672,0))</f>
        <v>0</v>
      </c>
      <c r="B174" s="100">
        <f>IF(C174=0,0,IF(C174&gt;289,TEAMS!Y$673,0))</f>
        <v>0</v>
      </c>
      <c r="C174" s="111">
        <f>IF(TEAMS!Y$674=0,0,IF(TEAMS!Y$674&gt;289,TEAMS!Y$674,0))</f>
        <v>0</v>
      </c>
      <c r="D174">
        <v>172</v>
      </c>
    </row>
    <row r="175" spans="1:4" ht="14.25">
      <c r="A175" s="100">
        <f>IF(C175=0,0,IF(C175&gt;289,TEAMS!$W$672,0))</f>
        <v>0</v>
      </c>
      <c r="B175" s="100">
        <f>IF(C175=0,0,IF(C175&gt;289,TEAMS!Z$673,0))</f>
        <v>0</v>
      </c>
      <c r="C175" s="111">
        <f>IF(TEAMS!Z$674=0,0,IF(TEAMS!Z$674&gt;289,TEAMS!Z$674,0))</f>
        <v>0</v>
      </c>
      <c r="D175">
        <v>173</v>
      </c>
    </row>
    <row r="176" spans="1:4" ht="14.25">
      <c r="A176" s="100">
        <f>IF(C176=0,0,IF(C176&gt;289,TEAMS!$W$672,0))</f>
        <v>0</v>
      </c>
      <c r="B176" s="100">
        <f>IF(C176=0,0,IF(C176&gt;289,TEAMS!AA$673,0))</f>
        <v>0</v>
      </c>
      <c r="C176" s="111">
        <f>IF(TEAMS!AA$674=0,0,IF(TEAMS!AA$674&gt;289,TEAMS!AA$674,0))</f>
        <v>0</v>
      </c>
      <c r="D176">
        <v>174</v>
      </c>
    </row>
    <row r="177" spans="1:4" ht="14.25">
      <c r="A177" s="100">
        <f>IF(C177=0,0,IF(C177&gt;289,TEAMS!$W$672,0))</f>
        <v>0</v>
      </c>
      <c r="B177" s="100">
        <f>IF(C177=0,0,IF(C177&gt;289,TEAMS!W$693,0))</f>
        <v>0</v>
      </c>
      <c r="C177" s="111">
        <f>IF(TEAMS!W$694=0,0,IF(TEAMS!W$694&gt;289,TEAMS!W$694,0))</f>
        <v>0</v>
      </c>
      <c r="D177">
        <v>175</v>
      </c>
    </row>
    <row r="178" spans="1:4" ht="14.25">
      <c r="A178" s="100">
        <f>IF(C178=0,0,IF(C178&gt;289,TEAMS!$W$672,0))</f>
        <v>0</v>
      </c>
      <c r="B178" s="100">
        <f>IF(C178=0,0,IF(C178&gt;289,TEAMS!X$693,0))</f>
        <v>0</v>
      </c>
      <c r="C178" s="111">
        <f>IF(TEAMS!X$694=0,0,IF(TEAMS!X$694&gt;289,TEAMS!X$694,0))</f>
        <v>0</v>
      </c>
      <c r="D178">
        <v>176</v>
      </c>
    </row>
    <row r="179" spans="1:4" ht="14.25">
      <c r="A179" s="100">
        <f>IF(C179=0,0,IF(C179&gt;289,TEAMS!$W$672,0))</f>
        <v>0</v>
      </c>
      <c r="B179" s="100">
        <f>IF(C179=0,0,IF(C179&gt;289,TEAMS!Y$693,0))</f>
        <v>0</v>
      </c>
      <c r="C179" s="111">
        <f>IF(TEAMS!Y$694=0,0,IF(TEAMS!Y$694&gt;289,TEAMS!Y$694,0))</f>
        <v>0</v>
      </c>
      <c r="D179">
        <v>177</v>
      </c>
    </row>
    <row r="180" spans="1:4" ht="14.25">
      <c r="A180" s="100">
        <f>IF(C180=0,0,IF(C180&gt;289,TEAMS!$W$672,0))</f>
        <v>0</v>
      </c>
      <c r="B180" s="100">
        <f>IF(C180=0,0,IF(C180&gt;289,TEAMS!Z$693,0))</f>
        <v>0</v>
      </c>
      <c r="C180" s="111">
        <f>IF(TEAMS!Z$694=0,0,IF(TEAMS!Z$694&gt;289,TEAMS!Z$694,0))</f>
        <v>0</v>
      </c>
      <c r="D180">
        <v>178</v>
      </c>
    </row>
    <row r="181" spans="1:4" ht="14.25">
      <c r="A181" s="100"/>
      <c r="B181" s="100"/>
      <c r="C181" s="111"/>
      <c r="D181">
        <v>179</v>
      </c>
    </row>
    <row r="182" spans="1:5" ht="14.25">
      <c r="A182" s="100"/>
      <c r="B182" s="100"/>
      <c r="C182" s="100"/>
      <c r="D182">
        <v>180</v>
      </c>
      <c r="E182" s="47"/>
    </row>
    <row r="183" ht="14.25">
      <c r="E183" s="47"/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4 State Qualifiers&amp;Ras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91"/>
  <sheetViews>
    <sheetView tabSelected="1" zoomScale="80" zoomScaleNormal="80" workbookViewId="0" topLeftCell="A1">
      <selection activeCell="F1" sqref="F1:K1"/>
    </sheetView>
  </sheetViews>
  <sheetFormatPr defaultColWidth="9.00390625" defaultRowHeight="14.25"/>
  <cols>
    <col min="1" max="1" width="7.125" style="0" bestFit="1" customWidth="1"/>
    <col min="2" max="4" width="10.00390625" style="0" customWidth="1"/>
    <col min="5" max="5" width="10.125" style="0" customWidth="1"/>
    <col min="6" max="7" width="10.00390625" style="0" customWidth="1"/>
    <col min="8" max="8" width="10.125" style="0" customWidth="1"/>
    <col min="9" max="11" width="10.00390625" style="0" customWidth="1"/>
    <col min="12" max="12" width="10.75390625" style="0" customWidth="1"/>
    <col min="13" max="13" width="9.375" style="0" customWidth="1"/>
    <col min="14" max="14" width="10.50390625" style="0" bestFit="1" customWidth="1"/>
    <col min="15" max="15" width="13.75390625" style="0" bestFit="1" customWidth="1"/>
  </cols>
  <sheetData>
    <row r="1" spans="1:14" ht="15" customHeight="1" thickBot="1">
      <c r="A1" s="98"/>
      <c r="B1" s="74"/>
      <c r="E1" s="90"/>
      <c r="F1" s="231" t="s">
        <v>162</v>
      </c>
      <c r="G1" s="232"/>
      <c r="H1" s="232"/>
      <c r="I1" s="232"/>
      <c r="J1" s="232"/>
      <c r="K1" s="233"/>
      <c r="L1" s="74"/>
      <c r="M1" s="74"/>
      <c r="N1" s="74"/>
    </row>
    <row r="2" spans="2:14" ht="15" customHeight="1" thickBot="1">
      <c r="B2" s="74"/>
      <c r="F2" s="231" t="s">
        <v>235</v>
      </c>
      <c r="G2" s="232"/>
      <c r="H2" s="234"/>
      <c r="I2" s="76" t="s">
        <v>17</v>
      </c>
      <c r="J2" s="83" t="s">
        <v>1</v>
      </c>
      <c r="K2" s="77" t="s">
        <v>2</v>
      </c>
      <c r="L2" s="74"/>
      <c r="M2" s="74"/>
      <c r="N2" s="74"/>
    </row>
    <row r="3" spans="5:11" ht="15">
      <c r="E3" s="64">
        <v>1</v>
      </c>
      <c r="F3" s="160" t="str">
        <f>TEAMS!$W$611</f>
        <v>MC</v>
      </c>
      <c r="G3" s="88" t="str">
        <f>TEAMS!$A$612</f>
        <v>Madison County</v>
      </c>
      <c r="H3" s="89"/>
      <c r="I3" s="81">
        <f>TEAMS!$V$630</f>
        <v>1124.5</v>
      </c>
      <c r="J3" s="4">
        <v>7</v>
      </c>
      <c r="K3" s="3">
        <v>0</v>
      </c>
    </row>
    <row r="4" spans="5:14" ht="15">
      <c r="E4" s="64">
        <v>2</v>
      </c>
      <c r="F4" s="8" t="str">
        <f>TEAMS!$W$184</f>
        <v>EL</v>
      </c>
      <c r="G4" s="88" t="str">
        <f>TEAMS!$A$185</f>
        <v>Elbert County</v>
      </c>
      <c r="H4" s="89"/>
      <c r="I4" s="81">
        <f>TEAMS!$V$203</f>
        <v>1112.142857142857</v>
      </c>
      <c r="J4" s="4">
        <v>6</v>
      </c>
      <c r="K4" s="3">
        <v>1</v>
      </c>
      <c r="M4" s="63"/>
      <c r="N4" s="63"/>
    </row>
    <row r="5" spans="5:11" ht="15">
      <c r="E5" s="64">
        <v>3</v>
      </c>
      <c r="F5" s="160" t="str">
        <f>TEAMS!$W$62</f>
        <v>BN</v>
      </c>
      <c r="G5" s="84" t="str">
        <f>TEAMS!$A$63</f>
        <v>Baldwin</v>
      </c>
      <c r="H5" s="85"/>
      <c r="I5" s="140">
        <f>TEAMS!$V$81</f>
        <v>1076</v>
      </c>
      <c r="J5" s="10">
        <v>5</v>
      </c>
      <c r="K5" s="7">
        <v>2</v>
      </c>
    </row>
    <row r="6" spans="5:11" ht="15">
      <c r="E6" s="64">
        <v>4</v>
      </c>
      <c r="F6" s="8" t="str">
        <f>TEAMS!$W$306</f>
        <v>GM</v>
      </c>
      <c r="G6" s="88" t="str">
        <f>TEAMS!$A$307</f>
        <v>Georgia Military</v>
      </c>
      <c r="H6" s="89"/>
      <c r="I6" s="140">
        <f>TEAMS!$V$325</f>
        <v>1061.5714285714287</v>
      </c>
      <c r="J6" s="10">
        <v>4</v>
      </c>
      <c r="K6" s="7">
        <v>3</v>
      </c>
    </row>
    <row r="7" spans="5:12" ht="15">
      <c r="E7" s="64">
        <v>5</v>
      </c>
      <c r="F7" s="9" t="str">
        <f>TEAMS!$W$428</f>
        <v>JC</v>
      </c>
      <c r="G7" s="143" t="str">
        <f>TEAMS!$A$429</f>
        <v>Jackson County</v>
      </c>
      <c r="H7" s="144"/>
      <c r="I7" s="81">
        <f>TEAMS!$V$447</f>
        <v>976</v>
      </c>
      <c r="J7" s="10">
        <v>3</v>
      </c>
      <c r="K7" s="3">
        <v>4</v>
      </c>
      <c r="L7" s="86"/>
    </row>
    <row r="8" spans="5:14" ht="15.75" thickBot="1">
      <c r="E8" s="64">
        <v>6</v>
      </c>
      <c r="F8" s="8" t="str">
        <f>TEAMS!$W$123</f>
        <v>CS</v>
      </c>
      <c r="G8" s="84" t="str">
        <f>TEAMS!$A$124</f>
        <v>Cedar Shoals</v>
      </c>
      <c r="H8" s="85"/>
      <c r="I8" s="81">
        <f>TEAMS!$V$142</f>
        <v>817.8571428571429</v>
      </c>
      <c r="J8" s="218">
        <v>1</v>
      </c>
      <c r="K8" s="3">
        <v>6</v>
      </c>
      <c r="M8" s="86"/>
      <c r="N8" s="86"/>
    </row>
    <row r="9" spans="5:12" ht="15.75" thickBot="1">
      <c r="E9" s="64"/>
      <c r="F9" s="231" t="s">
        <v>236</v>
      </c>
      <c r="G9" s="232"/>
      <c r="H9" s="234"/>
      <c r="I9" s="76" t="s">
        <v>17</v>
      </c>
      <c r="J9" s="83" t="s">
        <v>1</v>
      </c>
      <c r="K9" s="77" t="s">
        <v>2</v>
      </c>
      <c r="L9" s="86"/>
    </row>
    <row r="10" spans="5:11" ht="15">
      <c r="E10" s="64">
        <v>1</v>
      </c>
      <c r="F10" s="9" t="str">
        <f>TEAMS!$W$1</f>
        <v>AQ</v>
      </c>
      <c r="G10" s="173" t="str">
        <f>TEAMS!$A$2</f>
        <v>Aquinas</v>
      </c>
      <c r="H10" s="172"/>
      <c r="I10" s="80">
        <f>TEAMS!$V$20</f>
        <v>1067.7142857142858</v>
      </c>
      <c r="J10" s="10">
        <v>5</v>
      </c>
      <c r="K10" s="7">
        <v>2</v>
      </c>
    </row>
    <row r="11" spans="5:12" ht="15">
      <c r="E11" s="64">
        <v>2</v>
      </c>
      <c r="F11" s="161" t="str">
        <f>TEAMS!$W$672</f>
        <v>WS</v>
      </c>
      <c r="G11" s="170" t="str">
        <f>TEAMS!$A$673</f>
        <v>Westside</v>
      </c>
      <c r="H11" s="171"/>
      <c r="I11" s="80">
        <f>TEAMS!$V$691</f>
        <v>1054.5</v>
      </c>
      <c r="J11" s="10">
        <v>4</v>
      </c>
      <c r="K11" s="7">
        <v>3</v>
      </c>
      <c r="L11" s="86"/>
    </row>
    <row r="12" spans="5:11" ht="15">
      <c r="E12" s="64">
        <v>3</v>
      </c>
      <c r="F12" s="160" t="str">
        <f>TEAMS!$W$245</f>
        <v>EV</v>
      </c>
      <c r="G12" s="88" t="str">
        <f>TEAMS!$A$246</f>
        <v>Evans</v>
      </c>
      <c r="H12" s="89"/>
      <c r="I12" s="81">
        <f>TEAMS!$V$264</f>
        <v>1038.857142857143</v>
      </c>
      <c r="J12" s="10">
        <v>3</v>
      </c>
      <c r="K12" s="3">
        <v>4</v>
      </c>
    </row>
    <row r="13" spans="5:12" ht="15">
      <c r="E13" s="64">
        <v>4</v>
      </c>
      <c r="F13" s="162" t="str">
        <f>TEAMS!$W$367</f>
        <v>HE</v>
      </c>
      <c r="G13" s="88" t="str">
        <f>TEAMS!$A$368</f>
        <v>Hephzibah</v>
      </c>
      <c r="H13" s="89"/>
      <c r="I13" s="80">
        <f>TEAMS!$V$386</f>
        <v>999.7142857142857</v>
      </c>
      <c r="J13" s="10">
        <v>3</v>
      </c>
      <c r="K13" s="7">
        <v>4</v>
      </c>
      <c r="L13" s="86"/>
    </row>
    <row r="14" spans="5:11" ht="15">
      <c r="E14" s="64">
        <v>5</v>
      </c>
      <c r="F14" s="160" t="str">
        <f>TEAMS!$W$489</f>
        <v>LS</v>
      </c>
      <c r="G14" s="84" t="str">
        <f>TEAMS!$A$490</f>
        <v>Lakeside</v>
      </c>
      <c r="H14" s="85"/>
      <c r="I14" s="81">
        <f>TEAMS!$V$508</f>
        <v>963.5</v>
      </c>
      <c r="J14" s="10">
        <v>1</v>
      </c>
      <c r="K14" s="134">
        <v>6</v>
      </c>
    </row>
    <row r="15" spans="5:11" ht="15.75" thickBot="1">
      <c r="E15" s="64">
        <v>6</v>
      </c>
      <c r="F15" s="12" t="str">
        <f>TEAMS!$W$550</f>
        <v>LY</v>
      </c>
      <c r="G15" s="174" t="str">
        <f>TEAMS!$A$551</f>
        <v>Laney</v>
      </c>
      <c r="H15" s="175"/>
      <c r="I15" s="82">
        <f>TEAMS!$V$569</f>
        <v>785.8571428571429</v>
      </c>
      <c r="J15" s="75">
        <v>0</v>
      </c>
      <c r="K15" s="219">
        <v>7</v>
      </c>
    </row>
    <row r="16" spans="9:12" ht="15.75" thickBot="1">
      <c r="I16" s="64"/>
      <c r="J16" s="86"/>
      <c r="K16" s="87"/>
      <c r="L16" s="86"/>
    </row>
    <row r="17" spans="1:15" ht="15.75" thickBot="1">
      <c r="A17" s="231" t="s">
        <v>93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6"/>
      <c r="N17" s="179" t="s">
        <v>169</v>
      </c>
      <c r="O17" s="180" t="s">
        <v>37</v>
      </c>
    </row>
    <row r="18" spans="1:15" ht="15.75" thickBot="1">
      <c r="A18" s="1" t="s">
        <v>88</v>
      </c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78" t="s">
        <v>174</v>
      </c>
      <c r="O18" s="178" t="s">
        <v>39</v>
      </c>
    </row>
    <row r="19" spans="1:15" ht="15.75" thickBot="1">
      <c r="A19" s="141" t="str">
        <f>TEAMS!W1</f>
        <v>AQ</v>
      </c>
      <c r="B19" s="142">
        <f>TEAMS!$V$4</f>
        <v>1062</v>
      </c>
      <c r="C19" s="142">
        <f>TEAMS!$V$5</f>
        <v>1031</v>
      </c>
      <c r="D19" s="142">
        <f>TEAMS!$V$6</f>
        <v>1083</v>
      </c>
      <c r="E19" s="142">
        <f>TEAMS!$V$7</f>
        <v>1024</v>
      </c>
      <c r="F19" s="142">
        <f>TEAMS!$V$8</f>
        <v>1084</v>
      </c>
      <c r="G19" s="142">
        <f>TEAMS!$V$9</f>
        <v>1094</v>
      </c>
      <c r="H19" s="142">
        <f>TEAMS!$V$10</f>
        <v>1096</v>
      </c>
      <c r="I19" s="142">
        <f>TEAMS!$V$11</f>
      </c>
      <c r="J19" s="142">
        <f>TEAMS!$V$12</f>
      </c>
      <c r="K19" s="142">
        <f>TEAMS!$V$13</f>
      </c>
      <c r="L19" s="142">
        <f>TEAMS!$V$14</f>
      </c>
      <c r="M19" s="142">
        <f>TEAMS!$V$15</f>
      </c>
      <c r="N19" s="142">
        <f>TEAMS!$V$16</f>
      </c>
      <c r="O19" s="142">
        <f>TEAMS!$V$17</f>
      </c>
    </row>
    <row r="20" spans="1:15" ht="15.75" thickBot="1">
      <c r="A20" s="2" t="str">
        <f>TEAMS!W62</f>
        <v>BN</v>
      </c>
      <c r="B20" s="65">
        <f>TEAMS!$V$65</f>
        <v>1062</v>
      </c>
      <c r="C20" s="65">
        <f>TEAMS!$V$66</f>
        <v>1071</v>
      </c>
      <c r="D20" s="65">
        <f>TEAMS!$V$67</f>
        <v>1041</v>
      </c>
      <c r="E20" s="65">
        <f>TEAMS!$V$68</f>
        <v>1100</v>
      </c>
      <c r="F20" s="65">
        <f>TEAMS!$V$69</f>
        <v>1082</v>
      </c>
      <c r="G20" s="65" t="s">
        <v>322</v>
      </c>
      <c r="H20" s="65">
        <f>TEAMS!$V$71</f>
        <v>1100</v>
      </c>
      <c r="I20" s="65">
        <f>TEAMS!$V$72</f>
      </c>
      <c r="J20" s="65">
        <f>TEAMS!$V$73</f>
      </c>
      <c r="K20" s="65">
        <f>TEAMS!$V$74</f>
      </c>
      <c r="L20" s="65">
        <f>TEAMS!$V$75</f>
      </c>
      <c r="M20" s="65">
        <f>TEAMS!$V$76</f>
      </c>
      <c r="N20" s="65">
        <f>TEAMS!$V$77</f>
      </c>
      <c r="O20" s="65">
        <f>TEAMS!$V$78</f>
      </c>
    </row>
    <row r="21" spans="1:15" ht="15.75" thickBot="1">
      <c r="A21" s="2" t="str">
        <f>TEAMS!W123</f>
        <v>CS</v>
      </c>
      <c r="B21" s="65">
        <f>TEAMS!$V$126</f>
        <v>741</v>
      </c>
      <c r="C21" s="65">
        <f>TEAMS!$V$127</f>
        <v>841</v>
      </c>
      <c r="D21" s="65">
        <f>TEAMS!$V$128</f>
        <v>852</v>
      </c>
      <c r="E21" s="65">
        <f>TEAMS!$V$129</f>
        <v>830</v>
      </c>
      <c r="F21" s="65">
        <f>TEAMS!$V$130</f>
        <v>837</v>
      </c>
      <c r="G21" s="65">
        <f>TEAMS!$V$131</f>
        <v>781</v>
      </c>
      <c r="H21" s="65">
        <f>TEAMS!$V$132</f>
        <v>843</v>
      </c>
      <c r="I21" s="65">
        <f>TEAMS!$V$133</f>
      </c>
      <c r="J21" s="65">
        <f>TEAMS!$V$134</f>
      </c>
      <c r="K21" s="65">
        <f>TEAMS!$V$135</f>
      </c>
      <c r="L21" s="65">
        <f>TEAMS!$V$136</f>
      </c>
      <c r="M21" s="65">
        <f>TEAMS!$V$137</f>
      </c>
      <c r="N21" s="65">
        <f>TEAMS!$V$138</f>
      </c>
      <c r="O21" s="65">
        <f>TEAMS!$V$139</f>
      </c>
    </row>
    <row r="22" spans="1:15" ht="15.75" thickBot="1">
      <c r="A22" s="2" t="str">
        <f>TEAMS!W184</f>
        <v>EL</v>
      </c>
      <c r="B22" s="65">
        <f>TEAMS!$V$187</f>
        <v>1110</v>
      </c>
      <c r="C22" s="65">
        <f>TEAMS!$V$188</f>
        <v>1109</v>
      </c>
      <c r="D22" s="65">
        <f>TEAMS!$V$189</f>
        <v>1105</v>
      </c>
      <c r="E22" s="65">
        <f>TEAMS!$V$190</f>
        <v>1118</v>
      </c>
      <c r="F22" s="65">
        <f>TEAMS!$V$191</f>
        <v>1113</v>
      </c>
      <c r="G22" s="65">
        <f>TEAMS!$V$192</f>
        <v>1114</v>
      </c>
      <c r="H22" s="65">
        <f>TEAMS!$V$193</f>
        <v>1116</v>
      </c>
      <c r="I22" s="65">
        <f>TEAMS!$V$194</f>
      </c>
      <c r="J22" s="65">
        <f>TEAMS!$V$195</f>
      </c>
      <c r="K22" s="65">
        <f>TEAMS!$V$196</f>
      </c>
      <c r="L22" s="65">
        <f>TEAMS!$V$197</f>
      </c>
      <c r="M22" s="65">
        <f>TEAMS!$V$198</f>
      </c>
      <c r="N22" s="65">
        <f>TEAMS!$V$199</f>
      </c>
      <c r="O22" s="65">
        <f>TEAMS!$V$200</f>
      </c>
    </row>
    <row r="23" spans="1:15" ht="15.75" thickBot="1">
      <c r="A23" s="2" t="str">
        <f>TEAMS!W245</f>
        <v>EV</v>
      </c>
      <c r="B23" s="65">
        <f>TEAMS!$V$248</f>
        <v>1035</v>
      </c>
      <c r="C23" s="65">
        <f>TEAMS!$V$249</f>
        <v>1060</v>
      </c>
      <c r="D23" s="65">
        <f>TEAMS!$V$250</f>
        <v>1038</v>
      </c>
      <c r="E23" s="65">
        <f>TEAMS!$V$251</f>
        <v>1026</v>
      </c>
      <c r="F23" s="65">
        <f>TEAMS!$V$252</f>
        <v>1015</v>
      </c>
      <c r="G23" s="65">
        <f>TEAMS!$V$253</f>
        <v>1043</v>
      </c>
      <c r="H23" s="65">
        <f>TEAMS!$V$254</f>
        <v>1055</v>
      </c>
      <c r="I23" s="65">
        <f>TEAMS!$V$255</f>
      </c>
      <c r="J23" s="65">
        <f>TEAMS!$V$256</f>
      </c>
      <c r="K23" s="65">
        <f>TEAMS!$V$257</f>
      </c>
      <c r="L23" s="65">
        <f>TEAMS!$V$258</f>
      </c>
      <c r="M23" s="65">
        <f>TEAMS!$V$259</f>
      </c>
      <c r="N23" s="65">
        <f>TEAMS!$V$260</f>
      </c>
      <c r="O23" s="65">
        <f>TEAMS!$V$261</f>
      </c>
    </row>
    <row r="24" spans="1:15" ht="15.75" thickBot="1">
      <c r="A24" s="2" t="str">
        <f>TEAMS!W306</f>
        <v>GM</v>
      </c>
      <c r="B24" s="65">
        <f>TEAMS!$V$309</f>
        <v>1036</v>
      </c>
      <c r="C24" s="65">
        <f>TEAMS!$V$310</f>
        <v>1045</v>
      </c>
      <c r="D24" s="65">
        <f>TEAMS!$V$311</f>
        <v>1048</v>
      </c>
      <c r="E24" s="65">
        <f>TEAMS!$V$312</f>
        <v>1058</v>
      </c>
      <c r="F24" s="65">
        <f>TEAMS!$V$313</f>
        <v>1085</v>
      </c>
      <c r="G24" s="65">
        <f>TEAMS!$V$314</f>
        <v>1074</v>
      </c>
      <c r="H24" s="65">
        <f>TEAMS!$V$315</f>
        <v>1085</v>
      </c>
      <c r="I24" s="65">
        <f>TEAMS!$V$316</f>
      </c>
      <c r="J24" s="65">
        <f>TEAMS!$V$317</f>
      </c>
      <c r="K24" s="65">
        <f>TEAMS!$V$318</f>
      </c>
      <c r="L24" s="65">
        <f>TEAMS!$V$319</f>
      </c>
      <c r="M24" s="65">
        <f>TEAMS!$V$320</f>
      </c>
      <c r="N24" s="65">
        <f>TEAMS!$V$321</f>
      </c>
      <c r="O24" s="65">
        <f>TEAMS!$V$322</f>
      </c>
    </row>
    <row r="25" spans="1:15" ht="15.75" thickBot="1">
      <c r="A25" s="2" t="str">
        <f>TEAMS!W367</f>
        <v>HE</v>
      </c>
      <c r="B25" s="65">
        <f>TEAMS!$V$370</f>
        <v>1033</v>
      </c>
      <c r="C25" s="65">
        <f>TEAMS!$V$371</f>
        <v>1028</v>
      </c>
      <c r="D25" s="65">
        <f>TEAMS!$V$372</f>
        <v>1024</v>
      </c>
      <c r="E25" s="65">
        <f>TEAMS!$V$373</f>
        <v>992</v>
      </c>
      <c r="F25" s="65">
        <f>TEAMS!$V$374</f>
        <v>961</v>
      </c>
      <c r="G25" s="65">
        <f>TEAMS!$V$375</f>
        <v>965</v>
      </c>
      <c r="H25" s="65">
        <f>TEAMS!$V$376</f>
        <v>995</v>
      </c>
      <c r="I25" s="65">
        <f>TEAMS!$V$377</f>
      </c>
      <c r="J25" s="65">
        <f>TEAMS!$V$378</f>
      </c>
      <c r="K25" s="65">
        <f>TEAMS!$V$379</f>
      </c>
      <c r="L25" s="65">
        <f>TEAMS!$V$380</f>
      </c>
      <c r="M25" s="65">
        <f>TEAMS!$V$381</f>
      </c>
      <c r="N25" s="65">
        <f>TEAMS!$V$382</f>
      </c>
      <c r="O25" s="65">
        <f>TEAMS!$V$383</f>
      </c>
    </row>
    <row r="26" spans="1:15" ht="15.75" thickBot="1">
      <c r="A26" s="2" t="str">
        <f>TEAMS!W428</f>
        <v>JC</v>
      </c>
      <c r="B26" s="65">
        <f>TEAMS!$V$431</f>
        <v>968</v>
      </c>
      <c r="C26" s="65">
        <f>TEAMS!$V$432</f>
        <v>930</v>
      </c>
      <c r="D26" s="65">
        <f>TEAMS!$V$433</f>
        <v>965</v>
      </c>
      <c r="E26" s="65">
        <f>TEAMS!$V$434</f>
        <v>932</v>
      </c>
      <c r="F26" s="65">
        <f>TEAMS!$V$435</f>
        <v>1025</v>
      </c>
      <c r="G26" s="65">
        <f>TEAMS!$V$436</f>
        <v>1001</v>
      </c>
      <c r="H26" s="65">
        <f>TEAMS!$V$437</f>
        <v>1011</v>
      </c>
      <c r="I26" s="65">
        <f>TEAMS!$V$438</f>
      </c>
      <c r="J26" s="65">
        <f>TEAMS!$V$439</f>
      </c>
      <c r="K26" s="65">
        <f>TEAMS!$V$440</f>
      </c>
      <c r="L26" s="65">
        <f>TEAMS!$V$441</f>
      </c>
      <c r="M26" s="65">
        <f>TEAMS!$V$442</f>
      </c>
      <c r="N26" s="65">
        <f>TEAMS!$V$443</f>
      </c>
      <c r="O26" s="65">
        <f>TEAMS!$V$444</f>
      </c>
    </row>
    <row r="27" spans="1:15" ht="15.75" thickBot="1">
      <c r="A27" s="2" t="str">
        <f>TEAMS!W489</f>
        <v>LS</v>
      </c>
      <c r="B27" s="65">
        <f>TEAMS!$V$492</f>
        <v>960</v>
      </c>
      <c r="C27" s="65">
        <f>TEAMS!$V$493</f>
        <v>919</v>
      </c>
      <c r="D27" s="65">
        <f>TEAMS!$V$494</f>
        <v>945</v>
      </c>
      <c r="E27" s="65">
        <f>TEAMS!$V$495</f>
        <v>986</v>
      </c>
      <c r="F27" s="65">
        <f>TEAMS!$V$496</f>
        <v>997</v>
      </c>
      <c r="G27" s="65" t="s">
        <v>321</v>
      </c>
      <c r="H27" s="65">
        <f>TEAMS!$V$498</f>
        <v>974</v>
      </c>
      <c r="I27" s="65">
        <f>TEAMS!$V$499</f>
      </c>
      <c r="J27" s="65">
        <f>TEAMS!$V$500</f>
      </c>
      <c r="K27" s="65">
        <f>TEAMS!$V$501</f>
      </c>
      <c r="L27" s="65">
        <f>TEAMS!$V$502</f>
      </c>
      <c r="M27" s="65">
        <f>TEAMS!$V$503</f>
      </c>
      <c r="N27" s="65">
        <f>TEAMS!$V$504</f>
      </c>
      <c r="O27" s="65">
        <f>TEAMS!$V$505</f>
      </c>
    </row>
    <row r="28" spans="1:15" ht="15.75" thickBot="1">
      <c r="A28" s="2" t="str">
        <f>TEAMS!W550</f>
        <v>LY</v>
      </c>
      <c r="B28" s="65">
        <f>TEAMS!$V$553</f>
        <v>679</v>
      </c>
      <c r="C28" s="65">
        <f>TEAMS!$V$554</f>
        <v>654</v>
      </c>
      <c r="D28" s="65">
        <f>TEAMS!$V$555</f>
        <v>879</v>
      </c>
      <c r="E28" s="65">
        <f>TEAMS!$V$556</f>
        <v>830</v>
      </c>
      <c r="F28" s="65">
        <f>TEAMS!$V$557</f>
        <v>773</v>
      </c>
      <c r="G28" s="65">
        <v>860</v>
      </c>
      <c r="H28" s="65">
        <f>TEAMS!$V$559</f>
        <v>826</v>
      </c>
      <c r="I28" s="65">
        <f>TEAMS!$V$560</f>
      </c>
      <c r="J28" s="65">
        <f>TEAMS!$V$561</f>
      </c>
      <c r="K28" s="65">
        <f>TEAMS!$V$562</f>
      </c>
      <c r="L28" s="65">
        <f>TEAMS!$V$563</f>
      </c>
      <c r="M28" s="65">
        <f>TEAMS!$V$564</f>
      </c>
      <c r="N28" s="65">
        <f>TEAMS!$V$565</f>
      </c>
      <c r="O28" s="65">
        <f>TEAMS!$V$566</f>
      </c>
    </row>
    <row r="29" spans="1:15" ht="15.75" thickBot="1">
      <c r="A29" s="2" t="str">
        <f>TEAMS!W611</f>
        <v>MC</v>
      </c>
      <c r="B29" s="65">
        <f>TEAMS!$V$614</f>
        <v>1128</v>
      </c>
      <c r="C29" s="65">
        <f>TEAMS!$V$615</f>
        <v>1126</v>
      </c>
      <c r="D29" s="65">
        <f>TEAMS!$V$616</f>
        <v>1125</v>
      </c>
      <c r="E29" s="65">
        <f>TEAMS!$V$617</f>
        <v>1116</v>
      </c>
      <c r="F29" s="65">
        <f>TEAMS!$V$618</f>
        <v>1127</v>
      </c>
      <c r="G29" s="65">
        <f>TEAMS!$V$619</f>
        <v>1125</v>
      </c>
      <c r="H29" s="65" t="s">
        <v>322</v>
      </c>
      <c r="I29" s="65">
        <f>TEAMS!$V$621</f>
      </c>
      <c r="J29" s="65">
        <f>TEAMS!$V$622</f>
      </c>
      <c r="K29" s="65">
        <f>TEAMS!$V$623</f>
      </c>
      <c r="L29" s="65">
        <f>TEAMS!$V$624</f>
      </c>
      <c r="M29" s="65">
        <f>TEAMS!$V$625</f>
      </c>
      <c r="N29" s="65">
        <f>TEAMS!$V$626</f>
      </c>
      <c r="O29" s="65">
        <f>TEAMS!$V$627</f>
      </c>
    </row>
    <row r="30" spans="1:15" ht="15.75" thickBot="1">
      <c r="A30" s="2" t="str">
        <f>TEAMS!W672</f>
        <v>WS</v>
      </c>
      <c r="B30" s="65">
        <f>TEAMS!$V$675</f>
        <v>1029</v>
      </c>
      <c r="C30" s="65">
        <f>TEAMS!$V$676</f>
        <v>1044</v>
      </c>
      <c r="D30" s="65">
        <f>TEAMS!$V$677</f>
        <v>1043</v>
      </c>
      <c r="E30" s="65">
        <f>TEAMS!$V$678</f>
        <v>1066</v>
      </c>
      <c r="F30" s="65">
        <f>TEAMS!$V$679</f>
        <v>1074</v>
      </c>
      <c r="G30" s="65">
        <f>TEAMS!$V$680</f>
        <v>1071</v>
      </c>
      <c r="H30" s="65" t="s">
        <v>321</v>
      </c>
      <c r="I30" s="65">
        <f>TEAMS!$V$682</f>
      </c>
      <c r="J30" s="65">
        <f>TEAMS!$V$683</f>
      </c>
      <c r="K30" s="65">
        <f>TEAMS!$V$684</f>
      </c>
      <c r="L30" s="65">
        <f>TEAMS!$V$685</f>
      </c>
      <c r="M30" s="65">
        <f>TEAMS!$V$686</f>
      </c>
      <c r="N30" s="65">
        <f>TEAMS!$V$687</f>
      </c>
      <c r="O30" s="65">
        <f>TEAMS!$V$688</f>
      </c>
    </row>
    <row r="31" spans="1:12" ht="15.75" thickBot="1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66"/>
    </row>
    <row r="32" spans="1:15" ht="15.75" thickBot="1">
      <c r="A32" s="27"/>
      <c r="B32" s="151"/>
      <c r="C32" s="231" t="s">
        <v>0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3"/>
      <c r="O32" s="152"/>
    </row>
    <row r="33" spans="2:15" ht="15.75" thickBot="1">
      <c r="B33" s="151"/>
      <c r="C33" s="231" t="s">
        <v>186</v>
      </c>
      <c r="D33" s="232"/>
      <c r="E33" s="233"/>
      <c r="F33" s="231" t="s">
        <v>187</v>
      </c>
      <c r="G33" s="232"/>
      <c r="H33" s="233"/>
      <c r="I33" s="231" t="s">
        <v>188</v>
      </c>
      <c r="J33" s="232"/>
      <c r="K33" s="233"/>
      <c r="L33" s="231" t="s">
        <v>189</v>
      </c>
      <c r="M33" s="232"/>
      <c r="N33" s="233"/>
      <c r="O33" s="152"/>
    </row>
    <row r="34" spans="2:14" ht="15">
      <c r="B34" s="151"/>
      <c r="C34" s="228" t="s">
        <v>237</v>
      </c>
      <c r="D34" s="229"/>
      <c r="E34" s="230"/>
      <c r="F34" s="228" t="s">
        <v>237</v>
      </c>
      <c r="G34" s="229"/>
      <c r="H34" s="230"/>
      <c r="I34" s="228" t="s">
        <v>237</v>
      </c>
      <c r="J34" s="229"/>
      <c r="K34" s="230"/>
      <c r="L34" s="228" t="s">
        <v>237</v>
      </c>
      <c r="M34" s="229"/>
      <c r="N34" s="230"/>
    </row>
    <row r="35" spans="2:14" ht="15">
      <c r="B35" s="151"/>
      <c r="C35" s="8" t="s">
        <v>193</v>
      </c>
      <c r="D35" s="68">
        <f>B20</f>
        <v>1062</v>
      </c>
      <c r="E35" s="69">
        <f>B21</f>
        <v>741</v>
      </c>
      <c r="F35" s="8" t="s">
        <v>194</v>
      </c>
      <c r="G35" s="67">
        <f>C24</f>
        <v>1045</v>
      </c>
      <c r="H35" s="153">
        <f>C20</f>
        <v>1071</v>
      </c>
      <c r="I35" s="8" t="s">
        <v>195</v>
      </c>
      <c r="J35" s="67">
        <f>D20</f>
        <v>1041</v>
      </c>
      <c r="K35" s="67">
        <f>D22</f>
        <v>1105</v>
      </c>
      <c r="L35" s="8" t="s">
        <v>196</v>
      </c>
      <c r="M35" s="68">
        <f>E26</f>
        <v>932</v>
      </c>
      <c r="N35" s="69">
        <f>E20</f>
        <v>1100</v>
      </c>
    </row>
    <row r="36" spans="2:14" ht="15">
      <c r="B36" s="151"/>
      <c r="C36" s="8" t="s">
        <v>206</v>
      </c>
      <c r="D36" s="68">
        <f>B22</f>
        <v>1110</v>
      </c>
      <c r="E36" s="69">
        <f>B24</f>
        <v>1036</v>
      </c>
      <c r="F36" s="8" t="s">
        <v>200</v>
      </c>
      <c r="G36" s="67">
        <f>C21</f>
        <v>841</v>
      </c>
      <c r="H36" s="153">
        <f>C26</f>
        <v>930</v>
      </c>
      <c r="I36" s="8" t="s">
        <v>201</v>
      </c>
      <c r="J36" s="67">
        <f>D29</f>
        <v>1125</v>
      </c>
      <c r="K36" s="67">
        <f>D21</f>
        <v>852</v>
      </c>
      <c r="L36" s="8" t="s">
        <v>202</v>
      </c>
      <c r="M36" s="68">
        <f>E21</f>
        <v>830</v>
      </c>
      <c r="N36" s="69">
        <f>E22</f>
        <v>1118</v>
      </c>
    </row>
    <row r="37" spans="2:14" ht="15">
      <c r="B37" s="151"/>
      <c r="C37" s="8" t="s">
        <v>213</v>
      </c>
      <c r="D37" s="68">
        <f>B26</f>
        <v>968</v>
      </c>
      <c r="E37" s="69">
        <f>B29</f>
        <v>1128</v>
      </c>
      <c r="F37" s="8" t="s">
        <v>207</v>
      </c>
      <c r="G37" s="67">
        <f>C29</f>
        <v>1126</v>
      </c>
      <c r="H37" s="153">
        <f>C22</f>
        <v>1109</v>
      </c>
      <c r="I37" s="8" t="s">
        <v>210</v>
      </c>
      <c r="J37" s="67">
        <f>D26</f>
        <v>965</v>
      </c>
      <c r="K37" s="67">
        <f>D24</f>
        <v>1048</v>
      </c>
      <c r="L37" s="8" t="s">
        <v>211</v>
      </c>
      <c r="M37" s="68">
        <f>E24</f>
        <v>1058</v>
      </c>
      <c r="N37" s="69">
        <f>E29</f>
        <v>1116</v>
      </c>
    </row>
    <row r="38" spans="2:14" ht="15.75" thickBot="1">
      <c r="B38" s="151"/>
      <c r="C38" s="8"/>
      <c r="D38" s="68"/>
      <c r="E38" s="69"/>
      <c r="F38" s="8"/>
      <c r="G38" s="67"/>
      <c r="H38" s="153"/>
      <c r="I38" s="8"/>
      <c r="J38" s="67"/>
      <c r="K38" s="67"/>
      <c r="L38" s="8"/>
      <c r="M38" s="68"/>
      <c r="N38" s="69"/>
    </row>
    <row r="39" spans="2:14" ht="15">
      <c r="B39" s="151"/>
      <c r="C39" s="228" t="s">
        <v>238</v>
      </c>
      <c r="D39" s="229"/>
      <c r="E39" s="230"/>
      <c r="F39" s="228" t="s">
        <v>238</v>
      </c>
      <c r="G39" s="229"/>
      <c r="H39" s="230"/>
      <c r="I39" s="228" t="s">
        <v>238</v>
      </c>
      <c r="J39" s="229"/>
      <c r="K39" s="230"/>
      <c r="L39" s="228" t="s">
        <v>238</v>
      </c>
      <c r="M39" s="229"/>
      <c r="N39" s="230"/>
    </row>
    <row r="40" spans="2:14" ht="15">
      <c r="B40" s="151"/>
      <c r="C40" s="8" t="s">
        <v>217</v>
      </c>
      <c r="D40" s="68">
        <f>B19</f>
        <v>1062</v>
      </c>
      <c r="E40" s="69">
        <f>B23</f>
        <v>1035</v>
      </c>
      <c r="F40" s="8" t="s">
        <v>218</v>
      </c>
      <c r="G40" s="67">
        <f>C27</f>
        <v>919</v>
      </c>
      <c r="H40" s="153">
        <f>C19</f>
        <v>1031</v>
      </c>
      <c r="I40" s="8" t="s">
        <v>219</v>
      </c>
      <c r="J40" s="67">
        <f>D19</f>
        <v>1083</v>
      </c>
      <c r="K40" s="67">
        <f>D25</f>
        <v>1024</v>
      </c>
      <c r="L40" s="8" t="s">
        <v>220</v>
      </c>
      <c r="M40" s="68">
        <f>E28</f>
        <v>830</v>
      </c>
      <c r="N40" s="69">
        <f>E19</f>
        <v>1024</v>
      </c>
    </row>
    <row r="41" spans="2:14" ht="15">
      <c r="B41" s="151"/>
      <c r="C41" s="11" t="s">
        <v>227</v>
      </c>
      <c r="D41" s="68">
        <f>B25</f>
        <v>1033</v>
      </c>
      <c r="E41" s="69">
        <f>B27</f>
        <v>960</v>
      </c>
      <c r="F41" s="11" t="s">
        <v>222</v>
      </c>
      <c r="G41" s="67">
        <f>C23</f>
        <v>1060</v>
      </c>
      <c r="H41" s="153">
        <f>C28</f>
        <v>654</v>
      </c>
      <c r="I41" s="8" t="s">
        <v>223</v>
      </c>
      <c r="J41" s="67">
        <f>D30</f>
        <v>1043</v>
      </c>
      <c r="K41" s="67">
        <f>D23</f>
        <v>1038</v>
      </c>
      <c r="L41" s="11" t="s">
        <v>224</v>
      </c>
      <c r="M41" s="68">
        <f>E23</f>
        <v>1026</v>
      </c>
      <c r="N41" s="69">
        <f>E25</f>
        <v>992</v>
      </c>
    </row>
    <row r="42" spans="2:14" ht="15">
      <c r="B42" s="151"/>
      <c r="C42" s="11" t="s">
        <v>234</v>
      </c>
      <c r="D42" s="73">
        <f>B28</f>
        <v>679</v>
      </c>
      <c r="E42" s="164">
        <f>B30</f>
        <v>1029</v>
      </c>
      <c r="F42" s="11" t="s">
        <v>228</v>
      </c>
      <c r="G42" s="165">
        <f>C30</f>
        <v>1044</v>
      </c>
      <c r="H42" s="166">
        <f>C25</f>
        <v>1028</v>
      </c>
      <c r="I42" s="11" t="s">
        <v>231</v>
      </c>
      <c r="J42" s="165">
        <f>D28</f>
        <v>879</v>
      </c>
      <c r="K42" s="165">
        <f>D27</f>
        <v>945</v>
      </c>
      <c r="L42" s="11" t="s">
        <v>232</v>
      </c>
      <c r="M42" s="73">
        <f>E27</f>
        <v>986</v>
      </c>
      <c r="N42" s="164">
        <f>E30</f>
        <v>1066</v>
      </c>
    </row>
    <row r="43" spans="2:14" ht="15.75" thickBot="1">
      <c r="B43" s="151"/>
      <c r="C43" s="12"/>
      <c r="D43" s="154"/>
      <c r="E43" s="72"/>
      <c r="F43" s="12"/>
      <c r="G43" s="154"/>
      <c r="H43" s="155"/>
      <c r="I43" s="12"/>
      <c r="J43" s="154"/>
      <c r="K43" s="154"/>
      <c r="L43" s="12"/>
      <c r="M43" s="71"/>
      <c r="N43" s="72"/>
    </row>
    <row r="44" spans="2:14" ht="15.75" thickBot="1">
      <c r="B44" s="151"/>
      <c r="C44" s="231" t="s">
        <v>190</v>
      </c>
      <c r="D44" s="232"/>
      <c r="E44" s="233"/>
      <c r="F44" s="231" t="s">
        <v>191</v>
      </c>
      <c r="G44" s="232"/>
      <c r="H44" s="233"/>
      <c r="I44" s="231" t="s">
        <v>192</v>
      </c>
      <c r="J44" s="232"/>
      <c r="K44" s="233"/>
      <c r="L44" s="231" t="s">
        <v>161</v>
      </c>
      <c r="M44" s="232"/>
      <c r="N44" s="233"/>
    </row>
    <row r="45" spans="2:14" ht="15">
      <c r="B45" s="151"/>
      <c r="C45" s="228" t="s">
        <v>237</v>
      </c>
      <c r="D45" s="229"/>
      <c r="E45" s="230"/>
      <c r="F45" s="228" t="s">
        <v>237</v>
      </c>
      <c r="G45" s="229"/>
      <c r="H45" s="230"/>
      <c r="I45" s="228" t="s">
        <v>237</v>
      </c>
      <c r="J45" s="229"/>
      <c r="K45" s="230"/>
      <c r="L45" s="228" t="s">
        <v>237</v>
      </c>
      <c r="M45" s="229"/>
      <c r="N45" s="230"/>
    </row>
    <row r="46" spans="2:14" ht="15">
      <c r="B46" s="151"/>
      <c r="C46" s="8" t="s">
        <v>197</v>
      </c>
      <c r="D46" s="68">
        <f>F20</f>
        <v>1082</v>
      </c>
      <c r="E46" s="69">
        <f>F29</f>
        <v>1127</v>
      </c>
      <c r="F46" s="8" t="s">
        <v>198</v>
      </c>
      <c r="G46" s="70" t="str">
        <f>G20</f>
        <v>WON</v>
      </c>
      <c r="H46" s="73" t="str">
        <f>G27</f>
        <v>FORFEIT</v>
      </c>
      <c r="I46" s="8" t="s">
        <v>199</v>
      </c>
      <c r="J46" s="68">
        <f>H23</f>
        <v>1055</v>
      </c>
      <c r="K46" s="70">
        <f>H20</f>
        <v>1100</v>
      </c>
      <c r="L46" s="8"/>
      <c r="M46" s="68"/>
      <c r="N46" s="69"/>
    </row>
    <row r="47" spans="2:14" ht="15">
      <c r="B47" s="151"/>
      <c r="C47" s="8" t="s">
        <v>203</v>
      </c>
      <c r="D47" s="68">
        <f>F24</f>
        <v>1085</v>
      </c>
      <c r="E47" s="69">
        <f>F21</f>
        <v>837</v>
      </c>
      <c r="F47" s="8" t="s">
        <v>204</v>
      </c>
      <c r="G47" s="70">
        <f>G21</f>
        <v>781</v>
      </c>
      <c r="H47" s="73">
        <f>G25</f>
        <v>965</v>
      </c>
      <c r="I47" s="8" t="s">
        <v>205</v>
      </c>
      <c r="J47" s="68">
        <f>H28</f>
        <v>826</v>
      </c>
      <c r="K47" s="70">
        <f>H21</f>
        <v>843</v>
      </c>
      <c r="L47" s="8"/>
      <c r="M47" s="68"/>
      <c r="N47" s="69"/>
    </row>
    <row r="48" spans="2:14" ht="15">
      <c r="B48" s="151"/>
      <c r="C48" s="8" t="s">
        <v>208</v>
      </c>
      <c r="D48" s="68">
        <f>F22</f>
        <v>1113</v>
      </c>
      <c r="E48" s="69">
        <f>F26</f>
        <v>1025</v>
      </c>
      <c r="F48" s="8" t="s">
        <v>226</v>
      </c>
      <c r="G48" s="70">
        <f>G23</f>
        <v>1043</v>
      </c>
      <c r="H48" s="73">
        <f>G22</f>
        <v>1114</v>
      </c>
      <c r="I48" s="11" t="s">
        <v>216</v>
      </c>
      <c r="J48" s="68" t="str">
        <f>H30</f>
        <v>FORFEIT</v>
      </c>
      <c r="K48" s="70" t="str">
        <f>H29</f>
        <v>WON</v>
      </c>
      <c r="L48" s="8"/>
      <c r="M48" s="68"/>
      <c r="N48" s="69"/>
    </row>
    <row r="49" spans="2:14" ht="15.75" thickBot="1">
      <c r="B49" s="151"/>
      <c r="C49" s="8"/>
      <c r="D49" s="68"/>
      <c r="E49" s="69"/>
      <c r="F49" s="8"/>
      <c r="G49" s="70"/>
      <c r="H49" s="73"/>
      <c r="I49" s="8"/>
      <c r="J49" s="68"/>
      <c r="K49" s="70"/>
      <c r="L49" s="8"/>
      <c r="M49" s="68"/>
      <c r="N49" s="69"/>
    </row>
    <row r="50" spans="2:14" ht="15">
      <c r="B50" s="151"/>
      <c r="C50" s="228" t="s">
        <v>238</v>
      </c>
      <c r="D50" s="229"/>
      <c r="E50" s="230"/>
      <c r="F50" s="228" t="s">
        <v>238</v>
      </c>
      <c r="G50" s="229"/>
      <c r="H50" s="230"/>
      <c r="I50" s="228" t="s">
        <v>238</v>
      </c>
      <c r="J50" s="229"/>
      <c r="K50" s="230"/>
      <c r="L50" s="228" t="s">
        <v>238</v>
      </c>
      <c r="M50" s="229"/>
      <c r="N50" s="230"/>
    </row>
    <row r="51" spans="2:14" ht="15">
      <c r="B51" s="151"/>
      <c r="C51" s="8" t="s">
        <v>221</v>
      </c>
      <c r="D51" s="68">
        <f>F19</f>
        <v>1084</v>
      </c>
      <c r="E51" s="69">
        <f>F30</f>
        <v>1074</v>
      </c>
      <c r="F51" s="8" t="s">
        <v>212</v>
      </c>
      <c r="G51" s="70">
        <f>G24</f>
        <v>1074</v>
      </c>
      <c r="H51" s="73">
        <f>G30</f>
        <v>1071</v>
      </c>
      <c r="I51" s="8" t="s">
        <v>233</v>
      </c>
      <c r="J51" s="68">
        <f>H27</f>
        <v>974</v>
      </c>
      <c r="K51" s="70">
        <f>H24</f>
        <v>1085</v>
      </c>
      <c r="L51" s="8"/>
      <c r="M51" s="68"/>
      <c r="N51" s="69"/>
    </row>
    <row r="52" spans="2:14" ht="15">
      <c r="B52" s="151"/>
      <c r="C52" s="11" t="s">
        <v>225</v>
      </c>
      <c r="D52" s="68">
        <f>F27</f>
        <v>997</v>
      </c>
      <c r="E52" s="69">
        <f>F23</f>
        <v>1015</v>
      </c>
      <c r="F52" s="8" t="s">
        <v>214</v>
      </c>
      <c r="G52" s="70">
        <f>G28</f>
        <v>860</v>
      </c>
      <c r="H52" s="73">
        <f>G26</f>
        <v>1001</v>
      </c>
      <c r="I52" s="11" t="s">
        <v>230</v>
      </c>
      <c r="J52" s="68">
        <f>H25</f>
        <v>995</v>
      </c>
      <c r="K52" s="70">
        <f>H26</f>
        <v>1011</v>
      </c>
      <c r="L52" s="8"/>
      <c r="M52" s="68"/>
      <c r="N52" s="69"/>
    </row>
    <row r="53" spans="2:14" ht="15">
      <c r="B53" s="151"/>
      <c r="C53" s="11" t="s">
        <v>229</v>
      </c>
      <c r="D53" s="73">
        <f>F25</f>
        <v>961</v>
      </c>
      <c r="E53" s="164">
        <f>F28</f>
        <v>773</v>
      </c>
      <c r="F53" s="11" t="s">
        <v>215</v>
      </c>
      <c r="G53" s="167">
        <f>G29</f>
        <v>1125</v>
      </c>
      <c r="H53" s="73">
        <f>G19</f>
        <v>1094</v>
      </c>
      <c r="I53" s="8" t="s">
        <v>209</v>
      </c>
      <c r="J53" s="73">
        <f>H22</f>
        <v>1116</v>
      </c>
      <c r="K53" s="167">
        <f>H19</f>
        <v>1096</v>
      </c>
      <c r="L53" s="11"/>
      <c r="M53" s="68"/>
      <c r="N53" s="69"/>
    </row>
    <row r="54" spans="2:14" ht="15.75" thickBot="1">
      <c r="B54" s="151"/>
      <c r="C54" s="12"/>
      <c r="D54" s="71"/>
      <c r="E54" s="72"/>
      <c r="F54" s="12"/>
      <c r="G54" s="71"/>
      <c r="H54" s="71"/>
      <c r="I54" s="8"/>
      <c r="J54" s="71"/>
      <c r="K54" s="71"/>
      <c r="L54" s="12"/>
      <c r="M54" s="71"/>
      <c r="N54" s="72"/>
    </row>
    <row r="55" spans="2:14" ht="15.75" thickBot="1">
      <c r="B55" s="151"/>
      <c r="C55" s="231" t="s">
        <v>95</v>
      </c>
      <c r="D55" s="232"/>
      <c r="E55" s="233"/>
      <c r="F55" s="231" t="s">
        <v>96</v>
      </c>
      <c r="G55" s="232"/>
      <c r="H55" s="233"/>
      <c r="I55" s="231" t="s">
        <v>97</v>
      </c>
      <c r="J55" s="232"/>
      <c r="K55" s="233"/>
      <c r="L55" s="231" t="s">
        <v>98</v>
      </c>
      <c r="M55" s="232"/>
      <c r="N55" s="233"/>
    </row>
    <row r="56" spans="2:15" ht="15">
      <c r="B56" s="151"/>
      <c r="C56" s="228" t="s">
        <v>237</v>
      </c>
      <c r="D56" s="229"/>
      <c r="E56" s="230"/>
      <c r="F56" s="228" t="s">
        <v>237</v>
      </c>
      <c r="G56" s="229"/>
      <c r="H56" s="230"/>
      <c r="I56" s="228" t="s">
        <v>237</v>
      </c>
      <c r="J56" s="229"/>
      <c r="K56" s="230"/>
      <c r="L56" s="228" t="s">
        <v>237</v>
      </c>
      <c r="M56" s="229"/>
      <c r="N56" s="230"/>
      <c r="O56" s="115"/>
    </row>
    <row r="57" spans="2:14" ht="15">
      <c r="B57" s="151"/>
      <c r="C57" s="8"/>
      <c r="D57" s="68"/>
      <c r="E57" s="68"/>
      <c r="F57" s="8"/>
      <c r="G57" s="68"/>
      <c r="H57" s="68"/>
      <c r="I57" s="8"/>
      <c r="J57" s="68"/>
      <c r="K57" s="68"/>
      <c r="L57" s="8"/>
      <c r="M57" s="68"/>
      <c r="N57" s="69"/>
    </row>
    <row r="58" spans="2:14" ht="15">
      <c r="B58" s="151"/>
      <c r="C58" s="8"/>
      <c r="D58" s="68"/>
      <c r="E58" s="68"/>
      <c r="F58" s="8"/>
      <c r="G58" s="68"/>
      <c r="H58" s="68"/>
      <c r="I58" s="8"/>
      <c r="J58" s="68"/>
      <c r="K58" s="68"/>
      <c r="L58" s="8"/>
      <c r="M58" s="68"/>
      <c r="N58" s="69"/>
    </row>
    <row r="59" spans="2:14" ht="15" customHeight="1">
      <c r="B59" s="151"/>
      <c r="C59" s="8"/>
      <c r="D59" s="68"/>
      <c r="E59" s="68"/>
      <c r="F59" s="8"/>
      <c r="G59" s="68"/>
      <c r="H59" s="68"/>
      <c r="I59" s="8"/>
      <c r="J59" s="68"/>
      <c r="K59" s="68"/>
      <c r="L59" s="8"/>
      <c r="M59" s="68"/>
      <c r="N59" s="69"/>
    </row>
    <row r="60" spans="2:14" ht="15" customHeight="1" thickBot="1">
      <c r="B60" s="151"/>
      <c r="C60" s="8"/>
      <c r="D60" s="68"/>
      <c r="E60" s="68"/>
      <c r="F60" s="8"/>
      <c r="G60" s="68"/>
      <c r="H60" s="68"/>
      <c r="I60" s="8"/>
      <c r="J60" s="68"/>
      <c r="K60" s="68"/>
      <c r="L60" s="8"/>
      <c r="M60" s="68"/>
      <c r="N60" s="69"/>
    </row>
    <row r="61" spans="2:14" ht="15" customHeight="1">
      <c r="B61" s="151"/>
      <c r="C61" s="228" t="s">
        <v>238</v>
      </c>
      <c r="D61" s="229"/>
      <c r="E61" s="230"/>
      <c r="F61" s="228" t="s">
        <v>238</v>
      </c>
      <c r="G61" s="229"/>
      <c r="H61" s="230"/>
      <c r="I61" s="228" t="s">
        <v>238</v>
      </c>
      <c r="J61" s="229"/>
      <c r="K61" s="230"/>
      <c r="L61" s="228" t="s">
        <v>238</v>
      </c>
      <c r="M61" s="229"/>
      <c r="N61" s="230"/>
    </row>
    <row r="62" spans="2:14" ht="15" customHeight="1">
      <c r="B62" s="151"/>
      <c r="C62" s="8"/>
      <c r="D62" s="68"/>
      <c r="E62" s="68"/>
      <c r="F62" s="8"/>
      <c r="G62" s="68"/>
      <c r="H62" s="68"/>
      <c r="I62" s="8"/>
      <c r="J62" s="68"/>
      <c r="K62" s="68"/>
      <c r="L62" s="8"/>
      <c r="M62" s="68"/>
      <c r="N62" s="69"/>
    </row>
    <row r="63" spans="2:14" ht="15">
      <c r="B63" s="151"/>
      <c r="C63" s="8"/>
      <c r="D63" s="68"/>
      <c r="E63" s="68"/>
      <c r="F63" s="8"/>
      <c r="G63" s="68"/>
      <c r="H63" s="68"/>
      <c r="I63" s="8"/>
      <c r="J63" s="68"/>
      <c r="K63" s="68"/>
      <c r="L63" s="8"/>
      <c r="M63" s="68"/>
      <c r="N63" s="69"/>
    </row>
    <row r="64" spans="2:14" ht="15" customHeight="1">
      <c r="B64" s="151"/>
      <c r="C64" s="11"/>
      <c r="D64" s="68"/>
      <c r="E64" s="68"/>
      <c r="F64" s="11"/>
      <c r="G64" s="68"/>
      <c r="H64" s="68"/>
      <c r="I64" s="11"/>
      <c r="J64" s="68"/>
      <c r="K64" s="68"/>
      <c r="L64" s="11"/>
      <c r="M64" s="68"/>
      <c r="N64" s="69"/>
    </row>
    <row r="65" spans="2:14" ht="15" customHeight="1" thickBot="1">
      <c r="B65" s="151"/>
      <c r="C65" s="12"/>
      <c r="D65" s="68"/>
      <c r="E65" s="68"/>
      <c r="F65" s="12"/>
      <c r="G65" s="73"/>
      <c r="H65" s="73"/>
      <c r="I65" s="11"/>
      <c r="J65" s="73"/>
      <c r="K65" s="68"/>
      <c r="L65" s="12"/>
      <c r="M65" s="68"/>
      <c r="N65" s="72"/>
    </row>
    <row r="66" spans="3:14" ht="15" customHeight="1">
      <c r="C66" s="237" t="s">
        <v>185</v>
      </c>
      <c r="D66" s="238"/>
      <c r="E66" s="238"/>
      <c r="F66" s="238"/>
      <c r="G66" s="238"/>
      <c r="H66" s="239"/>
      <c r="I66" s="237" t="s">
        <v>170</v>
      </c>
      <c r="J66" s="238"/>
      <c r="K66" s="238"/>
      <c r="L66" s="238"/>
      <c r="M66" s="238"/>
      <c r="N66" s="239"/>
    </row>
    <row r="67" spans="3:14" ht="15" customHeight="1" thickBot="1">
      <c r="C67" s="240" t="s">
        <v>172</v>
      </c>
      <c r="D67" s="241"/>
      <c r="E67" s="241"/>
      <c r="F67" s="241"/>
      <c r="G67" s="241"/>
      <c r="H67" s="242"/>
      <c r="I67" s="240" t="s">
        <v>38</v>
      </c>
      <c r="J67" s="241"/>
      <c r="K67" s="241"/>
      <c r="L67" s="241"/>
      <c r="M67" s="241"/>
      <c r="N67" s="242"/>
    </row>
    <row r="68" spans="3:14" ht="15" customHeight="1" thickBot="1">
      <c r="C68" s="231" t="s">
        <v>239</v>
      </c>
      <c r="D68" s="234"/>
      <c r="E68" s="77" t="s">
        <v>21</v>
      </c>
      <c r="F68" s="231" t="s">
        <v>240</v>
      </c>
      <c r="G68" s="234"/>
      <c r="H68" s="203" t="s">
        <v>21</v>
      </c>
      <c r="I68" s="231" t="s">
        <v>175</v>
      </c>
      <c r="J68" s="232"/>
      <c r="K68" s="232"/>
      <c r="L68" s="232"/>
      <c r="M68" s="83" t="s">
        <v>21</v>
      </c>
      <c r="N68" s="203" t="s">
        <v>176</v>
      </c>
    </row>
    <row r="69" spans="3:14" ht="15" customHeight="1">
      <c r="C69" s="252" t="str">
        <f>TEAMS!$A$63</f>
        <v>Baldwin</v>
      </c>
      <c r="D69" s="253"/>
      <c r="E69" s="206">
        <f>N20</f>
      </c>
      <c r="F69" s="250" t="str">
        <f>TEAMS!$A$2</f>
        <v>Aquinas</v>
      </c>
      <c r="G69" s="251"/>
      <c r="H69" s="204">
        <f>N19</f>
      </c>
      <c r="I69" s="252"/>
      <c r="J69" s="254"/>
      <c r="K69" s="254"/>
      <c r="L69" s="253"/>
      <c r="M69" s="188"/>
      <c r="N69" s="189"/>
    </row>
    <row r="70" spans="3:14" ht="15" customHeight="1">
      <c r="C70" s="220" t="str">
        <f>TEAMS!$A$124</f>
        <v>Cedar Shoals</v>
      </c>
      <c r="D70" s="221"/>
      <c r="E70" s="205">
        <f>N21</f>
      </c>
      <c r="F70" s="243" t="str">
        <f>TEAMS!$A$246</f>
        <v>Evans</v>
      </c>
      <c r="G70" s="245"/>
      <c r="H70" s="207">
        <f>N23</f>
      </c>
      <c r="I70" s="243" t="s">
        <v>328</v>
      </c>
      <c r="J70" s="244"/>
      <c r="K70" s="244"/>
      <c r="L70" s="245"/>
      <c r="M70" s="190">
        <v>1125</v>
      </c>
      <c r="N70" s="191" t="s">
        <v>89</v>
      </c>
    </row>
    <row r="71" spans="3:14" ht="15" customHeight="1">
      <c r="C71" s="220" t="str">
        <f>TEAMS!$A$185</f>
        <v>Elbert County</v>
      </c>
      <c r="D71" s="221"/>
      <c r="E71" s="205">
        <f>N22</f>
      </c>
      <c r="F71" s="243" t="str">
        <f>TEAMS!$A$368</f>
        <v>Hephzibah</v>
      </c>
      <c r="G71" s="245"/>
      <c r="H71" s="207">
        <f>N25</f>
      </c>
      <c r="I71" s="243" t="s">
        <v>329</v>
      </c>
      <c r="J71" s="244"/>
      <c r="K71" s="244"/>
      <c r="L71" s="245"/>
      <c r="M71" s="156">
        <v>1112</v>
      </c>
      <c r="N71" s="158" t="s">
        <v>90</v>
      </c>
    </row>
    <row r="72" spans="3:14" ht="15" customHeight="1">
      <c r="C72" s="220" t="str">
        <f>TEAMS!$A$307</f>
        <v>Georgia Military</v>
      </c>
      <c r="D72" s="221"/>
      <c r="E72" s="205">
        <f>N24</f>
      </c>
      <c r="F72" s="243" t="str">
        <f>TEAMS!$A$490</f>
        <v>Lakeside</v>
      </c>
      <c r="G72" s="245"/>
      <c r="H72" s="207">
        <f>N27</f>
      </c>
      <c r="I72" s="243" t="s">
        <v>330</v>
      </c>
      <c r="J72" s="244"/>
      <c r="K72" s="244"/>
      <c r="L72" s="245"/>
      <c r="M72" s="156">
        <v>1076</v>
      </c>
      <c r="N72" s="158" t="s">
        <v>91</v>
      </c>
    </row>
    <row r="73" spans="3:14" ht="15" customHeight="1">
      <c r="C73" s="220" t="str">
        <f>TEAMS!$A$429</f>
        <v>Jackson County</v>
      </c>
      <c r="D73" s="221"/>
      <c r="E73" s="205">
        <f>N26</f>
      </c>
      <c r="F73" s="220" t="str">
        <f>TEAMS!$A$551</f>
        <v>Laney</v>
      </c>
      <c r="G73" s="221"/>
      <c r="H73" s="205">
        <f>N28</f>
      </c>
      <c r="I73" s="243" t="s">
        <v>331</v>
      </c>
      <c r="J73" s="244"/>
      <c r="K73" s="244"/>
      <c r="L73" s="245"/>
      <c r="M73" s="156">
        <v>1067</v>
      </c>
      <c r="N73" s="158" t="s">
        <v>92</v>
      </c>
    </row>
    <row r="74" spans="3:14" ht="15" customHeight="1">
      <c r="C74" s="243" t="str">
        <f>TEAMS!$A$612</f>
        <v>Madison County</v>
      </c>
      <c r="D74" s="245"/>
      <c r="E74" s="207">
        <f>N29</f>
      </c>
      <c r="F74" s="248" t="str">
        <f>TEAMS!$A$673</f>
        <v>Westside</v>
      </c>
      <c r="G74" s="249"/>
      <c r="H74" s="213">
        <f>N30</f>
      </c>
      <c r="I74" s="243" t="s">
        <v>332</v>
      </c>
      <c r="J74" s="244"/>
      <c r="K74" s="244"/>
      <c r="L74" s="245"/>
      <c r="M74" s="156">
        <v>1061</v>
      </c>
      <c r="N74" s="192" t="s">
        <v>167</v>
      </c>
    </row>
    <row r="75" spans="3:14" ht="15" customHeight="1">
      <c r="C75" s="220"/>
      <c r="D75" s="221"/>
      <c r="E75" s="205"/>
      <c r="F75" s="243"/>
      <c r="G75" s="245"/>
      <c r="H75" s="207"/>
      <c r="I75" s="243" t="s">
        <v>333</v>
      </c>
      <c r="J75" s="244"/>
      <c r="K75" s="244"/>
      <c r="L75" s="245"/>
      <c r="M75" s="156">
        <v>1039</v>
      </c>
      <c r="N75" s="158" t="s">
        <v>168</v>
      </c>
    </row>
    <row r="76" spans="3:14" ht="15" customHeight="1" thickBot="1">
      <c r="C76" s="246"/>
      <c r="D76" s="247"/>
      <c r="E76" s="194"/>
      <c r="F76" s="246"/>
      <c r="G76" s="247"/>
      <c r="H76" s="194"/>
      <c r="I76" s="222"/>
      <c r="J76" s="223"/>
      <c r="K76" s="223"/>
      <c r="L76" s="224"/>
      <c r="M76" s="159"/>
      <c r="N76" s="193"/>
    </row>
    <row r="77" spans="2:16" ht="15" customHeight="1" thickBot="1">
      <c r="B77" s="157"/>
      <c r="C77" s="114"/>
      <c r="D77" s="113"/>
      <c r="E77" s="114"/>
      <c r="F77" s="114"/>
      <c r="G77" s="113"/>
      <c r="H77" s="114"/>
      <c r="I77" s="114"/>
      <c r="J77" s="113"/>
      <c r="K77" s="114"/>
      <c r="L77" s="157"/>
      <c r="M77" s="157"/>
      <c r="N77" s="157"/>
      <c r="O77" s="78"/>
      <c r="P77" s="78"/>
    </row>
    <row r="78" spans="1:16" ht="15" customHeight="1" thickBot="1">
      <c r="A78" s="195" t="s">
        <v>171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7"/>
      <c r="P78" s="78"/>
    </row>
    <row r="79" spans="1:15" ht="15" thickBo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3:17" ht="14.25" customHeight="1">
      <c r="C80" s="237" t="s">
        <v>179</v>
      </c>
      <c r="D80" s="238"/>
      <c r="E80" s="238"/>
      <c r="F80" s="238"/>
      <c r="G80" s="238"/>
      <c r="H80" s="239"/>
      <c r="I80" s="237" t="s">
        <v>180</v>
      </c>
      <c r="J80" s="238"/>
      <c r="K80" s="238"/>
      <c r="L80" s="238"/>
      <c r="M80" s="238"/>
      <c r="N80" s="239"/>
      <c r="P80" s="74"/>
      <c r="Q80" s="74"/>
    </row>
    <row r="81" spans="3:14" ht="15.75" thickBot="1">
      <c r="C81" s="240" t="s">
        <v>334</v>
      </c>
      <c r="D81" s="241"/>
      <c r="E81" s="241"/>
      <c r="F81" s="241"/>
      <c r="G81" s="241"/>
      <c r="H81" s="242"/>
      <c r="I81" s="240" t="s">
        <v>181</v>
      </c>
      <c r="J81" s="241"/>
      <c r="K81" s="241"/>
      <c r="L81" s="241"/>
      <c r="M81" s="241"/>
      <c r="N81" s="242"/>
    </row>
    <row r="82" spans="3:14" ht="15.75" thickBot="1">
      <c r="C82" s="231" t="s">
        <v>37</v>
      </c>
      <c r="D82" s="232"/>
      <c r="E82" s="77" t="s">
        <v>21</v>
      </c>
      <c r="F82" s="231" t="s">
        <v>184</v>
      </c>
      <c r="G82" s="234"/>
      <c r="H82" s="203" t="s">
        <v>21</v>
      </c>
      <c r="I82" s="231" t="s">
        <v>175</v>
      </c>
      <c r="J82" s="234"/>
      <c r="K82" s="208" t="s">
        <v>21</v>
      </c>
      <c r="L82" s="231" t="s">
        <v>175</v>
      </c>
      <c r="M82" s="234"/>
      <c r="N82" s="203" t="s">
        <v>21</v>
      </c>
    </row>
    <row r="83" spans="3:14" ht="15" customHeight="1">
      <c r="C83" s="250" t="s">
        <v>78</v>
      </c>
      <c r="D83" s="251"/>
      <c r="E83" s="209"/>
      <c r="F83" s="263" t="s">
        <v>335</v>
      </c>
      <c r="G83" s="264"/>
      <c r="H83" s="204"/>
      <c r="I83" s="255" t="s">
        <v>341</v>
      </c>
      <c r="J83" s="256"/>
      <c r="K83" s="265"/>
      <c r="L83" s="255" t="s">
        <v>344</v>
      </c>
      <c r="M83" s="256"/>
      <c r="N83" s="259"/>
    </row>
    <row r="84" spans="3:14" ht="15">
      <c r="C84" s="261" t="s">
        <v>40</v>
      </c>
      <c r="D84" s="262"/>
      <c r="E84" s="210"/>
      <c r="F84" s="220" t="s">
        <v>336</v>
      </c>
      <c r="G84" s="221"/>
      <c r="H84" s="205"/>
      <c r="I84" s="257"/>
      <c r="J84" s="258"/>
      <c r="K84" s="266"/>
      <c r="L84" s="257"/>
      <c r="M84" s="258"/>
      <c r="N84" s="260"/>
    </row>
    <row r="85" spans="3:14" ht="15" customHeight="1">
      <c r="C85" s="220" t="s">
        <v>49</v>
      </c>
      <c r="D85" s="221"/>
      <c r="E85" s="210"/>
      <c r="F85" s="271" t="s">
        <v>337</v>
      </c>
      <c r="G85" s="272"/>
      <c r="H85" s="205"/>
      <c r="I85" s="267" t="s">
        <v>342</v>
      </c>
      <c r="J85" s="268"/>
      <c r="K85" s="266"/>
      <c r="L85" s="267" t="s">
        <v>345</v>
      </c>
      <c r="M85" s="268"/>
      <c r="N85" s="260"/>
    </row>
    <row r="86" spans="3:14" ht="15">
      <c r="C86" s="261" t="s">
        <v>57</v>
      </c>
      <c r="D86" s="262"/>
      <c r="E86" s="210"/>
      <c r="F86" s="243" t="s">
        <v>338</v>
      </c>
      <c r="G86" s="245"/>
      <c r="H86" s="205"/>
      <c r="I86" s="269"/>
      <c r="J86" s="270"/>
      <c r="K86" s="266"/>
      <c r="L86" s="269"/>
      <c r="M86" s="270"/>
      <c r="N86" s="260"/>
    </row>
    <row r="87" spans="3:14" ht="15" customHeight="1">
      <c r="C87" s="220" t="s">
        <v>43</v>
      </c>
      <c r="D87" s="221"/>
      <c r="E87" s="210"/>
      <c r="F87" s="271" t="s">
        <v>339</v>
      </c>
      <c r="G87" s="272"/>
      <c r="H87" s="205"/>
      <c r="I87" s="267" t="s">
        <v>343</v>
      </c>
      <c r="J87" s="268"/>
      <c r="K87" s="266"/>
      <c r="L87" s="267" t="s">
        <v>346</v>
      </c>
      <c r="M87" s="268"/>
      <c r="N87" s="260"/>
    </row>
    <row r="88" spans="3:14" ht="15.75" thickBot="1">
      <c r="C88" s="277" t="s">
        <v>53</v>
      </c>
      <c r="D88" s="278"/>
      <c r="E88" s="211"/>
      <c r="F88" s="222" t="s">
        <v>340</v>
      </c>
      <c r="G88" s="224"/>
      <c r="H88" s="212"/>
      <c r="I88" s="274"/>
      <c r="J88" s="275"/>
      <c r="K88" s="279"/>
      <c r="L88" s="274"/>
      <c r="M88" s="275"/>
      <c r="N88" s="276"/>
    </row>
    <row r="90" spans="3:14" ht="15">
      <c r="C90" s="273" t="s">
        <v>182</v>
      </c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</row>
    <row r="91" spans="3:14" ht="15">
      <c r="C91" s="273" t="s">
        <v>183</v>
      </c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</row>
  </sheetData>
  <mergeCells count="106">
    <mergeCell ref="C90:N90"/>
    <mergeCell ref="C91:N91"/>
    <mergeCell ref="L87:M88"/>
    <mergeCell ref="N87:N88"/>
    <mergeCell ref="C88:D88"/>
    <mergeCell ref="F88:G88"/>
    <mergeCell ref="C87:D87"/>
    <mergeCell ref="F87:G87"/>
    <mergeCell ref="I87:J88"/>
    <mergeCell ref="K87:K88"/>
    <mergeCell ref="L85:M86"/>
    <mergeCell ref="N85:N86"/>
    <mergeCell ref="C86:D86"/>
    <mergeCell ref="F86:G86"/>
    <mergeCell ref="C85:D85"/>
    <mergeCell ref="F85:G85"/>
    <mergeCell ref="I85:J86"/>
    <mergeCell ref="K85:K86"/>
    <mergeCell ref="L83:M84"/>
    <mergeCell ref="N83:N84"/>
    <mergeCell ref="C84:D84"/>
    <mergeCell ref="F84:G84"/>
    <mergeCell ref="C83:D83"/>
    <mergeCell ref="F83:G83"/>
    <mergeCell ref="I83:J84"/>
    <mergeCell ref="K83:K84"/>
    <mergeCell ref="C82:D82"/>
    <mergeCell ref="F82:G82"/>
    <mergeCell ref="I82:J82"/>
    <mergeCell ref="L82:M82"/>
    <mergeCell ref="C80:H80"/>
    <mergeCell ref="I80:N80"/>
    <mergeCell ref="C81:H81"/>
    <mergeCell ref="I81:N81"/>
    <mergeCell ref="C68:D68"/>
    <mergeCell ref="F68:G68"/>
    <mergeCell ref="I68:L68"/>
    <mergeCell ref="F69:G69"/>
    <mergeCell ref="C69:D69"/>
    <mergeCell ref="I69:L69"/>
    <mergeCell ref="C70:D70"/>
    <mergeCell ref="C71:D71"/>
    <mergeCell ref="C72:D72"/>
    <mergeCell ref="C73:D73"/>
    <mergeCell ref="I75:L75"/>
    <mergeCell ref="I76:L76"/>
    <mergeCell ref="F73:G73"/>
    <mergeCell ref="C75:D75"/>
    <mergeCell ref="C76:D76"/>
    <mergeCell ref="F75:G75"/>
    <mergeCell ref="F74:G74"/>
    <mergeCell ref="F76:G76"/>
    <mergeCell ref="C74:D74"/>
    <mergeCell ref="I70:L70"/>
    <mergeCell ref="I73:L73"/>
    <mergeCell ref="I74:L74"/>
    <mergeCell ref="F71:G71"/>
    <mergeCell ref="F72:G72"/>
    <mergeCell ref="I71:L71"/>
    <mergeCell ref="I72:L72"/>
    <mergeCell ref="F70:G70"/>
    <mergeCell ref="C66:H66"/>
    <mergeCell ref="I66:N66"/>
    <mergeCell ref="C67:H67"/>
    <mergeCell ref="I67:N67"/>
    <mergeCell ref="C61:E61"/>
    <mergeCell ref="F61:H61"/>
    <mergeCell ref="I61:K61"/>
    <mergeCell ref="L61:N61"/>
    <mergeCell ref="C56:E56"/>
    <mergeCell ref="F56:H56"/>
    <mergeCell ref="I56:K56"/>
    <mergeCell ref="L56:N56"/>
    <mergeCell ref="C50:E50"/>
    <mergeCell ref="F50:H50"/>
    <mergeCell ref="I50:K50"/>
    <mergeCell ref="L50:N50"/>
    <mergeCell ref="C45:E45"/>
    <mergeCell ref="F45:H45"/>
    <mergeCell ref="I45:K45"/>
    <mergeCell ref="L45:N45"/>
    <mergeCell ref="L44:N44"/>
    <mergeCell ref="C33:E33"/>
    <mergeCell ref="F33:H33"/>
    <mergeCell ref="I33:K33"/>
    <mergeCell ref="L33:N33"/>
    <mergeCell ref="C34:E34"/>
    <mergeCell ref="C39:E39"/>
    <mergeCell ref="F39:H39"/>
    <mergeCell ref="I39:K39"/>
    <mergeCell ref="L39:N39"/>
    <mergeCell ref="F1:K1"/>
    <mergeCell ref="F2:H2"/>
    <mergeCell ref="F9:H9"/>
    <mergeCell ref="C32:N32"/>
    <mergeCell ref="A17:M17"/>
    <mergeCell ref="F34:H34"/>
    <mergeCell ref="I34:K34"/>
    <mergeCell ref="L34:N34"/>
    <mergeCell ref="C55:E55"/>
    <mergeCell ref="F55:H55"/>
    <mergeCell ref="I55:K55"/>
    <mergeCell ref="L55:N55"/>
    <mergeCell ref="C44:E44"/>
    <mergeCell ref="F44:H44"/>
    <mergeCell ref="I44:K44"/>
  </mergeCells>
  <conditionalFormatting sqref="J62:J65 J35:J38 J46:J49 J57:J60 J51:J54 J40:J43">
    <cfRule type="cellIs" priority="1" dxfId="0" operator="greaterThan" stopIfTrue="1">
      <formula>$K35</formula>
    </cfRule>
    <cfRule type="cellIs" priority="2" dxfId="0" operator="lessThan" stopIfTrue="1">
      <formula>$K35</formula>
    </cfRule>
  </conditionalFormatting>
  <conditionalFormatting sqref="K62:K65 K35:K38 K46:K49 K57:K60 K51:K54 K40:K43">
    <cfRule type="cellIs" priority="3" dxfId="0" operator="greaterThan" stopIfTrue="1">
      <formula>$J35</formula>
    </cfRule>
    <cfRule type="cellIs" priority="4" dxfId="0" operator="lessThan" stopIfTrue="1">
      <formula>$J35</formula>
    </cfRule>
  </conditionalFormatting>
  <conditionalFormatting sqref="M62:M65 M40:M43 M35:M38 M46:M49 M57:M60 M51:M54">
    <cfRule type="cellIs" priority="5" dxfId="0" operator="greaterThan" stopIfTrue="1">
      <formula>$N35</formula>
    </cfRule>
    <cfRule type="cellIs" priority="6" dxfId="0" operator="lessThan" stopIfTrue="1">
      <formula>$N35</formula>
    </cfRule>
  </conditionalFormatting>
  <conditionalFormatting sqref="N62:N65 N35:N38 N46:N49 N57:N60 N51:N54 N40:N43">
    <cfRule type="cellIs" priority="7" dxfId="0" operator="greaterThan" stopIfTrue="1">
      <formula>$M35</formula>
    </cfRule>
    <cfRule type="cellIs" priority="8" dxfId="0" operator="lessThan" stopIfTrue="1">
      <formula>$M35</formula>
    </cfRule>
  </conditionalFormatting>
  <conditionalFormatting sqref="E62:E65 E35:E38 E46:E49 E57:E60 E51:E54 E40:E43 E69 E74">
    <cfRule type="cellIs" priority="9" dxfId="0" operator="greaterThan" stopIfTrue="1">
      <formula>$D35</formula>
    </cfRule>
    <cfRule type="cellIs" priority="10" dxfId="0" operator="lessThan" stopIfTrue="1">
      <formula>$D35</formula>
    </cfRule>
  </conditionalFormatting>
  <conditionalFormatting sqref="D40:D43 D62:D65 D35:D38 D46:D49 D57:D60 D51:D54">
    <cfRule type="cellIs" priority="11" dxfId="0" operator="greaterThan" stopIfTrue="1">
      <formula>$E35</formula>
    </cfRule>
    <cfRule type="cellIs" priority="12" dxfId="0" operator="lessThan" stopIfTrue="1">
      <formula>$E35</formula>
    </cfRule>
  </conditionalFormatting>
  <conditionalFormatting sqref="G62:G65 G35:G38 G57:G60 G40:G43">
    <cfRule type="cellIs" priority="13" dxfId="0" operator="greaterThan" stopIfTrue="1">
      <formula>$H35</formula>
    </cfRule>
    <cfRule type="cellIs" priority="14" dxfId="0" operator="lessThan" stopIfTrue="1">
      <formula>$H35</formula>
    </cfRule>
  </conditionalFormatting>
  <conditionalFormatting sqref="H62:H65 H35:H38 H46:H49 H57:H60 H51:H54 H40:H43 H70:H72 H74:H75">
    <cfRule type="cellIs" priority="15" dxfId="0" operator="greaterThan" stopIfTrue="1">
      <formula>$G35</formula>
    </cfRule>
    <cfRule type="cellIs" priority="16" dxfId="0" operator="lessThan" stopIfTrue="1">
      <formula>$G35</formula>
    </cfRule>
  </conditionalFormatting>
  <conditionalFormatting sqref="G46:G49 G51:G54">
    <cfRule type="cellIs" priority="17" dxfId="0" operator="greaterThan" stopIfTrue="1">
      <formula>$H$39</formula>
    </cfRule>
    <cfRule type="cellIs" priority="18" dxfId="0" operator="lessThan" stopIfTrue="1">
      <formula>$H46</formula>
    </cfRule>
  </conditionalFormatting>
  <conditionalFormatting sqref="H69">
    <cfRule type="cellIs" priority="19" dxfId="0" operator="greaterThan" stopIfTrue="1">
      <formula>$C69</formula>
    </cfRule>
    <cfRule type="cellIs" priority="20" dxfId="0" operator="lessThan" stopIfTrue="1">
      <formula>$C69</formula>
    </cfRule>
  </conditionalFormatting>
  <conditionalFormatting sqref="E71:E73">
    <cfRule type="cellIs" priority="21" dxfId="0" operator="greaterThan" stopIfTrue="1">
      <formula>$F70</formula>
    </cfRule>
    <cfRule type="cellIs" priority="22" dxfId="0" operator="lessThan" stopIfTrue="1">
      <formula>$F70</formula>
    </cfRule>
  </conditionalFormatting>
  <conditionalFormatting sqref="H73">
    <cfRule type="cellIs" priority="23" dxfId="0" operator="greaterThan" stopIfTrue="1">
      <formula>$C74</formula>
    </cfRule>
    <cfRule type="cellIs" priority="24" dxfId="0" operator="lessThan" stopIfTrue="1">
      <formula>$C74</formula>
    </cfRule>
  </conditionalFormatting>
  <conditionalFormatting sqref="E75">
    <cfRule type="cellIs" priority="25" dxfId="0" operator="greaterThan" stopIfTrue="1">
      <formula>$F75</formula>
    </cfRule>
    <cfRule type="cellIs" priority="26" dxfId="0" operator="lessThan" stopIfTrue="1">
      <formula>$F75</formula>
    </cfRule>
  </conditionalFormatting>
  <conditionalFormatting sqref="E76 H76">
    <cfRule type="cellIs" priority="27" dxfId="0" operator="greaterThan" stopIfTrue="1">
      <formula>$F74</formula>
    </cfRule>
    <cfRule type="cellIs" priority="28" dxfId="0" operator="lessThan" stopIfTrue="1">
      <formula>$F74</formula>
    </cfRule>
  </conditionalFormatting>
  <conditionalFormatting sqref="E70">
    <cfRule type="cellIs" priority="29" dxfId="0" operator="greaterThan" stopIfTrue="1">
      <formula>#REF!</formula>
    </cfRule>
    <cfRule type="cellIs" priority="30" dxfId="0" operator="lessThan" stopIfTrue="1">
      <formula>#REF!</formula>
    </cfRule>
  </conditionalFormatting>
  <conditionalFormatting sqref="E83">
    <cfRule type="cellIs" priority="31" dxfId="0" operator="greaterThan" stopIfTrue="1">
      <formula>$H$83</formula>
    </cfRule>
    <cfRule type="cellIs" priority="32" dxfId="0" operator="lessThan" stopIfTrue="1">
      <formula>$H$83</formula>
    </cfRule>
  </conditionalFormatting>
  <conditionalFormatting sqref="H83">
    <cfRule type="cellIs" priority="33" dxfId="0" operator="greaterThan" stopIfTrue="1">
      <formula>$E$83</formula>
    </cfRule>
    <cfRule type="cellIs" priority="34" dxfId="0" operator="lessThan" stopIfTrue="1">
      <formula>$E$83</formula>
    </cfRule>
  </conditionalFormatting>
  <conditionalFormatting sqref="K83:K84">
    <cfRule type="cellIs" priority="35" dxfId="0" operator="greaterThan" stopIfTrue="1">
      <formula>$N$83</formula>
    </cfRule>
    <cfRule type="cellIs" priority="36" dxfId="0" operator="lessThan" stopIfTrue="1">
      <formula>$N$83</formula>
    </cfRule>
  </conditionalFormatting>
  <conditionalFormatting sqref="N83:N84">
    <cfRule type="cellIs" priority="37" dxfId="0" operator="greaterThan" stopIfTrue="1">
      <formula>$K$83</formula>
    </cfRule>
    <cfRule type="cellIs" priority="38" dxfId="0" operator="lessThan" stopIfTrue="1">
      <formula>$K$83</formula>
    </cfRule>
  </conditionalFormatting>
  <conditionalFormatting sqref="K85:K86">
    <cfRule type="cellIs" priority="39" dxfId="0" operator="greaterThan" stopIfTrue="1">
      <formula>$N$85</formula>
    </cfRule>
    <cfRule type="cellIs" priority="40" dxfId="0" operator="lessThan" stopIfTrue="1">
      <formula>$N$85</formula>
    </cfRule>
  </conditionalFormatting>
  <conditionalFormatting sqref="K87:K88">
    <cfRule type="cellIs" priority="41" dxfId="0" operator="greaterThan" stopIfTrue="1">
      <formula>$N$87</formula>
    </cfRule>
    <cfRule type="cellIs" priority="42" dxfId="0" operator="lessThan" stopIfTrue="1">
      <formula>$N$87</formula>
    </cfRule>
  </conditionalFormatting>
  <conditionalFormatting sqref="N85:N86">
    <cfRule type="cellIs" priority="43" dxfId="0" operator="greaterThan" stopIfTrue="1">
      <formula>$K$85</formula>
    </cfRule>
    <cfRule type="cellIs" priority="44" dxfId="0" operator="lessThan" stopIfTrue="1">
      <formula>$K$85</formula>
    </cfRule>
  </conditionalFormatting>
  <conditionalFormatting sqref="N87:N88">
    <cfRule type="cellIs" priority="45" dxfId="0" operator="greaterThan" stopIfTrue="1">
      <formula>$K$87</formula>
    </cfRule>
    <cfRule type="cellIs" priority="46" dxfId="0" operator="lessThan" stopIfTrue="1">
      <formula>$K$87</formula>
    </cfRule>
  </conditionalFormatting>
  <conditionalFormatting sqref="E84">
    <cfRule type="cellIs" priority="47" dxfId="0" operator="greaterThan" stopIfTrue="1">
      <formula>$H$84</formula>
    </cfRule>
    <cfRule type="cellIs" priority="48" dxfId="0" operator="lessThan" stopIfTrue="1">
      <formula>$H$84</formula>
    </cfRule>
  </conditionalFormatting>
  <conditionalFormatting sqref="E85">
    <cfRule type="cellIs" priority="49" dxfId="0" operator="greaterThan" stopIfTrue="1">
      <formula>$H$85</formula>
    </cfRule>
    <cfRule type="cellIs" priority="50" dxfId="0" operator="lessThan" stopIfTrue="1">
      <formula>$H$85</formula>
    </cfRule>
  </conditionalFormatting>
  <conditionalFormatting sqref="E86">
    <cfRule type="cellIs" priority="51" dxfId="0" operator="greaterThan" stopIfTrue="1">
      <formula>$H$86</formula>
    </cfRule>
    <cfRule type="cellIs" priority="52" dxfId="0" operator="lessThan" stopIfTrue="1">
      <formula>$H$86</formula>
    </cfRule>
  </conditionalFormatting>
  <conditionalFormatting sqref="E87">
    <cfRule type="cellIs" priority="53" dxfId="0" operator="greaterThan" stopIfTrue="1">
      <formula>$H$87</formula>
    </cfRule>
    <cfRule type="cellIs" priority="54" dxfId="0" operator="lessThan" stopIfTrue="1">
      <formula>$H$87</formula>
    </cfRule>
  </conditionalFormatting>
  <conditionalFormatting sqref="E88">
    <cfRule type="cellIs" priority="55" dxfId="0" operator="greaterThan" stopIfTrue="1">
      <formula>$H$88</formula>
    </cfRule>
    <cfRule type="cellIs" priority="56" dxfId="0" operator="lessThan" stopIfTrue="1">
      <formula>$H$88</formula>
    </cfRule>
  </conditionalFormatting>
  <conditionalFormatting sqref="H84">
    <cfRule type="cellIs" priority="57" dxfId="0" operator="greaterThan" stopIfTrue="1">
      <formula>$E$84</formula>
    </cfRule>
    <cfRule type="cellIs" priority="58" dxfId="0" operator="lessThan" stopIfTrue="1">
      <formula>$E$84</formula>
    </cfRule>
  </conditionalFormatting>
  <conditionalFormatting sqref="H85">
    <cfRule type="cellIs" priority="59" dxfId="0" operator="greaterThan" stopIfTrue="1">
      <formula>$E$85</formula>
    </cfRule>
    <cfRule type="cellIs" priority="60" dxfId="0" operator="lessThan" stopIfTrue="1">
      <formula>$E$85</formula>
    </cfRule>
  </conditionalFormatting>
  <conditionalFormatting sqref="H86">
    <cfRule type="cellIs" priority="61" dxfId="0" operator="greaterThan" stopIfTrue="1">
      <formula>$E$86</formula>
    </cfRule>
    <cfRule type="cellIs" priority="62" dxfId="0" operator="lessThan" stopIfTrue="1">
      <formula>$E$86</formula>
    </cfRule>
  </conditionalFormatting>
  <conditionalFormatting sqref="H87">
    <cfRule type="cellIs" priority="63" dxfId="0" operator="greaterThan" stopIfTrue="1">
      <formula>$E$87</formula>
    </cfRule>
    <cfRule type="cellIs" priority="64" dxfId="0" operator="lessThan" stopIfTrue="1">
      <formula>$E$87</formula>
    </cfRule>
  </conditionalFormatting>
  <conditionalFormatting sqref="H88">
    <cfRule type="cellIs" priority="65" dxfId="0" operator="greaterThan" stopIfTrue="1">
      <formula>$E$88</formula>
    </cfRule>
    <cfRule type="cellIs" priority="66" dxfId="0" operator="lessThan" stopIfTrue="1">
      <formula>$E$88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53" r:id="rId2"/>
  <headerFooter alignWithMargins="0">
    <oddHeader>&amp;LPage &amp;P&amp;CArea 4 Statistics&amp;Ras of &amp;D</oddHeader>
  </headerFooter>
  <rowBreaks count="1" manualBreakCount="1">
    <brk id="30" max="14" man="1"/>
  </rowBreaks>
  <ignoredErrors>
    <ignoredError sqref="H36 K36 K41 D4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731"/>
  <sheetViews>
    <sheetView zoomScale="74" zoomScaleNormal="74" workbookViewId="0" topLeftCell="A1">
      <selection activeCell="A1" sqref="A1"/>
    </sheetView>
  </sheetViews>
  <sheetFormatPr defaultColWidth="9.00390625" defaultRowHeight="14.25"/>
  <cols>
    <col min="1" max="1" width="22.50390625" style="0" customWidth="1"/>
    <col min="2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2" max="22" width="8.375" style="0" customWidth="1"/>
    <col min="23" max="27" width="9.00390625" style="13" hidden="1" customWidth="1"/>
  </cols>
  <sheetData>
    <row r="1" ht="15" thickBot="1">
      <c r="W1" s="13" t="s">
        <v>42</v>
      </c>
    </row>
    <row r="2" spans="1:27" ht="14.25">
      <c r="A2" s="14" t="s">
        <v>40</v>
      </c>
      <c r="B2" s="280" t="s">
        <v>241</v>
      </c>
      <c r="C2" s="281"/>
      <c r="D2" s="281"/>
      <c r="E2" s="282"/>
      <c r="F2" s="280" t="s">
        <v>318</v>
      </c>
      <c r="G2" s="281"/>
      <c r="H2" s="281"/>
      <c r="I2" s="282"/>
      <c r="J2" s="280" t="s">
        <v>242</v>
      </c>
      <c r="K2" s="281"/>
      <c r="L2" s="281"/>
      <c r="M2" s="282"/>
      <c r="N2" s="280" t="s">
        <v>243</v>
      </c>
      <c r="O2" s="281"/>
      <c r="P2" s="281"/>
      <c r="Q2" s="282"/>
      <c r="R2" s="280" t="s">
        <v>244</v>
      </c>
      <c r="S2" s="281"/>
      <c r="T2" s="281"/>
      <c r="U2" s="282"/>
      <c r="V2" s="15" t="s">
        <v>3</v>
      </c>
      <c r="W2" s="78" t="str">
        <f>B2</f>
        <v>BUSSEY,TYLER</v>
      </c>
      <c r="X2" s="78" t="str">
        <f>F2</f>
        <v>MYSONA,JOSH</v>
      </c>
      <c r="Y2" s="78" t="str">
        <f>J2</f>
        <v>LINT,MATTHEW</v>
      </c>
      <c r="Z2" s="78" t="str">
        <f>N2</f>
        <v>JACKSON,DANIEL</v>
      </c>
      <c r="AA2" s="79" t="str">
        <f>R2</f>
        <v>LINT,STEPHEN</v>
      </c>
    </row>
    <row r="3" spans="1:27" ht="15" thickBot="1">
      <c r="A3" s="16" t="s">
        <v>4</v>
      </c>
      <c r="B3" s="17" t="s">
        <v>5</v>
      </c>
      <c r="C3" s="18" t="s">
        <v>6</v>
      </c>
      <c r="D3" s="19" t="s">
        <v>7</v>
      </c>
      <c r="E3" s="20" t="s">
        <v>8</v>
      </c>
      <c r="F3" s="17" t="s">
        <v>5</v>
      </c>
      <c r="G3" s="18" t="s">
        <v>6</v>
      </c>
      <c r="H3" s="18" t="s">
        <v>7</v>
      </c>
      <c r="I3" s="20" t="s">
        <v>8</v>
      </c>
      <c r="J3" s="17" t="s">
        <v>5</v>
      </c>
      <c r="K3" s="18" t="s">
        <v>6</v>
      </c>
      <c r="L3" s="18" t="s">
        <v>7</v>
      </c>
      <c r="M3" s="20" t="s">
        <v>8</v>
      </c>
      <c r="N3" s="17" t="s">
        <v>5</v>
      </c>
      <c r="O3" s="18" t="s">
        <v>6</v>
      </c>
      <c r="P3" s="18" t="s">
        <v>7</v>
      </c>
      <c r="Q3" s="20" t="s">
        <v>8</v>
      </c>
      <c r="R3" s="17" t="s">
        <v>5</v>
      </c>
      <c r="S3" s="18" t="s">
        <v>6</v>
      </c>
      <c r="T3" s="18" t="s">
        <v>7</v>
      </c>
      <c r="U3" s="20" t="s">
        <v>8</v>
      </c>
      <c r="V3" s="21" t="s">
        <v>9</v>
      </c>
      <c r="W3" s="101">
        <f>IF(SUM(E4:E19)&gt;0,LARGE(E4:E19,1),0)</f>
        <v>277</v>
      </c>
      <c r="X3" s="102">
        <f>IF(SUM(I4:I19)&gt;0,LARGE(I4:I19,1),0)</f>
        <v>273</v>
      </c>
      <c r="Y3" s="102">
        <f>IF(SUM(M4:M19)&gt;0,LARGE(M4:M19,1),0)</f>
        <v>282</v>
      </c>
      <c r="Z3" s="102">
        <f>IF(SUM(Q4:Q19)&gt;0,LARGE(Q4:Q19,1),0)</f>
        <v>253</v>
      </c>
      <c r="AA3" s="103">
        <f>IF(SUM(U4:U19)&gt;0,LARGE(U4:U19,1),0)</f>
        <v>274</v>
      </c>
    </row>
    <row r="4" spans="1:27" s="126" customFormat="1" ht="13.5" thickTop="1">
      <c r="A4" s="217" t="s">
        <v>53</v>
      </c>
      <c r="B4" s="116">
        <v>89</v>
      </c>
      <c r="C4" s="117">
        <v>81</v>
      </c>
      <c r="D4" s="118">
        <v>95</v>
      </c>
      <c r="E4" s="119">
        <f>IF(SUM(B4:D4)&gt;0,SUM(B4:D4),"")</f>
        <v>265</v>
      </c>
      <c r="F4" s="116">
        <v>90</v>
      </c>
      <c r="G4" s="117">
        <v>83</v>
      </c>
      <c r="H4" s="117">
        <v>87</v>
      </c>
      <c r="I4" s="119">
        <f aca="true" t="shared" si="0" ref="I4:I13">IF(SUM(F4:H4)&gt;0,SUM(F4:H4),"")</f>
        <v>260</v>
      </c>
      <c r="J4" s="116">
        <v>99</v>
      </c>
      <c r="K4" s="117">
        <v>88</v>
      </c>
      <c r="L4" s="117">
        <v>95</v>
      </c>
      <c r="M4" s="119">
        <f>IF(SUM(J4:L4)&gt;0,SUM(J4:L4),"")</f>
        <v>282</v>
      </c>
      <c r="N4" s="116">
        <v>94</v>
      </c>
      <c r="O4" s="117">
        <v>78</v>
      </c>
      <c r="P4" s="117">
        <v>80</v>
      </c>
      <c r="Q4" s="119">
        <f>IF(SUM(N4:P4)&gt;0,SUM(N4:P4),"")</f>
        <v>252</v>
      </c>
      <c r="R4" s="116">
        <v>97</v>
      </c>
      <c r="S4" s="117">
        <v>64</v>
      </c>
      <c r="T4" s="117">
        <v>94</v>
      </c>
      <c r="U4" s="119">
        <f>IF(SUM(R4:T4)&gt;0,SUM(R4:T4),"")</f>
        <v>255</v>
      </c>
      <c r="V4" s="99">
        <f>IF(SUM(E4,I4,M4,Q4,U4,U24,Q24,M24,I24,E24,E44,I44,M44,Q44,U44)&gt;0,(LARGE((E4,I4,M4,Q4,U4,U24,Q24,M24,I24,E24,E44,I44,M44,Q44,U44),1)+LARGE((E4,I4,M4,Q4,U4,U24,Q24,M24,I24,E24,E44,I44,M44,Q44,U44),2)+LARGE((E4,I4,M4,Q4,U4,U24,Q24,M24,I24,E24,E44,I44,M44,Q44,U44),3)+LARGE((E4,I4,M4,Q4,U4,U24,Q24,M24,I24,E24,E44,I44,M44,Q44,U44),4)),"")</f>
        <v>1062</v>
      </c>
      <c r="W4" s="124"/>
      <c r="X4" s="124"/>
      <c r="Y4" s="124"/>
      <c r="Z4" s="124"/>
      <c r="AA4" s="125"/>
    </row>
    <row r="5" spans="1:27" s="126" customFormat="1" ht="12.75">
      <c r="A5" s="217" t="s">
        <v>71</v>
      </c>
      <c r="B5" s="120">
        <v>97</v>
      </c>
      <c r="C5" s="121">
        <v>82</v>
      </c>
      <c r="D5" s="122">
        <v>94</v>
      </c>
      <c r="E5" s="119">
        <f aca="true" t="shared" si="1" ref="E5:E19">IF(SUM(B5:D5)&gt;0,SUM(B5:D5),"")</f>
        <v>273</v>
      </c>
      <c r="F5" s="120">
        <v>93</v>
      </c>
      <c r="G5" s="121">
        <v>68</v>
      </c>
      <c r="H5" s="121">
        <v>80</v>
      </c>
      <c r="I5" s="119">
        <f t="shared" si="0"/>
        <v>241</v>
      </c>
      <c r="J5" s="120"/>
      <c r="K5" s="121"/>
      <c r="L5" s="121"/>
      <c r="M5" s="119">
        <f aca="true" t="shared" si="2" ref="M5:M19">IF(SUM(J5:L5)&gt;0,SUM(J5:L5),"")</f>
      </c>
      <c r="N5" s="120"/>
      <c r="O5" s="121"/>
      <c r="P5" s="121"/>
      <c r="Q5" s="119">
        <f aca="true" t="shared" si="3" ref="Q5:Q19">IF(SUM(N5:P5)&gt;0,SUM(N5:P5),"")</f>
      </c>
      <c r="R5" s="120"/>
      <c r="S5" s="121"/>
      <c r="T5" s="121"/>
      <c r="U5" s="119">
        <f aca="true" t="shared" si="4" ref="U5:U16">IF(SUM(R5:T5)&gt;0,SUM(R5:T5),"")</f>
      </c>
      <c r="V5" s="99">
        <f>IF(SUM(E5,I5,M5,Q5,U5,U25,Q25,M25,I25,E25,E45,I45,M45,Q45,U45)&gt;0,(LARGE((E5,I5,M5,Q5,U5,U25,Q25,M25,I25,E25,E45,I45,M45,Q45,U45),1)+LARGE((E5,I5,M5,Q5,U5,U25,Q25,M25,I25,E25,E45,I45,M45,Q45,U45),2)+LARGE((E5,I5,M5,Q5,U5,U25,Q25,M25,I25,E25,E45,I45,M45,Q45,U45),3)+LARGE((E5,I5,M5,Q5,U5,U25,Q25,M25,I25,E25,E45,I45,M45,Q45,U45),4)),"")</f>
        <v>1031</v>
      </c>
      <c r="W5" s="124"/>
      <c r="X5" s="124"/>
      <c r="Y5" s="124"/>
      <c r="Z5" s="124"/>
      <c r="AA5" s="125"/>
    </row>
    <row r="6" spans="1:27" s="126" customFormat="1" ht="12.75">
      <c r="A6" s="217" t="s">
        <v>61</v>
      </c>
      <c r="B6" s="120">
        <v>97</v>
      </c>
      <c r="C6" s="121">
        <v>82</v>
      </c>
      <c r="D6" s="122">
        <v>90</v>
      </c>
      <c r="E6" s="119">
        <f t="shared" si="1"/>
        <v>269</v>
      </c>
      <c r="F6" s="120">
        <v>95</v>
      </c>
      <c r="G6" s="121">
        <v>80</v>
      </c>
      <c r="H6" s="121">
        <v>93</v>
      </c>
      <c r="I6" s="119">
        <f t="shared" si="0"/>
        <v>268</v>
      </c>
      <c r="J6" s="120">
        <v>93</v>
      </c>
      <c r="K6" s="121">
        <v>84</v>
      </c>
      <c r="L6" s="123">
        <v>90</v>
      </c>
      <c r="M6" s="119">
        <f t="shared" si="2"/>
        <v>267</v>
      </c>
      <c r="N6" s="120"/>
      <c r="O6" s="121"/>
      <c r="P6" s="123"/>
      <c r="Q6" s="119">
        <f t="shared" si="3"/>
      </c>
      <c r="R6" s="120"/>
      <c r="S6" s="121"/>
      <c r="T6" s="123"/>
      <c r="U6" s="119">
        <f t="shared" si="4"/>
      </c>
      <c r="V6" s="99">
        <f>IF(SUM(E6,I6,M6,Q6,U6,U26,Q26,M26,I26,E26,E46,I46,M46,Q46,U46)&gt;0,(LARGE((E6,I6,M6,Q6,U6,U26,Q26,M26,I26,E26,E46,I46,M46,Q46,U46),1)+LARGE((E6,I6,M6,Q6,U6,U26,Q26,M26,I26,E26,E46,I46,M46,Q46,U46),2)+LARGE((E6,I6,M6,Q6,U6,U26,Q26,M26,I26,E26,E46,I46,M46,Q46,U46),3)+LARGE((E6,I6,M6,Q6,U6,U26,Q26,M26,I26,E26,E46,I46,M46,Q46,U46),4)),"")</f>
        <v>1083</v>
      </c>
      <c r="W6" s="124"/>
      <c r="X6" s="124"/>
      <c r="Y6" s="124"/>
      <c r="Z6" s="124"/>
      <c r="AA6" s="125"/>
    </row>
    <row r="7" spans="1:27" s="126" customFormat="1" ht="12.75">
      <c r="A7" s="217" t="s">
        <v>72</v>
      </c>
      <c r="B7" s="120"/>
      <c r="C7" s="121"/>
      <c r="D7" s="122"/>
      <c r="E7" s="119">
        <f t="shared" si="1"/>
      </c>
      <c r="F7" s="120"/>
      <c r="G7" s="121"/>
      <c r="H7" s="121"/>
      <c r="I7" s="119">
        <f t="shared" si="0"/>
      </c>
      <c r="J7" s="120"/>
      <c r="K7" s="121"/>
      <c r="L7" s="121"/>
      <c r="M7" s="119">
        <f t="shared" si="2"/>
      </c>
      <c r="N7" s="120">
        <v>89</v>
      </c>
      <c r="O7" s="121">
        <v>84</v>
      </c>
      <c r="P7" s="121">
        <v>80</v>
      </c>
      <c r="Q7" s="119">
        <f t="shared" si="3"/>
        <v>253</v>
      </c>
      <c r="R7" s="120">
        <v>96</v>
      </c>
      <c r="S7" s="121">
        <v>81</v>
      </c>
      <c r="T7" s="121">
        <v>92</v>
      </c>
      <c r="U7" s="119">
        <f t="shared" si="4"/>
        <v>269</v>
      </c>
      <c r="V7" s="99">
        <f>IF(SUM(E7,I7,M7,Q7,U7,U27,Q27,M27,I27,E27,E47,I47,M47,Q47,U47)&gt;0,(LARGE((E7,I7,M7,Q7,U7,U27,Q27,M27,I27,E27,E47,I47,M47,Q47,U47),1)+LARGE((E7,I7,M7,Q7,U7,U27,Q27,M27,I27,E27,E47,I47,M47,Q47,U47),2)+LARGE((E7,I7,M7,Q7,U7,U27,Q27,M27,I27,E27,E47,I47,M47,Q47,U47),3)+LARGE((E7,I7,M7,Q7,U7,U27,Q27,M27,I27,E27,E47,I47,M47,Q47,U47),4)),"")</f>
        <v>1024</v>
      </c>
      <c r="W7" s="124"/>
      <c r="X7" s="124"/>
      <c r="Y7" s="124"/>
      <c r="Z7" s="124"/>
      <c r="AA7" s="125"/>
    </row>
    <row r="8" spans="1:27" s="126" customFormat="1" ht="12.75">
      <c r="A8" s="217" t="s">
        <v>83</v>
      </c>
      <c r="B8" s="120">
        <v>96</v>
      </c>
      <c r="C8" s="121">
        <v>84</v>
      </c>
      <c r="D8" s="123">
        <v>90</v>
      </c>
      <c r="E8" s="119">
        <f t="shared" si="1"/>
        <v>270</v>
      </c>
      <c r="F8" s="120">
        <v>92</v>
      </c>
      <c r="G8" s="121">
        <v>84</v>
      </c>
      <c r="H8" s="123">
        <v>95</v>
      </c>
      <c r="I8" s="119">
        <f t="shared" si="0"/>
        <v>271</v>
      </c>
      <c r="J8" s="120">
        <v>98</v>
      </c>
      <c r="K8" s="121">
        <v>83</v>
      </c>
      <c r="L8" s="123">
        <v>93</v>
      </c>
      <c r="M8" s="119">
        <f t="shared" si="2"/>
        <v>274</v>
      </c>
      <c r="N8" s="120"/>
      <c r="O8" s="121"/>
      <c r="P8" s="121"/>
      <c r="Q8" s="119">
        <f t="shared" si="3"/>
      </c>
      <c r="R8" s="120"/>
      <c r="S8" s="121"/>
      <c r="T8" s="123"/>
      <c r="U8" s="119">
        <f t="shared" si="4"/>
      </c>
      <c r="V8" s="99">
        <f>IF(SUM(E8,I8,M8,Q8,U8,U28,Q28,M28,I28,E28,E48,I48,M48,Q48,U48)&gt;0,(LARGE((E8,I8,M8,Q8,U8,U28,Q28,M28,I28,E28,E48,I48,M48,Q48,U48),1)+LARGE((E8,I8,M8,Q8,U8,U28,Q28,M28,I28,E28,E48,I48,M48,Q48,U48),2)+LARGE((E8,I8,M8,Q8,U8,U28,Q28,M28,I28,E28,E48,I48,M48,Q48,U48),3)+LARGE((E8,I8,M8,Q8,U8,U28,Q28,M28,I28,E28,E48,I48,M48,Q48,U48),4)),"")</f>
        <v>1084</v>
      </c>
      <c r="W8" s="124"/>
      <c r="X8" s="124"/>
      <c r="Y8" s="124"/>
      <c r="Z8" s="124"/>
      <c r="AA8" s="125"/>
    </row>
    <row r="9" spans="1:27" s="126" customFormat="1" ht="12.75">
      <c r="A9" s="217" t="s">
        <v>78</v>
      </c>
      <c r="B9" s="120">
        <v>96</v>
      </c>
      <c r="C9" s="121">
        <v>77</v>
      </c>
      <c r="D9" s="123">
        <v>92</v>
      </c>
      <c r="E9" s="119">
        <f t="shared" si="1"/>
        <v>265</v>
      </c>
      <c r="F9" s="120">
        <v>93</v>
      </c>
      <c r="G9" s="121">
        <v>86</v>
      </c>
      <c r="H9" s="123">
        <v>94</v>
      </c>
      <c r="I9" s="119">
        <f t="shared" si="0"/>
        <v>273</v>
      </c>
      <c r="J9" s="120">
        <v>96</v>
      </c>
      <c r="K9" s="121">
        <v>90</v>
      </c>
      <c r="L9" s="123">
        <v>96</v>
      </c>
      <c r="M9" s="119">
        <f t="shared" si="2"/>
        <v>282</v>
      </c>
      <c r="N9" s="120"/>
      <c r="O9" s="121"/>
      <c r="P9" s="121"/>
      <c r="Q9" s="119">
        <f t="shared" si="3"/>
      </c>
      <c r="R9" s="120">
        <v>97</v>
      </c>
      <c r="S9" s="121">
        <v>88</v>
      </c>
      <c r="T9" s="123">
        <v>89</v>
      </c>
      <c r="U9" s="119">
        <f t="shared" si="4"/>
        <v>274</v>
      </c>
      <c r="V9" s="99">
        <f>IF(SUM(E9,I9,M9,Q9,U9,U29,Q29,M29,I29,E29,E49,I49,M49,Q49,U49)&gt;0,(LARGE((E9,I9,M9,Q9,U9,U29,Q29,M29,I29,E29,E49,I49,M49,Q49,U49),1)+LARGE((E9,I9,M9,Q9,U9,U29,Q29,M29,I29,E29,E49,I49,M49,Q49,U49),2)+LARGE((E9,I9,M9,Q9,U9,U29,Q29,M29,I29,E29,E49,I49,M49,Q49,U49),3)+LARGE((E9,I9,M9,Q9,U9,U29,Q29,M29,I29,E29,E49,I49,M49,Q49,U49),4)),"")</f>
        <v>1094</v>
      </c>
      <c r="W9" s="124"/>
      <c r="X9" s="124"/>
      <c r="Y9" s="124"/>
      <c r="Z9" s="124"/>
      <c r="AA9" s="125"/>
    </row>
    <row r="10" spans="1:27" s="126" customFormat="1" ht="12.75">
      <c r="A10" s="217" t="s">
        <v>49</v>
      </c>
      <c r="B10" s="120">
        <v>97</v>
      </c>
      <c r="C10" s="121">
        <v>88</v>
      </c>
      <c r="D10" s="122">
        <v>92</v>
      </c>
      <c r="E10" s="119">
        <f>IF(SUM(B10:D10)&gt;0,SUM(B10:D10),"")</f>
        <v>277</v>
      </c>
      <c r="F10" s="120">
        <v>97</v>
      </c>
      <c r="G10" s="121">
        <v>81</v>
      </c>
      <c r="H10" s="123">
        <v>91</v>
      </c>
      <c r="I10" s="119">
        <f>IF(SUM(F10:H10)&gt;0,SUM(F10:H10),"")</f>
        <v>269</v>
      </c>
      <c r="J10" s="120">
        <v>96</v>
      </c>
      <c r="K10" s="121">
        <v>85</v>
      </c>
      <c r="L10" s="123">
        <v>94</v>
      </c>
      <c r="M10" s="119">
        <f>IF(SUM(J10:L10)&gt;0,SUM(J10:L10),"")</f>
        <v>275</v>
      </c>
      <c r="N10" s="120"/>
      <c r="O10" s="121"/>
      <c r="P10" s="121"/>
      <c r="Q10" s="119">
        <f>IF(SUM(N10:P10)&gt;0,SUM(N10:P10),"")</f>
      </c>
      <c r="R10" s="120">
        <v>99</v>
      </c>
      <c r="S10" s="121">
        <v>82</v>
      </c>
      <c r="T10" s="121">
        <v>90</v>
      </c>
      <c r="U10" s="119">
        <f>IF(SUM(R10:T10)&gt;0,SUM(R10:T10),"")</f>
        <v>271</v>
      </c>
      <c r="V10" s="99">
        <f>IF(SUM(E10,I10,M10,Q10,U10,U30,Q30,M30,I30,E30,E50,I50,M50,Q50,U50)&gt;0,(LARGE((E10,I10,M10,Q10,U10,U30,Q30,M30,I30,E30,E50,I50,M50,Q50,U50),1)+LARGE((E10,I10,M10,Q10,U10,U30,Q30,M30,I30,E30,E50,I50,M50,Q50,U50),2)+LARGE((E10,I10,M10,Q10,U10,U30,Q30,M30,I30,E30,E50,I50,M50,Q50,U50),3)+LARGE((E10,I10,M10,Q10,U10,U30,Q30,M30,I30,E30,E50,I50,M50,Q50,U50),4)),"")</f>
        <v>1096</v>
      </c>
      <c r="W10" s="124"/>
      <c r="X10" s="124"/>
      <c r="Y10" s="124"/>
      <c r="Z10" s="124"/>
      <c r="AA10" s="125"/>
    </row>
    <row r="11" spans="1:27" s="126" customFormat="1" ht="12.75">
      <c r="A11" s="23"/>
      <c r="B11" s="120"/>
      <c r="C11" s="121"/>
      <c r="D11" s="122"/>
      <c r="E11" s="119">
        <f>IF(SUM(B11:D11)&gt;0,SUM(B11:D11),"")</f>
      </c>
      <c r="F11" s="120"/>
      <c r="G11" s="121"/>
      <c r="H11" s="123"/>
      <c r="I11" s="119">
        <f>IF(SUM(F11:H11)&gt;0,SUM(F11:H11),"")</f>
      </c>
      <c r="J11" s="120"/>
      <c r="K11" s="121"/>
      <c r="L11" s="123"/>
      <c r="M11" s="119">
        <f>IF(SUM(J11:L11)&gt;0,SUM(J11:L11),"")</f>
      </c>
      <c r="N11" s="120"/>
      <c r="O11" s="121"/>
      <c r="P11" s="123"/>
      <c r="Q11" s="119">
        <f>IF(SUM(N11:P11)&gt;0,SUM(N11:P11),"")</f>
      </c>
      <c r="R11" s="120"/>
      <c r="S11" s="121"/>
      <c r="T11" s="123"/>
      <c r="U11" s="119">
        <f>IF(SUM(R11:T11)&gt;0,SUM(R11:T11),"")</f>
      </c>
      <c r="V11" s="99">
        <f>IF(SUM(E11,I11,M11,Q11,U11,U31,Q31,M31,I31,E31,E51,I51,M51,Q51,U51)&gt;0,(LARGE((E11,I11,M11,Q11,U11,U31,Q31,M31,I31,E31,E51,I51,M51,Q51,U51),1)+LARGE((E11,I11,M11,Q11,U11,U31,Q31,M31,I31,E31,E51,I51,M51,Q51,U51),2)+LARGE((E11,I11,M11,Q11,U11,U31,Q31,M31,I31,E31,E51,I51,M51,Q51,U51),3)+LARGE((E11,I11,M11,Q11,U11,U31,Q31,M31,I31,E31,E51,I51,M51,Q51,U51),4)),"")</f>
      </c>
      <c r="W11" s="124"/>
      <c r="X11" s="124"/>
      <c r="Y11" s="124"/>
      <c r="Z11" s="124"/>
      <c r="AA11" s="125"/>
    </row>
    <row r="12" spans="1:27" s="126" customFormat="1" ht="12.75">
      <c r="A12" s="23"/>
      <c r="B12" s="120"/>
      <c r="C12" s="121"/>
      <c r="D12" s="122"/>
      <c r="E12" s="119">
        <f>IF(SUM(B12:D12)&gt;0,SUM(B12:D12),"")</f>
      </c>
      <c r="F12" s="120"/>
      <c r="G12" s="121"/>
      <c r="H12" s="121"/>
      <c r="I12" s="119">
        <f>IF(SUM(F12:H12)&gt;0,SUM(F12:H12),"")</f>
      </c>
      <c r="J12" s="120"/>
      <c r="K12" s="121"/>
      <c r="L12" s="121"/>
      <c r="M12" s="119">
        <f>IF(SUM(J12:L12)&gt;0,SUM(J12:L12),"")</f>
      </c>
      <c r="N12" s="120"/>
      <c r="O12" s="121"/>
      <c r="P12" s="121"/>
      <c r="Q12" s="119">
        <f>IF(SUM(N12:P12)&gt;0,SUM(N12:P12),"")</f>
      </c>
      <c r="R12" s="120"/>
      <c r="S12" s="121"/>
      <c r="T12" s="121"/>
      <c r="U12" s="119">
        <f>IF(SUM(R12:T12)&gt;0,SUM(R12:T12),"")</f>
      </c>
      <c r="V12" s="99">
        <f>IF(SUM(E12,I12,M12,Q12,U12,U32,Q32,M32,I32,E32,E52,I52,M52,Q52,U52)&gt;0,(LARGE((E12,I12,M12,Q12,U12,U32,Q32,M32,I32,E32,E52,I52,M52,Q52,U52),1)+LARGE((E12,I12,M12,Q12,U12,U32,Q32,M32,I32,E32,E52,I52,M52,Q52,U52),2)+LARGE((E12,I12,M12,Q12,U12,U32,Q32,M32,I32,E32,E52,I52,M52,Q52,U52),3)+LARGE((E12,I12,M12,Q12,U12,U32,Q32,M32,I32,E32,E52,I52,M52,Q52,U52),4)),"")</f>
      </c>
      <c r="W12" s="124"/>
      <c r="X12" s="124"/>
      <c r="Y12" s="124"/>
      <c r="Z12" s="124"/>
      <c r="AA12" s="125"/>
    </row>
    <row r="13" spans="1:27" s="126" customFormat="1" ht="12.75">
      <c r="A13" s="23"/>
      <c r="B13" s="120"/>
      <c r="C13" s="121"/>
      <c r="D13" s="122"/>
      <c r="E13" s="119">
        <f t="shared" si="1"/>
      </c>
      <c r="F13" s="120"/>
      <c r="G13" s="121"/>
      <c r="H13" s="123"/>
      <c r="I13" s="119">
        <f t="shared" si="0"/>
      </c>
      <c r="J13" s="120"/>
      <c r="K13" s="121"/>
      <c r="L13" s="123"/>
      <c r="M13" s="119">
        <f t="shared" si="2"/>
      </c>
      <c r="N13" s="120"/>
      <c r="O13" s="121"/>
      <c r="P13" s="121"/>
      <c r="Q13" s="119">
        <f t="shared" si="3"/>
      </c>
      <c r="R13" s="120"/>
      <c r="S13" s="121"/>
      <c r="T13" s="121"/>
      <c r="U13" s="119">
        <f t="shared" si="4"/>
      </c>
      <c r="V13" s="99">
        <f>IF(SUM(E13,I13,M13,Q13,U13,U33,Q33,M33,I33,E33,E53,I53,M53,Q53,U53)&gt;0,(LARGE((E13,I13,M13,Q13,U13,U33,Q33,M33,I33,E33,E53,I53,M53,Q53,U53),1)+LARGE((E13,I13,M13,Q13,U13,U33,Q33,M33,I33,E33,E53,I53,M53,Q53,U53),2)+LARGE((E13,I13,M13,Q13,U13,U33,Q33,M33,I33,E33,E53,I53,M53,Q53,U53),3)+LARGE((E13,I13,M13,Q13,U13,U33,Q33,M33,I33,E33,E53,I53,M53,Q53,U53),4)),"")</f>
      </c>
      <c r="W13" s="124"/>
      <c r="X13" s="124"/>
      <c r="Y13" s="124"/>
      <c r="Z13" s="124"/>
      <c r="AA13" s="125"/>
    </row>
    <row r="14" spans="1:27" s="126" customFormat="1" ht="12.75">
      <c r="A14" s="23"/>
      <c r="B14" s="120"/>
      <c r="C14" s="121"/>
      <c r="D14" s="122"/>
      <c r="E14" s="119">
        <f t="shared" si="1"/>
      </c>
      <c r="F14" s="120"/>
      <c r="G14" s="121"/>
      <c r="H14" s="123"/>
      <c r="I14" s="119">
        <f aca="true" t="shared" si="5" ref="I14:I19">IF(SUM(F14:H14)&gt;0,SUM(F14:H14),"")</f>
      </c>
      <c r="J14" s="120"/>
      <c r="K14" s="121"/>
      <c r="L14" s="123"/>
      <c r="M14" s="119">
        <f t="shared" si="2"/>
      </c>
      <c r="N14" s="120"/>
      <c r="O14" s="121"/>
      <c r="P14" s="123"/>
      <c r="Q14" s="119">
        <f t="shared" si="3"/>
      </c>
      <c r="R14" s="120"/>
      <c r="S14" s="121"/>
      <c r="T14" s="123"/>
      <c r="U14" s="119">
        <f t="shared" si="4"/>
      </c>
      <c r="V14" s="99">
        <f>IF(SUM(E14,I14,M14,Q14,U14,U34,Q34,M34,I34,E34,E54,I54,M54,Q54,U54)&gt;0,(LARGE((E14,I14,M14,Q14,U14,U34,Q34,M34,I34,E34,E54,I54,M54,Q54,U54),1)+LARGE((E14,I14,M14,Q14,U14,U34,Q34,M34,I34,E34,E54,I54,M54,Q54,U54),2)+LARGE((E14,I14,M14,Q14,U14,U34,Q34,M34,I34,E34,E54,I54,M54,Q54,U54),3)+LARGE((E14,I14,M14,Q14,U14,U34,Q34,M34,I34,E34,E54,I54,M54,Q54,U54),4)),"")</f>
      </c>
      <c r="W14" s="124"/>
      <c r="X14" s="124"/>
      <c r="Y14" s="124"/>
      <c r="Z14" s="124"/>
      <c r="AA14" s="125"/>
    </row>
    <row r="15" spans="1:27" s="126" customFormat="1" ht="12.75">
      <c r="A15" s="23"/>
      <c r="B15" s="120"/>
      <c r="C15" s="121"/>
      <c r="D15" s="122"/>
      <c r="E15" s="119">
        <f t="shared" si="1"/>
      </c>
      <c r="F15" s="120"/>
      <c r="G15" s="121"/>
      <c r="H15" s="121"/>
      <c r="I15" s="119">
        <f t="shared" si="5"/>
      </c>
      <c r="J15" s="120"/>
      <c r="K15" s="121"/>
      <c r="L15" s="121"/>
      <c r="M15" s="119">
        <f t="shared" si="2"/>
      </c>
      <c r="N15" s="120"/>
      <c r="O15" s="121"/>
      <c r="P15" s="121"/>
      <c r="Q15" s="119">
        <f t="shared" si="3"/>
      </c>
      <c r="R15" s="120"/>
      <c r="S15" s="121"/>
      <c r="T15" s="121"/>
      <c r="U15" s="119">
        <f t="shared" si="4"/>
      </c>
      <c r="V15" s="99">
        <f>IF(SUM(E15,I15,M15,Q15,U15,U35,Q35,M35,I35,E35,E55,I55,M55,Q55,U55)&gt;0,(LARGE((E15,I15,M15,Q15,U15,U35,Q35,M35,I35,E35,E55,I55,M55,Q55,U55),1)+LARGE((E15,I15,M15,Q15,U15,U35,Q35,M35,I35,E35,E55,I55,M55,Q55,U55),2)+LARGE((E15,I15,M15,Q15,U15,U35,Q35,M35,I35,E35,E55,I55,M55,Q55,U55),3)+LARGE((E15,I15,M15,Q15,U15,U35,Q35,M35,I35,E35,E55,I55,M55,Q55,U55),4)),"")</f>
      </c>
      <c r="W15" s="124"/>
      <c r="X15" s="124"/>
      <c r="Y15" s="124"/>
      <c r="Z15" s="124"/>
      <c r="AA15" s="125"/>
    </row>
    <row r="16" spans="1:27" s="126" customFormat="1" ht="12.75">
      <c r="A16" s="23" t="s">
        <v>178</v>
      </c>
      <c r="B16" s="120"/>
      <c r="C16" s="121"/>
      <c r="D16" s="122"/>
      <c r="E16" s="119">
        <f t="shared" si="1"/>
      </c>
      <c r="F16" s="120"/>
      <c r="G16" s="121"/>
      <c r="H16" s="121"/>
      <c r="I16" s="119">
        <f t="shared" si="5"/>
      </c>
      <c r="J16" s="120"/>
      <c r="K16" s="121"/>
      <c r="L16" s="121"/>
      <c r="M16" s="119">
        <f t="shared" si="2"/>
      </c>
      <c r="N16" s="120"/>
      <c r="O16" s="121"/>
      <c r="P16" s="121"/>
      <c r="Q16" s="119">
        <f t="shared" si="3"/>
      </c>
      <c r="R16" s="120"/>
      <c r="S16" s="121"/>
      <c r="T16" s="121"/>
      <c r="U16" s="119">
        <f t="shared" si="4"/>
      </c>
      <c r="V16" s="99">
        <f>IF(SUM(E16,I16,M16,Q16,U16,U36,Q36,M36,I36,E36,E56,I56,M56,Q56,U56)&gt;0,(LARGE((E16,I16,M16,Q16,U16,U36,Q36,M36,I36,E36,E56,I56,M56,Q56,U56),1)+LARGE((E16,I16,M16,Q16,U16,U36,Q36,M36,I36,E36,E56,I56,M56,Q56,U56),2)+LARGE((E16,I16,M16,Q16,U16,U36,Q36,M36,I36,E36,E56,I56,M56,Q56,U56),3)+LARGE((E16,I16,M16,Q16,U16,U36,Q36,M36,I36,E36,E56,I56,M56,Q56,U56),4)),"")</f>
      </c>
      <c r="W16" s="124"/>
      <c r="X16" s="124"/>
      <c r="Y16" s="124"/>
      <c r="Z16" s="124"/>
      <c r="AA16" s="125"/>
    </row>
    <row r="17" spans="1:27" s="126" customFormat="1" ht="12.75">
      <c r="A17" s="23" t="s">
        <v>163</v>
      </c>
      <c r="B17" s="120"/>
      <c r="C17" s="121"/>
      <c r="D17" s="122"/>
      <c r="E17" s="119">
        <f t="shared" si="1"/>
      </c>
      <c r="F17" s="120"/>
      <c r="G17" s="121"/>
      <c r="H17" s="121"/>
      <c r="I17" s="119">
        <f t="shared" si="5"/>
      </c>
      <c r="J17" s="120"/>
      <c r="K17" s="121"/>
      <c r="L17" s="121"/>
      <c r="M17" s="119">
        <f t="shared" si="2"/>
      </c>
      <c r="N17" s="120"/>
      <c r="O17" s="121"/>
      <c r="P17" s="121"/>
      <c r="Q17" s="119">
        <f t="shared" si="3"/>
      </c>
      <c r="R17" s="120"/>
      <c r="S17" s="121"/>
      <c r="T17" s="121"/>
      <c r="U17" s="119">
        <f>IF(SUM(R17:T17)&gt;0,SUM(R17:T17),"")</f>
      </c>
      <c r="V17" s="99">
        <f>IF(SUM(E17,I17,M17,Q17,U17,U37,Q37,M37,I37,E37,E57,I57,M57,Q57,U57)&gt;0,(LARGE((E17,I17,M17,Q17,U17,U37,Q37,M37,I37,E37,E57,I57,M57,Q57,U57),1)+LARGE((E17,I17,M17,Q17,U17,U37,Q37,M37,I37,E37,E57,I57,M57,Q57,U57),2)+LARGE((E17,I17,M17,Q17,U17,U37,Q37,M37,I37,E37,E57,I57,M57,Q57,U57),3)+LARGE((E17,I17,M17,Q17,U17,U37,Q37,M37,I37,E37,E57,I57,M57,Q57,U57),4)),"")</f>
      </c>
      <c r="W17" s="124"/>
      <c r="X17" s="124"/>
      <c r="Y17" s="124"/>
      <c r="Z17" s="124"/>
      <c r="AA17" s="125"/>
    </row>
    <row r="18" spans="1:27" s="126" customFormat="1" ht="12.75">
      <c r="A18" s="23" t="s">
        <v>169</v>
      </c>
      <c r="B18" s="120"/>
      <c r="C18" s="121"/>
      <c r="D18" s="122"/>
      <c r="E18" s="119">
        <f t="shared" si="1"/>
      </c>
      <c r="F18" s="120"/>
      <c r="G18" s="121"/>
      <c r="H18" s="121"/>
      <c r="I18" s="119">
        <f t="shared" si="5"/>
      </c>
      <c r="J18" s="120"/>
      <c r="K18" s="121"/>
      <c r="L18" s="121"/>
      <c r="M18" s="119">
        <f t="shared" si="2"/>
      </c>
      <c r="N18" s="120"/>
      <c r="O18" s="121"/>
      <c r="P18" s="121"/>
      <c r="Q18" s="119">
        <f t="shared" si="3"/>
      </c>
      <c r="R18" s="120"/>
      <c r="S18" s="121"/>
      <c r="T18" s="121"/>
      <c r="U18" s="119">
        <f>IF(SUM(R18:T18)&gt;0,SUM(R18:T18),"")</f>
      </c>
      <c r="V18" s="99">
        <f>IF(SUM(E18,I18,M18,Q18,U18,U38,Q38,M38,I38,E38,E58,I58,M58,Q58,U58)&gt;0,(LARGE((E18,I18,M18,Q18,U18,U38,Q38,M38,I38,E38,E58,I58,M58,Q58,U58),1)+LARGE((E18,I18,M18,Q18,U18,U38,Q38,M38,I38,E38,E58,I58,M58,Q58,U58),2)+LARGE((E18,I18,M18,Q18,U18,U38,Q38,M38,I38,E38,E58,I58,M58,Q58,U58),3)+LARGE((E18,I18,M18,Q18,U18,U38,Q38,M38,I38,E38,E58,I58,M58,Q58,U58),4)),"")</f>
      </c>
      <c r="W18" s="124"/>
      <c r="X18" s="124"/>
      <c r="Y18" s="124"/>
      <c r="Z18" s="124"/>
      <c r="AA18" s="125"/>
    </row>
    <row r="19" spans="1:27" s="126" customFormat="1" ht="12.75">
      <c r="A19" s="23" t="s">
        <v>177</v>
      </c>
      <c r="B19" s="120"/>
      <c r="C19" s="121"/>
      <c r="D19" s="122"/>
      <c r="E19" s="119">
        <f t="shared" si="1"/>
      </c>
      <c r="F19" s="120"/>
      <c r="G19" s="121"/>
      <c r="H19" s="121"/>
      <c r="I19" s="119">
        <f t="shared" si="5"/>
      </c>
      <c r="J19" s="120"/>
      <c r="K19" s="121"/>
      <c r="L19" s="121"/>
      <c r="M19" s="119">
        <f t="shared" si="2"/>
      </c>
      <c r="N19" s="120"/>
      <c r="O19" s="121"/>
      <c r="P19" s="121"/>
      <c r="Q19" s="119">
        <f t="shared" si="3"/>
      </c>
      <c r="R19" s="120"/>
      <c r="S19" s="121"/>
      <c r="T19" s="121"/>
      <c r="U19" s="119">
        <f>IF(SUM(R19:T19)&gt;0,SUM(R19:T19),"")</f>
      </c>
      <c r="V19" s="99">
        <f>IF(SUM(E19,I19,M19,Q19,U19,U39,Q39,M39,I39,E39,E59,I59,M59,Q59,U59)&gt;0,(LARGE((E19,I19,M19,Q19,U19,U39,Q39,M39,I39,E39,E59,I59,M59,Q59,U59),1)+LARGE((E19,I19,M19,Q19,U19,U39,Q39,M39,I39,E39,E59,I59,M59,Q59,U59),2)+LARGE((E19,I19,M19,Q19,U19,U39,Q39,M39,I39,E39,E59,I59,M59,Q59,U59),3)+LARGE((E19,I19,M19,Q19,U19,U39,Q39,M39,I39,E39,E59,I59,M59,Q59,U59),4)),"")</f>
      </c>
      <c r="W19" s="124"/>
      <c r="X19" s="124"/>
      <c r="Y19" s="124"/>
      <c r="Z19" s="124"/>
      <c r="AA19" s="125"/>
    </row>
    <row r="20" spans="1:27" s="126" customFormat="1" ht="13.5" thickBot="1">
      <c r="A20" s="110" t="s">
        <v>10</v>
      </c>
      <c r="B20" s="183">
        <f aca="true" t="shared" si="6" ref="B20:V20">IF(SUM(B4:B15)=0,0,AVERAGE(B4:B15))</f>
        <v>95.33333333333333</v>
      </c>
      <c r="C20" s="184">
        <f t="shared" si="6"/>
        <v>82.33333333333333</v>
      </c>
      <c r="D20" s="185">
        <f t="shared" si="6"/>
        <v>92.16666666666667</v>
      </c>
      <c r="E20" s="186">
        <f t="shared" si="6"/>
        <v>269.8333333333333</v>
      </c>
      <c r="F20" s="183">
        <f t="shared" si="6"/>
        <v>93.33333333333333</v>
      </c>
      <c r="G20" s="184">
        <f t="shared" si="6"/>
        <v>80.33333333333333</v>
      </c>
      <c r="H20" s="185">
        <f t="shared" si="6"/>
        <v>90</v>
      </c>
      <c r="I20" s="186">
        <f t="shared" si="6"/>
        <v>263.6666666666667</v>
      </c>
      <c r="J20" s="183">
        <f t="shared" si="6"/>
        <v>96.4</v>
      </c>
      <c r="K20" s="184">
        <f t="shared" si="6"/>
        <v>86</v>
      </c>
      <c r="L20" s="185">
        <f t="shared" si="6"/>
        <v>93.6</v>
      </c>
      <c r="M20" s="186">
        <f t="shared" si="6"/>
        <v>276</v>
      </c>
      <c r="N20" s="183">
        <f t="shared" si="6"/>
        <v>91.5</v>
      </c>
      <c r="O20" s="184">
        <f t="shared" si="6"/>
        <v>81</v>
      </c>
      <c r="P20" s="185">
        <f t="shared" si="6"/>
        <v>80</v>
      </c>
      <c r="Q20" s="186">
        <f t="shared" si="6"/>
        <v>252.5</v>
      </c>
      <c r="R20" s="183">
        <f t="shared" si="6"/>
        <v>97.25</v>
      </c>
      <c r="S20" s="184">
        <f t="shared" si="6"/>
        <v>78.75</v>
      </c>
      <c r="T20" s="185">
        <f t="shared" si="6"/>
        <v>91.25</v>
      </c>
      <c r="U20" s="186">
        <f t="shared" si="6"/>
        <v>267.25</v>
      </c>
      <c r="V20" s="187">
        <f t="shared" si="6"/>
        <v>1067.7142857142858</v>
      </c>
      <c r="W20" s="127"/>
      <c r="X20" s="128"/>
      <c r="Y20" s="128"/>
      <c r="Z20" s="128"/>
      <c r="AA20" s="129"/>
    </row>
    <row r="21" spans="1:27" s="139" customFormat="1" ht="15" thickBot="1">
      <c r="A21" s="44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46"/>
      <c r="W21" s="13" t="s">
        <v>42</v>
      </c>
      <c r="X21" s="137"/>
      <c r="Y21" s="137"/>
      <c r="Z21" s="137"/>
      <c r="AA21" s="138"/>
    </row>
    <row r="22" spans="1:27" ht="14.25">
      <c r="A22" s="14" t="s">
        <v>40</v>
      </c>
      <c r="B22" s="280" t="s">
        <v>298</v>
      </c>
      <c r="C22" s="281"/>
      <c r="D22" s="281"/>
      <c r="E22" s="282"/>
      <c r="F22" s="280" t="s">
        <v>299</v>
      </c>
      <c r="G22" s="281"/>
      <c r="H22" s="281"/>
      <c r="I22" s="282"/>
      <c r="J22" s="280" t="s">
        <v>300</v>
      </c>
      <c r="K22" s="281"/>
      <c r="L22" s="281"/>
      <c r="M22" s="282"/>
      <c r="N22" s="280" t="s">
        <v>319</v>
      </c>
      <c r="O22" s="281"/>
      <c r="P22" s="281"/>
      <c r="Q22" s="282"/>
      <c r="R22" s="280" t="s">
        <v>41</v>
      </c>
      <c r="S22" s="281"/>
      <c r="T22" s="281"/>
      <c r="U22" s="282"/>
      <c r="V22" s="15"/>
      <c r="W22" s="78" t="str">
        <f>B22</f>
        <v>BEVIRT, CHRIS</v>
      </c>
      <c r="X22" s="78" t="str">
        <f>F22</f>
        <v>FARRELLY, IAN</v>
      </c>
      <c r="Y22" s="78" t="str">
        <f>J22</f>
        <v>JOSEPH, JOEL</v>
      </c>
      <c r="Z22" s="78" t="str">
        <f>N22</f>
        <v>LAHATTE,GRAYSON</v>
      </c>
      <c r="AA22" s="79" t="str">
        <f>R22</f>
        <v>AQ 10</v>
      </c>
    </row>
    <row r="23" spans="1:27" ht="15" thickBot="1">
      <c r="A23" s="16" t="s">
        <v>4</v>
      </c>
      <c r="B23" s="17" t="s">
        <v>5</v>
      </c>
      <c r="C23" s="18" t="s">
        <v>6</v>
      </c>
      <c r="D23" s="18" t="s">
        <v>7</v>
      </c>
      <c r="E23" s="20" t="s">
        <v>8</v>
      </c>
      <c r="F23" s="17" t="s">
        <v>5</v>
      </c>
      <c r="G23" s="18" t="s">
        <v>6</v>
      </c>
      <c r="H23" s="18" t="s">
        <v>7</v>
      </c>
      <c r="I23" s="20" t="s">
        <v>8</v>
      </c>
      <c r="J23" s="17" t="s">
        <v>5</v>
      </c>
      <c r="K23" s="18" t="s">
        <v>6</v>
      </c>
      <c r="L23" s="18" t="s">
        <v>7</v>
      </c>
      <c r="M23" s="20" t="s">
        <v>8</v>
      </c>
      <c r="N23" s="17" t="s">
        <v>5</v>
      </c>
      <c r="O23" s="18" t="s">
        <v>6</v>
      </c>
      <c r="P23" s="18" t="s">
        <v>7</v>
      </c>
      <c r="Q23" s="20" t="s">
        <v>8</v>
      </c>
      <c r="R23" s="17" t="s">
        <v>5</v>
      </c>
      <c r="S23" s="18" t="s">
        <v>6</v>
      </c>
      <c r="T23" s="18" t="s">
        <v>7</v>
      </c>
      <c r="U23" s="20" t="s">
        <v>8</v>
      </c>
      <c r="V23" s="21"/>
      <c r="W23" s="101">
        <f>IF(SUM(E24:E39)&gt;0,LARGE(E24:E39,1),0)</f>
        <v>279</v>
      </c>
      <c r="X23" s="102">
        <f>IF(SUM(I24:I39)&gt;0,LARGE(I24:I39,1),0)</f>
        <v>232</v>
      </c>
      <c r="Y23" s="102">
        <f>IF(SUM(M24:M39)&gt;0,LARGE(M24:M39,1),0)</f>
        <v>270</v>
      </c>
      <c r="Z23" s="102">
        <f>IF(SUM(Q24:Q39)&gt;0,LARGE(Q24:Q39,1),0)</f>
        <v>197</v>
      </c>
      <c r="AA23" s="103">
        <f>IF(SUM(U24:U39)&gt;0,LARGE(U24:U39,1),0)</f>
        <v>0</v>
      </c>
    </row>
    <row r="24" spans="1:27" ht="15" thickTop="1">
      <c r="A24" s="217" t="s">
        <v>53</v>
      </c>
      <c r="B24" s="116"/>
      <c r="C24" s="117"/>
      <c r="D24" s="118"/>
      <c r="E24" s="119">
        <f aca="true" t="shared" si="7" ref="E24:E32">IF(SUM(B24:D24)&gt;0,SUM(B24:D24),"")</f>
      </c>
      <c r="F24" s="116"/>
      <c r="G24" s="117"/>
      <c r="H24" s="117"/>
      <c r="I24" s="119">
        <f aca="true" t="shared" si="8" ref="I24:I29">IF(SUM(F24:H24)&gt;0,SUM(F24:H24),"")</f>
      </c>
      <c r="J24" s="116"/>
      <c r="K24" s="117"/>
      <c r="L24" s="117"/>
      <c r="M24" s="119">
        <f aca="true" t="shared" si="9" ref="M24:M32">IF(SUM(J24:L24)&gt;0,SUM(J24:L24),"")</f>
      </c>
      <c r="N24" s="116"/>
      <c r="O24" s="117"/>
      <c r="P24" s="117"/>
      <c r="Q24" s="119">
        <f aca="true" t="shared" si="10" ref="Q24:Q32">IF(SUM(N24:P24)&gt;0,SUM(N24:P24),"")</f>
      </c>
      <c r="R24" s="116"/>
      <c r="S24" s="117"/>
      <c r="T24" s="117"/>
      <c r="U24" s="119">
        <f aca="true" t="shared" si="11" ref="U24:U32">IF(SUM(R24:T24)&gt;0,SUM(R24:T24),"")</f>
      </c>
      <c r="V24" s="30"/>
      <c r="W24" s="78"/>
      <c r="X24" s="78"/>
      <c r="Y24" s="78"/>
      <c r="Z24" s="78"/>
      <c r="AA24" s="79"/>
    </row>
    <row r="25" spans="1:27" ht="14.25">
      <c r="A25" s="217" t="s">
        <v>71</v>
      </c>
      <c r="B25" s="120">
        <v>98</v>
      </c>
      <c r="C25" s="121">
        <v>86</v>
      </c>
      <c r="D25" s="122">
        <v>85</v>
      </c>
      <c r="E25" s="119">
        <f t="shared" si="7"/>
        <v>269</v>
      </c>
      <c r="F25" s="120">
        <v>84</v>
      </c>
      <c r="G25" s="121">
        <v>55</v>
      </c>
      <c r="H25" s="121">
        <v>74</v>
      </c>
      <c r="I25" s="119">
        <f t="shared" si="8"/>
        <v>213</v>
      </c>
      <c r="J25" s="120">
        <v>94</v>
      </c>
      <c r="K25" s="121">
        <v>66</v>
      </c>
      <c r="L25" s="121">
        <v>88</v>
      </c>
      <c r="M25" s="119">
        <f t="shared" si="9"/>
        <v>248</v>
      </c>
      <c r="N25" s="120"/>
      <c r="O25" s="121"/>
      <c r="P25" s="121"/>
      <c r="Q25" s="119">
        <f t="shared" si="10"/>
      </c>
      <c r="R25" s="120"/>
      <c r="S25" s="121"/>
      <c r="T25" s="121"/>
      <c r="U25" s="119">
        <f t="shared" si="11"/>
      </c>
      <c r="V25" s="31"/>
      <c r="W25" s="78"/>
      <c r="X25" s="78"/>
      <c r="Y25" s="78"/>
      <c r="Z25" s="78"/>
      <c r="AA25" s="79"/>
    </row>
    <row r="26" spans="1:27" ht="14.25">
      <c r="A26" s="217" t="s">
        <v>61</v>
      </c>
      <c r="B26" s="120">
        <v>95</v>
      </c>
      <c r="C26" s="121">
        <v>96</v>
      </c>
      <c r="D26" s="122">
        <v>88</v>
      </c>
      <c r="E26" s="119">
        <f t="shared" si="7"/>
        <v>279</v>
      </c>
      <c r="F26" s="120"/>
      <c r="G26" s="121"/>
      <c r="H26" s="121"/>
      <c r="I26" s="119">
        <f t="shared" si="8"/>
      </c>
      <c r="J26" s="120">
        <v>91</v>
      </c>
      <c r="K26" s="121">
        <v>65</v>
      </c>
      <c r="L26" s="123">
        <v>83</v>
      </c>
      <c r="M26" s="119">
        <f t="shared" si="9"/>
        <v>239</v>
      </c>
      <c r="N26" s="120"/>
      <c r="O26" s="121"/>
      <c r="P26" s="123"/>
      <c r="Q26" s="119">
        <f t="shared" si="10"/>
      </c>
      <c r="R26" s="120"/>
      <c r="S26" s="121"/>
      <c r="T26" s="123"/>
      <c r="U26" s="119">
        <f t="shared" si="11"/>
      </c>
      <c r="V26" s="32" t="s">
        <v>11</v>
      </c>
      <c r="W26" s="78"/>
      <c r="X26" s="78"/>
      <c r="Y26" s="78"/>
      <c r="Z26" s="78"/>
      <c r="AA26" s="79"/>
    </row>
    <row r="27" spans="1:27" ht="14.25">
      <c r="A27" s="217" t="s">
        <v>72</v>
      </c>
      <c r="B27" s="120"/>
      <c r="C27" s="121"/>
      <c r="D27" s="122"/>
      <c r="E27" s="119">
        <f t="shared" si="7"/>
      </c>
      <c r="F27" s="120">
        <v>92</v>
      </c>
      <c r="G27" s="121">
        <v>55</v>
      </c>
      <c r="H27" s="121">
        <v>85</v>
      </c>
      <c r="I27" s="119">
        <f t="shared" si="8"/>
        <v>232</v>
      </c>
      <c r="J27" s="120">
        <v>95</v>
      </c>
      <c r="K27" s="121">
        <v>81</v>
      </c>
      <c r="L27" s="121">
        <v>94</v>
      </c>
      <c r="M27" s="119">
        <f t="shared" si="9"/>
        <v>270</v>
      </c>
      <c r="N27" s="120">
        <v>81</v>
      </c>
      <c r="O27" s="121">
        <v>48</v>
      </c>
      <c r="P27" s="121">
        <v>68</v>
      </c>
      <c r="Q27" s="119">
        <f t="shared" si="10"/>
        <v>197</v>
      </c>
      <c r="R27" s="120"/>
      <c r="S27" s="121"/>
      <c r="T27" s="121"/>
      <c r="U27" s="119">
        <f t="shared" si="11"/>
      </c>
      <c r="V27" s="32" t="s">
        <v>12</v>
      </c>
      <c r="W27" s="78"/>
      <c r="X27" s="78"/>
      <c r="Y27" s="78"/>
      <c r="Z27" s="78"/>
      <c r="AA27" s="79"/>
    </row>
    <row r="28" spans="1:27" ht="14.25">
      <c r="A28" s="217" t="s">
        <v>83</v>
      </c>
      <c r="B28" s="120">
        <v>97</v>
      </c>
      <c r="C28" s="121">
        <v>86</v>
      </c>
      <c r="D28" s="123">
        <v>86</v>
      </c>
      <c r="E28" s="119">
        <f t="shared" si="7"/>
        <v>269</v>
      </c>
      <c r="F28" s="120"/>
      <c r="G28" s="121"/>
      <c r="H28" s="123"/>
      <c r="I28" s="119">
        <f t="shared" si="8"/>
      </c>
      <c r="J28" s="120">
        <v>93</v>
      </c>
      <c r="K28" s="121">
        <v>78</v>
      </c>
      <c r="L28" s="123">
        <v>89</v>
      </c>
      <c r="M28" s="119">
        <f t="shared" si="9"/>
        <v>260</v>
      </c>
      <c r="N28" s="120"/>
      <c r="O28" s="121"/>
      <c r="P28" s="121"/>
      <c r="Q28" s="119">
        <f t="shared" si="10"/>
      </c>
      <c r="R28" s="120"/>
      <c r="S28" s="121"/>
      <c r="T28" s="123"/>
      <c r="U28" s="119">
        <f t="shared" si="11"/>
      </c>
      <c r="V28" s="32" t="s">
        <v>12</v>
      </c>
      <c r="W28" s="78"/>
      <c r="X28" s="78"/>
      <c r="Y28" s="78"/>
      <c r="Z28" s="78"/>
      <c r="AA28" s="79"/>
    </row>
    <row r="29" spans="1:27" ht="14.25">
      <c r="A29" s="217" t="s">
        <v>78</v>
      </c>
      <c r="B29" s="120">
        <v>95</v>
      </c>
      <c r="C29" s="121">
        <v>80</v>
      </c>
      <c r="D29" s="123">
        <v>87</v>
      </c>
      <c r="E29" s="119">
        <f t="shared" si="7"/>
        <v>262</v>
      </c>
      <c r="F29" s="120"/>
      <c r="G29" s="121"/>
      <c r="H29" s="123"/>
      <c r="I29" s="119">
        <f t="shared" si="8"/>
      </c>
      <c r="J29" s="120"/>
      <c r="K29" s="121"/>
      <c r="L29" s="123"/>
      <c r="M29" s="119">
        <f t="shared" si="9"/>
      </c>
      <c r="N29" s="120"/>
      <c r="O29" s="121"/>
      <c r="P29" s="121"/>
      <c r="Q29" s="119">
        <f t="shared" si="10"/>
      </c>
      <c r="R29" s="120"/>
      <c r="S29" s="121"/>
      <c r="T29" s="123"/>
      <c r="U29" s="119">
        <f t="shared" si="11"/>
      </c>
      <c r="V29" s="32"/>
      <c r="W29" s="78"/>
      <c r="X29" s="78"/>
      <c r="Y29" s="78"/>
      <c r="Z29" s="78"/>
      <c r="AA29" s="79"/>
    </row>
    <row r="30" spans="1:27" ht="14.25">
      <c r="A30" s="217" t="s">
        <v>49</v>
      </c>
      <c r="B30" s="120">
        <v>95</v>
      </c>
      <c r="C30" s="121">
        <v>92</v>
      </c>
      <c r="D30" s="122">
        <v>86</v>
      </c>
      <c r="E30" s="119">
        <f t="shared" si="7"/>
        <v>273</v>
      </c>
      <c r="F30" s="120"/>
      <c r="G30" s="121"/>
      <c r="H30" s="123"/>
      <c r="I30" s="119">
        <f aca="true" t="shared" si="12" ref="I30:I39">IF(SUM(F30:H30)&gt;0,SUM(F30:H30),"")</f>
      </c>
      <c r="J30" s="120"/>
      <c r="K30" s="121"/>
      <c r="L30" s="123"/>
      <c r="M30" s="119">
        <f t="shared" si="9"/>
      </c>
      <c r="N30" s="120"/>
      <c r="O30" s="121"/>
      <c r="P30" s="121"/>
      <c r="Q30" s="119">
        <f t="shared" si="10"/>
      </c>
      <c r="R30" s="120"/>
      <c r="S30" s="121"/>
      <c r="T30" s="121"/>
      <c r="U30" s="119">
        <f t="shared" si="11"/>
      </c>
      <c r="V30" s="32" t="s">
        <v>13</v>
      </c>
      <c r="W30" s="78"/>
      <c r="X30" s="78"/>
      <c r="Y30" s="78"/>
      <c r="Z30" s="78"/>
      <c r="AA30" s="79"/>
    </row>
    <row r="31" spans="1:27" ht="14.25">
      <c r="A31" s="23"/>
      <c r="B31" s="120"/>
      <c r="C31" s="121"/>
      <c r="D31" s="122"/>
      <c r="E31" s="119">
        <f t="shared" si="7"/>
      </c>
      <c r="F31" s="120"/>
      <c r="G31" s="121"/>
      <c r="H31" s="123"/>
      <c r="I31" s="119">
        <f t="shared" si="12"/>
      </c>
      <c r="J31" s="120"/>
      <c r="K31" s="121"/>
      <c r="L31" s="123"/>
      <c r="M31" s="119">
        <f t="shared" si="9"/>
      </c>
      <c r="N31" s="120"/>
      <c r="O31" s="121"/>
      <c r="P31" s="123"/>
      <c r="Q31" s="119">
        <f t="shared" si="10"/>
      </c>
      <c r="R31" s="120"/>
      <c r="S31" s="121"/>
      <c r="T31" s="123"/>
      <c r="U31" s="119">
        <f t="shared" si="11"/>
      </c>
      <c r="V31" s="32" t="s">
        <v>14</v>
      </c>
      <c r="W31" s="78"/>
      <c r="X31" s="78"/>
      <c r="Y31" s="78"/>
      <c r="Z31" s="78"/>
      <c r="AA31" s="79"/>
    </row>
    <row r="32" spans="1:27" ht="14.25">
      <c r="A32" s="23"/>
      <c r="B32" s="120"/>
      <c r="C32" s="121"/>
      <c r="D32" s="122"/>
      <c r="E32" s="119">
        <f t="shared" si="7"/>
      </c>
      <c r="F32" s="120"/>
      <c r="G32" s="121"/>
      <c r="H32" s="121"/>
      <c r="I32" s="119">
        <f t="shared" si="12"/>
      </c>
      <c r="J32" s="120"/>
      <c r="K32" s="121"/>
      <c r="L32" s="121"/>
      <c r="M32" s="119">
        <f t="shared" si="9"/>
      </c>
      <c r="N32" s="120"/>
      <c r="O32" s="121"/>
      <c r="P32" s="121"/>
      <c r="Q32" s="119">
        <f t="shared" si="10"/>
      </c>
      <c r="R32" s="120"/>
      <c r="S32" s="121"/>
      <c r="T32" s="121"/>
      <c r="U32" s="119">
        <f t="shared" si="11"/>
      </c>
      <c r="V32" s="32" t="s">
        <v>15</v>
      </c>
      <c r="W32" s="78"/>
      <c r="X32" s="78"/>
      <c r="Y32" s="78"/>
      <c r="Z32" s="78"/>
      <c r="AA32" s="79"/>
    </row>
    <row r="33" spans="1:27" ht="14.25">
      <c r="A33" s="23"/>
      <c r="B33" s="120"/>
      <c r="C33" s="121"/>
      <c r="D33" s="122"/>
      <c r="E33" s="119">
        <f aca="true" t="shared" si="13" ref="E33:E39">IF(SUM(B33:D33)&gt;0,SUM(B33:D33),"")</f>
      </c>
      <c r="F33" s="120"/>
      <c r="G33" s="121"/>
      <c r="H33" s="123"/>
      <c r="I33" s="119">
        <f t="shared" si="12"/>
      </c>
      <c r="J33" s="120"/>
      <c r="K33" s="121"/>
      <c r="L33" s="123"/>
      <c r="M33" s="119">
        <f aca="true" t="shared" si="14" ref="M33:M39">IF(SUM(J33:L33)&gt;0,SUM(J33:L33),"")</f>
      </c>
      <c r="N33" s="120"/>
      <c r="O33" s="121"/>
      <c r="P33" s="121"/>
      <c r="Q33" s="119">
        <f aca="true" t="shared" si="15" ref="Q33:Q39">IF(SUM(N33:P33)&gt;0,SUM(N33:P33),"")</f>
      </c>
      <c r="R33" s="120"/>
      <c r="S33" s="121"/>
      <c r="T33" s="121"/>
      <c r="U33" s="119">
        <f aca="true" t="shared" si="16" ref="U33:U39">IF(SUM(R33:T33)&gt;0,SUM(R33:T33),"")</f>
      </c>
      <c r="V33" s="32" t="s">
        <v>16</v>
      </c>
      <c r="W33" s="78"/>
      <c r="X33" s="78"/>
      <c r="Y33" s="78"/>
      <c r="Z33" s="78"/>
      <c r="AA33" s="79"/>
    </row>
    <row r="34" spans="1:27" ht="14.25">
      <c r="A34" s="23"/>
      <c r="B34" s="120"/>
      <c r="C34" s="121"/>
      <c r="D34" s="122"/>
      <c r="E34" s="119">
        <f t="shared" si="13"/>
      </c>
      <c r="F34" s="120"/>
      <c r="G34" s="121"/>
      <c r="H34" s="123"/>
      <c r="I34" s="119">
        <f t="shared" si="12"/>
      </c>
      <c r="J34" s="120"/>
      <c r="K34" s="121"/>
      <c r="L34" s="123"/>
      <c r="M34" s="119">
        <f t="shared" si="14"/>
      </c>
      <c r="N34" s="120"/>
      <c r="O34" s="121"/>
      <c r="P34" s="123"/>
      <c r="Q34" s="119">
        <f t="shared" si="15"/>
      </c>
      <c r="R34" s="120"/>
      <c r="S34" s="121"/>
      <c r="T34" s="123"/>
      <c r="U34" s="119">
        <f t="shared" si="16"/>
      </c>
      <c r="V34" s="32" t="s">
        <v>12</v>
      </c>
      <c r="W34" s="78"/>
      <c r="X34" s="78"/>
      <c r="Y34" s="78"/>
      <c r="Z34" s="78"/>
      <c r="AA34" s="79"/>
    </row>
    <row r="35" spans="1:27" ht="14.25">
      <c r="A35" s="23"/>
      <c r="B35" s="120"/>
      <c r="C35" s="121"/>
      <c r="D35" s="122"/>
      <c r="E35" s="119">
        <f t="shared" si="13"/>
      </c>
      <c r="F35" s="120"/>
      <c r="G35" s="121"/>
      <c r="H35" s="121"/>
      <c r="I35" s="119">
        <f t="shared" si="12"/>
      </c>
      <c r="J35" s="120"/>
      <c r="K35" s="121"/>
      <c r="L35" s="121"/>
      <c r="M35" s="119">
        <f t="shared" si="14"/>
      </c>
      <c r="N35" s="120"/>
      <c r="O35" s="121"/>
      <c r="P35" s="121"/>
      <c r="Q35" s="119">
        <f t="shared" si="15"/>
      </c>
      <c r="R35" s="120"/>
      <c r="S35" s="121"/>
      <c r="T35" s="121"/>
      <c r="U35" s="119">
        <f t="shared" si="16"/>
      </c>
      <c r="V35" s="32"/>
      <c r="W35" s="78"/>
      <c r="X35" s="78"/>
      <c r="Y35" s="78"/>
      <c r="Z35" s="78"/>
      <c r="AA35" s="79"/>
    </row>
    <row r="36" spans="1:27" ht="14.25">
      <c r="A36" s="23" t="s">
        <v>178</v>
      </c>
      <c r="B36" s="120"/>
      <c r="C36" s="121"/>
      <c r="D36" s="122"/>
      <c r="E36" s="119">
        <f t="shared" si="13"/>
      </c>
      <c r="F36" s="120"/>
      <c r="G36" s="121"/>
      <c r="H36" s="121"/>
      <c r="I36" s="119">
        <f t="shared" si="12"/>
      </c>
      <c r="J36" s="120"/>
      <c r="K36" s="121"/>
      <c r="L36" s="121"/>
      <c r="M36" s="119">
        <f t="shared" si="14"/>
      </c>
      <c r="N36" s="120"/>
      <c r="O36" s="121"/>
      <c r="P36" s="121"/>
      <c r="Q36" s="119">
        <f t="shared" si="15"/>
      </c>
      <c r="R36" s="120"/>
      <c r="S36" s="121"/>
      <c r="T36" s="121"/>
      <c r="U36" s="119">
        <f t="shared" si="16"/>
      </c>
      <c r="V36" s="32"/>
      <c r="W36" s="78"/>
      <c r="X36" s="78"/>
      <c r="Y36" s="78"/>
      <c r="Z36" s="78"/>
      <c r="AA36" s="79"/>
    </row>
    <row r="37" spans="1:27" ht="14.25">
      <c r="A37" s="23" t="s">
        <v>163</v>
      </c>
      <c r="B37" s="120"/>
      <c r="C37" s="121"/>
      <c r="D37" s="122"/>
      <c r="E37" s="119">
        <f t="shared" si="13"/>
      </c>
      <c r="F37" s="120"/>
      <c r="G37" s="121"/>
      <c r="H37" s="121"/>
      <c r="I37" s="119">
        <f t="shared" si="12"/>
      </c>
      <c r="J37" s="120"/>
      <c r="K37" s="121"/>
      <c r="L37" s="121"/>
      <c r="M37" s="119">
        <f t="shared" si="14"/>
      </c>
      <c r="N37" s="120"/>
      <c r="O37" s="121"/>
      <c r="P37" s="121"/>
      <c r="Q37" s="119">
        <f t="shared" si="15"/>
      </c>
      <c r="R37" s="120"/>
      <c r="S37" s="121"/>
      <c r="T37" s="121"/>
      <c r="U37" s="119">
        <f t="shared" si="16"/>
      </c>
      <c r="V37" s="31"/>
      <c r="W37" s="78"/>
      <c r="X37" s="78"/>
      <c r="Y37" s="78"/>
      <c r="Z37" s="78"/>
      <c r="AA37" s="79"/>
    </row>
    <row r="38" spans="1:27" ht="14.25">
      <c r="A38" s="23" t="s">
        <v>169</v>
      </c>
      <c r="B38" s="120"/>
      <c r="C38" s="121"/>
      <c r="D38" s="122"/>
      <c r="E38" s="119">
        <f t="shared" si="13"/>
      </c>
      <c r="F38" s="120"/>
      <c r="G38" s="121"/>
      <c r="H38" s="121"/>
      <c r="I38" s="119">
        <f t="shared" si="12"/>
      </c>
      <c r="J38" s="120"/>
      <c r="K38" s="121"/>
      <c r="L38" s="121"/>
      <c r="M38" s="119">
        <f t="shared" si="14"/>
      </c>
      <c r="N38" s="120"/>
      <c r="O38" s="121"/>
      <c r="P38" s="121"/>
      <c r="Q38" s="119">
        <f t="shared" si="15"/>
      </c>
      <c r="R38" s="120"/>
      <c r="S38" s="121"/>
      <c r="T38" s="121"/>
      <c r="U38" s="119">
        <f t="shared" si="16"/>
      </c>
      <c r="V38" s="31"/>
      <c r="W38" s="78"/>
      <c r="X38" s="78"/>
      <c r="Y38" s="78"/>
      <c r="Z38" s="78"/>
      <c r="AA38" s="79"/>
    </row>
    <row r="39" spans="1:27" ht="14.25">
      <c r="A39" s="23" t="s">
        <v>177</v>
      </c>
      <c r="B39" s="120"/>
      <c r="C39" s="121"/>
      <c r="D39" s="122"/>
      <c r="E39" s="119">
        <f t="shared" si="13"/>
      </c>
      <c r="F39" s="120"/>
      <c r="G39" s="121"/>
      <c r="H39" s="121"/>
      <c r="I39" s="119">
        <f t="shared" si="12"/>
      </c>
      <c r="J39" s="120"/>
      <c r="K39" s="121"/>
      <c r="L39" s="121"/>
      <c r="M39" s="119">
        <f t="shared" si="14"/>
      </c>
      <c r="N39" s="120"/>
      <c r="O39" s="121"/>
      <c r="P39" s="121"/>
      <c r="Q39" s="119">
        <f t="shared" si="15"/>
      </c>
      <c r="R39" s="120"/>
      <c r="S39" s="121"/>
      <c r="T39" s="121"/>
      <c r="U39" s="119">
        <f t="shared" si="16"/>
      </c>
      <c r="V39" s="31"/>
      <c r="W39" s="78"/>
      <c r="X39" s="78"/>
      <c r="Y39" s="78"/>
      <c r="Z39" s="78"/>
      <c r="AA39" s="79"/>
    </row>
    <row r="40" spans="1:27" ht="15" thickBot="1">
      <c r="A40" s="110" t="s">
        <v>10</v>
      </c>
      <c r="B40" s="183">
        <f aca="true" t="shared" si="17" ref="B40:U40">IF(SUM(B24:B35)=0,0,AVERAGE(B24:B35))</f>
        <v>96</v>
      </c>
      <c r="C40" s="184">
        <f t="shared" si="17"/>
        <v>88</v>
      </c>
      <c r="D40" s="185">
        <f t="shared" si="17"/>
        <v>86.4</v>
      </c>
      <c r="E40" s="186">
        <f t="shared" si="17"/>
        <v>270.4</v>
      </c>
      <c r="F40" s="183">
        <f t="shared" si="17"/>
        <v>88</v>
      </c>
      <c r="G40" s="184">
        <f t="shared" si="17"/>
        <v>55</v>
      </c>
      <c r="H40" s="185">
        <f t="shared" si="17"/>
        <v>79.5</v>
      </c>
      <c r="I40" s="186">
        <f t="shared" si="17"/>
        <v>222.5</v>
      </c>
      <c r="J40" s="183">
        <f t="shared" si="17"/>
        <v>93.25</v>
      </c>
      <c r="K40" s="184">
        <f t="shared" si="17"/>
        <v>72.5</v>
      </c>
      <c r="L40" s="185">
        <f t="shared" si="17"/>
        <v>88.5</v>
      </c>
      <c r="M40" s="186">
        <f t="shared" si="17"/>
        <v>254.25</v>
      </c>
      <c r="N40" s="183">
        <f t="shared" si="17"/>
        <v>81</v>
      </c>
      <c r="O40" s="184">
        <f t="shared" si="17"/>
        <v>48</v>
      </c>
      <c r="P40" s="185">
        <f t="shared" si="17"/>
        <v>68</v>
      </c>
      <c r="Q40" s="186">
        <f t="shared" si="17"/>
        <v>197</v>
      </c>
      <c r="R40" s="183">
        <f t="shared" si="17"/>
        <v>0</v>
      </c>
      <c r="S40" s="184">
        <f t="shared" si="17"/>
        <v>0</v>
      </c>
      <c r="T40" s="185">
        <f t="shared" si="17"/>
        <v>0</v>
      </c>
      <c r="U40" s="186">
        <f t="shared" si="17"/>
        <v>0</v>
      </c>
      <c r="V40" s="39"/>
      <c r="W40" s="78"/>
      <c r="X40" s="78"/>
      <c r="Y40" s="78"/>
      <c r="Z40" s="78"/>
      <c r="AA40" s="79"/>
    </row>
    <row r="41" spans="1:27" s="139" customFormat="1" ht="15" thickBot="1">
      <c r="A41" s="44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46"/>
      <c r="W41" s="13" t="s">
        <v>42</v>
      </c>
      <c r="X41" s="137"/>
      <c r="Y41" s="137"/>
      <c r="Z41" s="137"/>
      <c r="AA41" s="138"/>
    </row>
    <row r="42" spans="1:27" ht="14.25">
      <c r="A42" s="14" t="s">
        <v>40</v>
      </c>
      <c r="B42" s="280" t="s">
        <v>101</v>
      </c>
      <c r="C42" s="281"/>
      <c r="D42" s="281"/>
      <c r="E42" s="282"/>
      <c r="F42" s="280" t="s">
        <v>102</v>
      </c>
      <c r="G42" s="281"/>
      <c r="H42" s="281"/>
      <c r="I42" s="282"/>
      <c r="J42" s="280" t="s">
        <v>103</v>
      </c>
      <c r="K42" s="281"/>
      <c r="L42" s="281"/>
      <c r="M42" s="282"/>
      <c r="N42" s="280" t="s">
        <v>104</v>
      </c>
      <c r="O42" s="281"/>
      <c r="P42" s="281"/>
      <c r="Q42" s="282"/>
      <c r="R42" s="280" t="s">
        <v>105</v>
      </c>
      <c r="S42" s="281"/>
      <c r="T42" s="281"/>
      <c r="U42" s="282"/>
      <c r="V42" s="15"/>
      <c r="W42" s="78" t="str">
        <f>B42</f>
        <v>AQ 11</v>
      </c>
      <c r="X42" s="78" t="str">
        <f>F42</f>
        <v>AQ 12</v>
      </c>
      <c r="Y42" s="78" t="str">
        <f>J42</f>
        <v>AQ 13</v>
      </c>
      <c r="Z42" s="78" t="str">
        <f>N42</f>
        <v>AQ 14</v>
      </c>
      <c r="AA42" s="79" t="str">
        <f>R42</f>
        <v>AQ 15</v>
      </c>
    </row>
    <row r="43" spans="1:27" ht="15" thickBot="1">
      <c r="A43" s="16" t="s">
        <v>4</v>
      </c>
      <c r="B43" s="17" t="s">
        <v>5</v>
      </c>
      <c r="C43" s="18" t="s">
        <v>6</v>
      </c>
      <c r="D43" s="18" t="s">
        <v>7</v>
      </c>
      <c r="E43" s="20" t="s">
        <v>8</v>
      </c>
      <c r="F43" s="17" t="s">
        <v>5</v>
      </c>
      <c r="G43" s="18" t="s">
        <v>6</v>
      </c>
      <c r="H43" s="18" t="s">
        <v>7</v>
      </c>
      <c r="I43" s="20" t="s">
        <v>8</v>
      </c>
      <c r="J43" s="17" t="s">
        <v>5</v>
      </c>
      <c r="K43" s="18" t="s">
        <v>6</v>
      </c>
      <c r="L43" s="18" t="s">
        <v>7</v>
      </c>
      <c r="M43" s="20" t="s">
        <v>8</v>
      </c>
      <c r="N43" s="17" t="s">
        <v>5</v>
      </c>
      <c r="O43" s="18" t="s">
        <v>6</v>
      </c>
      <c r="P43" s="18" t="s">
        <v>7</v>
      </c>
      <c r="Q43" s="20" t="s">
        <v>8</v>
      </c>
      <c r="R43" s="17" t="s">
        <v>5</v>
      </c>
      <c r="S43" s="18" t="s">
        <v>6</v>
      </c>
      <c r="T43" s="18" t="s">
        <v>7</v>
      </c>
      <c r="U43" s="20" t="s">
        <v>8</v>
      </c>
      <c r="V43" s="21"/>
      <c r="W43" s="101">
        <f>IF(SUM(E44:E59)&gt;0,LARGE(E44:E59,1),0)</f>
        <v>0</v>
      </c>
      <c r="X43" s="102">
        <f>IF(SUM(I44:I59)&gt;0,LARGE(I44:I59,1),0)</f>
        <v>0</v>
      </c>
      <c r="Y43" s="102">
        <f>IF(SUM(M44:M59)&gt;0,LARGE(M44:M59,1),0)</f>
        <v>0</v>
      </c>
      <c r="Z43" s="102">
        <f>IF(SUM(Q44:Q59)&gt;0,LARGE(Q44:Q59,1),0)</f>
        <v>0</v>
      </c>
      <c r="AA43" s="103">
        <f>IF(SUM(U44:U59)&gt;0,LARGE(U44:U59,1),0)</f>
        <v>0</v>
      </c>
    </row>
    <row r="44" spans="1:27" ht="15" thickTop="1">
      <c r="A44" s="217" t="s">
        <v>53</v>
      </c>
      <c r="B44" s="116"/>
      <c r="C44" s="117"/>
      <c r="D44" s="118"/>
      <c r="E44" s="119">
        <f aca="true" t="shared" si="18" ref="E44:E52">IF(SUM(B44:D44)&gt;0,SUM(B44:D44),"")</f>
      </c>
      <c r="F44" s="116"/>
      <c r="G44" s="117"/>
      <c r="H44" s="117"/>
      <c r="I44" s="119">
        <f aca="true" t="shared" si="19" ref="I44:I49">IF(SUM(F44:H44)&gt;0,SUM(F44:H44),"")</f>
      </c>
      <c r="J44" s="116"/>
      <c r="K44" s="117"/>
      <c r="L44" s="117"/>
      <c r="M44" s="119">
        <f aca="true" t="shared" si="20" ref="M44:M52">IF(SUM(J44:L44)&gt;0,SUM(J44:L44),"")</f>
      </c>
      <c r="N44" s="116"/>
      <c r="O44" s="117"/>
      <c r="P44" s="117"/>
      <c r="Q44" s="119">
        <f aca="true" t="shared" si="21" ref="Q44:Q52">IF(SUM(N44:P44)&gt;0,SUM(N44:P44),"")</f>
      </c>
      <c r="R44" s="116"/>
      <c r="S44" s="117"/>
      <c r="T44" s="117"/>
      <c r="U44" s="119">
        <f aca="true" t="shared" si="22" ref="U44:U52">IF(SUM(R44:T44)&gt;0,SUM(R44:T44),"")</f>
      </c>
      <c r="V44" s="30"/>
      <c r="W44" s="78"/>
      <c r="X44" s="78"/>
      <c r="Y44" s="78"/>
      <c r="Z44" s="78"/>
      <c r="AA44" s="79"/>
    </row>
    <row r="45" spans="1:27" ht="14.25">
      <c r="A45" s="217" t="s">
        <v>71</v>
      </c>
      <c r="B45" s="120"/>
      <c r="C45" s="121"/>
      <c r="D45" s="122"/>
      <c r="E45" s="119">
        <f t="shared" si="18"/>
      </c>
      <c r="F45" s="120"/>
      <c r="G45" s="121"/>
      <c r="H45" s="121"/>
      <c r="I45" s="119">
        <f t="shared" si="19"/>
      </c>
      <c r="J45" s="120"/>
      <c r="K45" s="121"/>
      <c r="L45" s="121"/>
      <c r="M45" s="119">
        <f t="shared" si="20"/>
      </c>
      <c r="N45" s="120"/>
      <c r="O45" s="121"/>
      <c r="P45" s="121"/>
      <c r="Q45" s="119">
        <f t="shared" si="21"/>
      </c>
      <c r="R45" s="120"/>
      <c r="S45" s="121"/>
      <c r="T45" s="121"/>
      <c r="U45" s="119">
        <f t="shared" si="22"/>
      </c>
      <c r="V45" s="31"/>
      <c r="W45" s="78"/>
      <c r="X45" s="78"/>
      <c r="Y45" s="78"/>
      <c r="Z45" s="78"/>
      <c r="AA45" s="79"/>
    </row>
    <row r="46" spans="1:27" ht="14.25">
      <c r="A46" s="217" t="s">
        <v>61</v>
      </c>
      <c r="B46" s="120"/>
      <c r="C46" s="121"/>
      <c r="D46" s="122"/>
      <c r="E46" s="119">
        <f t="shared" si="18"/>
      </c>
      <c r="F46" s="120"/>
      <c r="G46" s="121"/>
      <c r="H46" s="121"/>
      <c r="I46" s="119">
        <f t="shared" si="19"/>
      </c>
      <c r="J46" s="120"/>
      <c r="K46" s="121"/>
      <c r="L46" s="123"/>
      <c r="M46" s="119">
        <f t="shared" si="20"/>
      </c>
      <c r="N46" s="120"/>
      <c r="O46" s="121"/>
      <c r="P46" s="123"/>
      <c r="Q46" s="119">
        <f t="shared" si="21"/>
      </c>
      <c r="R46" s="120"/>
      <c r="S46" s="121"/>
      <c r="T46" s="123"/>
      <c r="U46" s="119">
        <f t="shared" si="22"/>
      </c>
      <c r="V46" s="32" t="s">
        <v>11</v>
      </c>
      <c r="W46" s="78"/>
      <c r="X46" s="78"/>
      <c r="Y46" s="78"/>
      <c r="Z46" s="78"/>
      <c r="AA46" s="79"/>
    </row>
    <row r="47" spans="1:27" ht="14.25">
      <c r="A47" s="217" t="s">
        <v>72</v>
      </c>
      <c r="B47" s="120"/>
      <c r="C47" s="121"/>
      <c r="D47" s="122"/>
      <c r="E47" s="119">
        <f t="shared" si="18"/>
      </c>
      <c r="F47" s="120"/>
      <c r="G47" s="121"/>
      <c r="H47" s="121"/>
      <c r="I47" s="119">
        <f t="shared" si="19"/>
      </c>
      <c r="J47" s="120"/>
      <c r="K47" s="121"/>
      <c r="L47" s="121"/>
      <c r="M47" s="119">
        <f t="shared" si="20"/>
      </c>
      <c r="N47" s="120"/>
      <c r="O47" s="121"/>
      <c r="P47" s="121"/>
      <c r="Q47" s="119">
        <f t="shared" si="21"/>
      </c>
      <c r="R47" s="120"/>
      <c r="S47" s="121"/>
      <c r="T47" s="121"/>
      <c r="U47" s="119">
        <f t="shared" si="22"/>
      </c>
      <c r="V47" s="32" t="s">
        <v>12</v>
      </c>
      <c r="W47" s="78"/>
      <c r="X47" s="78"/>
      <c r="Y47" s="78"/>
      <c r="Z47" s="78"/>
      <c r="AA47" s="79"/>
    </row>
    <row r="48" spans="1:27" ht="14.25">
      <c r="A48" s="217" t="s">
        <v>83</v>
      </c>
      <c r="B48" s="120"/>
      <c r="C48" s="121"/>
      <c r="D48" s="123"/>
      <c r="E48" s="119">
        <f t="shared" si="18"/>
      </c>
      <c r="F48" s="120"/>
      <c r="G48" s="121"/>
      <c r="H48" s="123"/>
      <c r="I48" s="119">
        <f t="shared" si="19"/>
      </c>
      <c r="J48" s="120"/>
      <c r="K48" s="121"/>
      <c r="L48" s="123"/>
      <c r="M48" s="119">
        <f t="shared" si="20"/>
      </c>
      <c r="N48" s="120"/>
      <c r="O48" s="121"/>
      <c r="P48" s="121"/>
      <c r="Q48" s="119">
        <f t="shared" si="21"/>
      </c>
      <c r="R48" s="120"/>
      <c r="S48" s="121"/>
      <c r="T48" s="123"/>
      <c r="U48" s="119">
        <f t="shared" si="22"/>
      </c>
      <c r="V48" s="32" t="s">
        <v>12</v>
      </c>
      <c r="W48" s="78"/>
      <c r="X48" s="78"/>
      <c r="Y48" s="78"/>
      <c r="Z48" s="78"/>
      <c r="AA48" s="79"/>
    </row>
    <row r="49" spans="1:27" ht="14.25">
      <c r="A49" s="217" t="s">
        <v>78</v>
      </c>
      <c r="B49" s="120"/>
      <c r="C49" s="121"/>
      <c r="D49" s="123"/>
      <c r="E49" s="119">
        <f t="shared" si="18"/>
      </c>
      <c r="F49" s="120"/>
      <c r="G49" s="121"/>
      <c r="H49" s="123"/>
      <c r="I49" s="119">
        <f t="shared" si="19"/>
      </c>
      <c r="J49" s="120"/>
      <c r="K49" s="121"/>
      <c r="L49" s="123"/>
      <c r="M49" s="119">
        <f t="shared" si="20"/>
      </c>
      <c r="N49" s="120"/>
      <c r="O49" s="121"/>
      <c r="P49" s="121"/>
      <c r="Q49" s="119">
        <f t="shared" si="21"/>
      </c>
      <c r="R49" s="120"/>
      <c r="S49" s="121"/>
      <c r="T49" s="123"/>
      <c r="U49" s="119">
        <f t="shared" si="22"/>
      </c>
      <c r="V49" s="32"/>
      <c r="W49" s="78"/>
      <c r="X49" s="78"/>
      <c r="Y49" s="78"/>
      <c r="Z49" s="78"/>
      <c r="AA49" s="79"/>
    </row>
    <row r="50" spans="1:27" ht="14.25">
      <c r="A50" s="217" t="s">
        <v>49</v>
      </c>
      <c r="B50" s="120"/>
      <c r="C50" s="121"/>
      <c r="D50" s="122"/>
      <c r="E50" s="119">
        <f t="shared" si="18"/>
      </c>
      <c r="F50" s="120"/>
      <c r="G50" s="121"/>
      <c r="H50" s="123"/>
      <c r="I50" s="119">
        <f aca="true" t="shared" si="23" ref="I50:I59">IF(SUM(F50:H50)&gt;0,SUM(F50:H50),"")</f>
      </c>
      <c r="J50" s="120"/>
      <c r="K50" s="121"/>
      <c r="L50" s="123"/>
      <c r="M50" s="119">
        <f t="shared" si="20"/>
      </c>
      <c r="N50" s="120"/>
      <c r="O50" s="121"/>
      <c r="P50" s="121"/>
      <c r="Q50" s="119">
        <f t="shared" si="21"/>
      </c>
      <c r="R50" s="120"/>
      <c r="S50" s="121"/>
      <c r="T50" s="121"/>
      <c r="U50" s="119">
        <f t="shared" si="22"/>
      </c>
      <c r="V50" s="32" t="s">
        <v>13</v>
      </c>
      <c r="W50" s="78"/>
      <c r="X50" s="78"/>
      <c r="Y50" s="78"/>
      <c r="Z50" s="78"/>
      <c r="AA50" s="79"/>
    </row>
    <row r="51" spans="1:27" ht="14.25">
      <c r="A51" s="23"/>
      <c r="B51" s="120"/>
      <c r="C51" s="121"/>
      <c r="D51" s="122"/>
      <c r="E51" s="119">
        <f t="shared" si="18"/>
      </c>
      <c r="F51" s="120"/>
      <c r="G51" s="121"/>
      <c r="H51" s="123"/>
      <c r="I51" s="119">
        <f t="shared" si="23"/>
      </c>
      <c r="J51" s="120"/>
      <c r="K51" s="121"/>
      <c r="L51" s="123"/>
      <c r="M51" s="119">
        <f t="shared" si="20"/>
      </c>
      <c r="N51" s="120"/>
      <c r="O51" s="121"/>
      <c r="P51" s="123"/>
      <c r="Q51" s="119">
        <f t="shared" si="21"/>
      </c>
      <c r="R51" s="120"/>
      <c r="S51" s="121"/>
      <c r="T51" s="123"/>
      <c r="U51" s="119">
        <f t="shared" si="22"/>
      </c>
      <c r="V51" s="32" t="s">
        <v>14</v>
      </c>
      <c r="W51" s="78"/>
      <c r="X51" s="78"/>
      <c r="Y51" s="78"/>
      <c r="Z51" s="78"/>
      <c r="AA51" s="79"/>
    </row>
    <row r="52" spans="1:27" ht="14.25">
      <c r="A52" s="23"/>
      <c r="B52" s="120"/>
      <c r="C52" s="121"/>
      <c r="D52" s="122"/>
      <c r="E52" s="119">
        <f t="shared" si="18"/>
      </c>
      <c r="F52" s="120"/>
      <c r="G52" s="121"/>
      <c r="H52" s="121"/>
      <c r="I52" s="119">
        <f t="shared" si="23"/>
      </c>
      <c r="J52" s="120"/>
      <c r="K52" s="121"/>
      <c r="L52" s="121"/>
      <c r="M52" s="119">
        <f t="shared" si="20"/>
      </c>
      <c r="N52" s="120"/>
      <c r="O52" s="121"/>
      <c r="P52" s="121"/>
      <c r="Q52" s="119">
        <f t="shared" si="21"/>
      </c>
      <c r="R52" s="120"/>
      <c r="S52" s="121"/>
      <c r="T52" s="121"/>
      <c r="U52" s="119">
        <f t="shared" si="22"/>
      </c>
      <c r="V52" s="32" t="s">
        <v>15</v>
      </c>
      <c r="W52" s="78"/>
      <c r="X52" s="78"/>
      <c r="Y52" s="78"/>
      <c r="Z52" s="78"/>
      <c r="AA52" s="79"/>
    </row>
    <row r="53" spans="1:27" ht="14.25">
      <c r="A53" s="23"/>
      <c r="B53" s="120"/>
      <c r="C53" s="121"/>
      <c r="D53" s="122"/>
      <c r="E53" s="119">
        <f aca="true" t="shared" si="24" ref="E53:E59">IF(SUM(B53:D53)&gt;0,SUM(B53:D53),"")</f>
      </c>
      <c r="F53" s="120"/>
      <c r="G53" s="121"/>
      <c r="H53" s="123"/>
      <c r="I53" s="119">
        <f t="shared" si="23"/>
      </c>
      <c r="J53" s="120"/>
      <c r="K53" s="121"/>
      <c r="L53" s="123"/>
      <c r="M53" s="119">
        <f aca="true" t="shared" si="25" ref="M53:M59">IF(SUM(J53:L53)&gt;0,SUM(J53:L53),"")</f>
      </c>
      <c r="N53" s="120"/>
      <c r="O53" s="121"/>
      <c r="P53" s="121"/>
      <c r="Q53" s="119">
        <f aca="true" t="shared" si="26" ref="Q53:Q59">IF(SUM(N53:P53)&gt;0,SUM(N53:P53),"")</f>
      </c>
      <c r="R53" s="120"/>
      <c r="S53" s="121"/>
      <c r="T53" s="121"/>
      <c r="U53" s="119">
        <f aca="true" t="shared" si="27" ref="U53:U59">IF(SUM(R53:T53)&gt;0,SUM(R53:T53),"")</f>
      </c>
      <c r="V53" s="32" t="s">
        <v>16</v>
      </c>
      <c r="W53" s="78"/>
      <c r="X53" s="78"/>
      <c r="Y53" s="78"/>
      <c r="Z53" s="78"/>
      <c r="AA53" s="79"/>
    </row>
    <row r="54" spans="1:27" ht="14.25">
      <c r="A54" s="23"/>
      <c r="B54" s="120"/>
      <c r="C54" s="121"/>
      <c r="D54" s="122"/>
      <c r="E54" s="119">
        <f t="shared" si="24"/>
      </c>
      <c r="F54" s="120"/>
      <c r="G54" s="121"/>
      <c r="H54" s="123"/>
      <c r="I54" s="119">
        <f t="shared" si="23"/>
      </c>
      <c r="J54" s="120"/>
      <c r="K54" s="121"/>
      <c r="L54" s="123"/>
      <c r="M54" s="119">
        <f t="shared" si="25"/>
      </c>
      <c r="N54" s="120"/>
      <c r="O54" s="121"/>
      <c r="P54" s="123"/>
      <c r="Q54" s="119">
        <f t="shared" si="26"/>
      </c>
      <c r="R54" s="120"/>
      <c r="S54" s="121"/>
      <c r="T54" s="123"/>
      <c r="U54" s="119">
        <f t="shared" si="27"/>
      </c>
      <c r="V54" s="32" t="s">
        <v>12</v>
      </c>
      <c r="W54" s="78"/>
      <c r="X54" s="78"/>
      <c r="Y54" s="78"/>
      <c r="Z54" s="78"/>
      <c r="AA54" s="79"/>
    </row>
    <row r="55" spans="1:27" ht="14.25">
      <c r="A55" s="23"/>
      <c r="B55" s="120"/>
      <c r="C55" s="121"/>
      <c r="D55" s="122"/>
      <c r="E55" s="119">
        <f t="shared" si="24"/>
      </c>
      <c r="F55" s="120"/>
      <c r="G55" s="121"/>
      <c r="H55" s="121"/>
      <c r="I55" s="119">
        <f t="shared" si="23"/>
      </c>
      <c r="J55" s="120"/>
      <c r="K55" s="121"/>
      <c r="L55" s="121"/>
      <c r="M55" s="119">
        <f t="shared" si="25"/>
      </c>
      <c r="N55" s="120"/>
      <c r="O55" s="121"/>
      <c r="P55" s="121"/>
      <c r="Q55" s="119">
        <f t="shared" si="26"/>
      </c>
      <c r="R55" s="120"/>
      <c r="S55" s="121"/>
      <c r="T55" s="121"/>
      <c r="U55" s="119">
        <f t="shared" si="27"/>
      </c>
      <c r="V55" s="32"/>
      <c r="W55" s="78"/>
      <c r="X55" s="78"/>
      <c r="Y55" s="78"/>
      <c r="Z55" s="78"/>
      <c r="AA55" s="79"/>
    </row>
    <row r="56" spans="1:27" ht="14.25">
      <c r="A56" s="23" t="s">
        <v>178</v>
      </c>
      <c r="B56" s="120"/>
      <c r="C56" s="121"/>
      <c r="D56" s="122"/>
      <c r="E56" s="119">
        <f t="shared" si="24"/>
      </c>
      <c r="F56" s="120"/>
      <c r="G56" s="121"/>
      <c r="H56" s="121"/>
      <c r="I56" s="119">
        <f t="shared" si="23"/>
      </c>
      <c r="J56" s="120"/>
      <c r="K56" s="121"/>
      <c r="L56" s="121"/>
      <c r="M56" s="119">
        <f t="shared" si="25"/>
      </c>
      <c r="N56" s="120"/>
      <c r="O56" s="121"/>
      <c r="P56" s="121"/>
      <c r="Q56" s="119">
        <f t="shared" si="26"/>
      </c>
      <c r="R56" s="120"/>
      <c r="S56" s="121"/>
      <c r="T56" s="121"/>
      <c r="U56" s="119">
        <f t="shared" si="27"/>
      </c>
      <c r="V56" s="32"/>
      <c r="W56" s="78"/>
      <c r="X56" s="78"/>
      <c r="Y56" s="78"/>
      <c r="Z56" s="78"/>
      <c r="AA56" s="79"/>
    </row>
    <row r="57" spans="1:27" ht="14.25">
      <c r="A57" s="23" t="s">
        <v>163</v>
      </c>
      <c r="B57" s="120"/>
      <c r="C57" s="121"/>
      <c r="D57" s="122"/>
      <c r="E57" s="119">
        <f t="shared" si="24"/>
      </c>
      <c r="F57" s="120"/>
      <c r="G57" s="121"/>
      <c r="H57" s="121"/>
      <c r="I57" s="119">
        <f t="shared" si="23"/>
      </c>
      <c r="J57" s="120"/>
      <c r="K57" s="121"/>
      <c r="L57" s="121"/>
      <c r="M57" s="119">
        <f t="shared" si="25"/>
      </c>
      <c r="N57" s="120"/>
      <c r="O57" s="121"/>
      <c r="P57" s="121"/>
      <c r="Q57" s="119">
        <f t="shared" si="26"/>
      </c>
      <c r="R57" s="120"/>
      <c r="S57" s="121"/>
      <c r="T57" s="121"/>
      <c r="U57" s="119">
        <f t="shared" si="27"/>
      </c>
      <c r="V57" s="31"/>
      <c r="W57" s="78"/>
      <c r="X57" s="78"/>
      <c r="Y57" s="78"/>
      <c r="Z57" s="78"/>
      <c r="AA57" s="79"/>
    </row>
    <row r="58" spans="1:27" ht="14.25">
      <c r="A58" s="23" t="s">
        <v>169</v>
      </c>
      <c r="B58" s="120"/>
      <c r="C58" s="121"/>
      <c r="D58" s="122"/>
      <c r="E58" s="119">
        <f t="shared" si="24"/>
      </c>
      <c r="F58" s="120"/>
      <c r="G58" s="121"/>
      <c r="H58" s="121"/>
      <c r="I58" s="119">
        <f t="shared" si="23"/>
      </c>
      <c r="J58" s="120"/>
      <c r="K58" s="121"/>
      <c r="L58" s="121"/>
      <c r="M58" s="119">
        <f t="shared" si="25"/>
      </c>
      <c r="N58" s="120"/>
      <c r="O58" s="121"/>
      <c r="P58" s="121"/>
      <c r="Q58" s="119">
        <f t="shared" si="26"/>
      </c>
      <c r="R58" s="120"/>
      <c r="S58" s="121"/>
      <c r="T58" s="121"/>
      <c r="U58" s="119">
        <f t="shared" si="27"/>
      </c>
      <c r="V58" s="31"/>
      <c r="W58" s="78"/>
      <c r="X58" s="78"/>
      <c r="Y58" s="78"/>
      <c r="Z58" s="78"/>
      <c r="AA58" s="79"/>
    </row>
    <row r="59" spans="1:27" ht="14.25">
      <c r="A59" s="23" t="s">
        <v>177</v>
      </c>
      <c r="B59" s="120"/>
      <c r="C59" s="121"/>
      <c r="D59" s="122"/>
      <c r="E59" s="119">
        <f t="shared" si="24"/>
      </c>
      <c r="F59" s="120"/>
      <c r="G59" s="121"/>
      <c r="H59" s="121"/>
      <c r="I59" s="119">
        <f t="shared" si="23"/>
      </c>
      <c r="J59" s="120"/>
      <c r="K59" s="121"/>
      <c r="L59" s="121"/>
      <c r="M59" s="119">
        <f t="shared" si="25"/>
      </c>
      <c r="N59" s="120"/>
      <c r="O59" s="121"/>
      <c r="P59" s="121"/>
      <c r="Q59" s="119">
        <f t="shared" si="26"/>
      </c>
      <c r="R59" s="120"/>
      <c r="S59" s="121"/>
      <c r="T59" s="121"/>
      <c r="U59" s="119">
        <f t="shared" si="27"/>
      </c>
      <c r="V59" s="31"/>
      <c r="W59" s="78"/>
      <c r="X59" s="78"/>
      <c r="Y59" s="78"/>
      <c r="Z59" s="78"/>
      <c r="AA59" s="79"/>
    </row>
    <row r="60" spans="1:27" ht="15" thickBot="1">
      <c r="A60" s="110" t="s">
        <v>10</v>
      </c>
      <c r="B60" s="183">
        <f aca="true" t="shared" si="28" ref="B60:U60">IF(SUM(B44:B55)=0,0,AVERAGE(B44:B55))</f>
        <v>0</v>
      </c>
      <c r="C60" s="184">
        <f t="shared" si="28"/>
        <v>0</v>
      </c>
      <c r="D60" s="185">
        <f t="shared" si="28"/>
        <v>0</v>
      </c>
      <c r="E60" s="186">
        <f t="shared" si="28"/>
        <v>0</v>
      </c>
      <c r="F60" s="183">
        <f t="shared" si="28"/>
        <v>0</v>
      </c>
      <c r="G60" s="184">
        <f t="shared" si="28"/>
        <v>0</v>
      </c>
      <c r="H60" s="185">
        <f t="shared" si="28"/>
        <v>0</v>
      </c>
      <c r="I60" s="186">
        <f t="shared" si="28"/>
        <v>0</v>
      </c>
      <c r="J60" s="183">
        <f t="shared" si="28"/>
        <v>0</v>
      </c>
      <c r="K60" s="184">
        <f t="shared" si="28"/>
        <v>0</v>
      </c>
      <c r="L60" s="185">
        <f t="shared" si="28"/>
        <v>0</v>
      </c>
      <c r="M60" s="186">
        <f t="shared" si="28"/>
        <v>0</v>
      </c>
      <c r="N60" s="183">
        <f t="shared" si="28"/>
        <v>0</v>
      </c>
      <c r="O60" s="184">
        <f t="shared" si="28"/>
        <v>0</v>
      </c>
      <c r="P60" s="185">
        <f t="shared" si="28"/>
        <v>0</v>
      </c>
      <c r="Q60" s="186">
        <f t="shared" si="28"/>
        <v>0</v>
      </c>
      <c r="R60" s="183">
        <f t="shared" si="28"/>
        <v>0</v>
      </c>
      <c r="S60" s="184">
        <f t="shared" si="28"/>
        <v>0</v>
      </c>
      <c r="T60" s="185">
        <f t="shared" si="28"/>
        <v>0</v>
      </c>
      <c r="U60" s="186">
        <f t="shared" si="28"/>
        <v>0</v>
      </c>
      <c r="V60" s="39"/>
      <c r="W60" s="78"/>
      <c r="X60" s="78"/>
      <c r="Y60" s="78"/>
      <c r="Z60" s="78"/>
      <c r="AA60" s="79"/>
    </row>
    <row r="61" spans="1:27" ht="14.2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6"/>
      <c r="W61" s="78"/>
      <c r="X61" s="78"/>
      <c r="Y61" s="78"/>
      <c r="Z61" s="78"/>
      <c r="AA61" s="79"/>
    </row>
    <row r="62" spans="23:27" ht="15" thickBot="1">
      <c r="W62" s="78" t="s">
        <v>48</v>
      </c>
      <c r="X62" s="91"/>
      <c r="Y62" s="91"/>
      <c r="Z62" s="91"/>
      <c r="AA62" s="92"/>
    </row>
    <row r="63" spans="1:27" ht="14.25">
      <c r="A63" s="14" t="s">
        <v>43</v>
      </c>
      <c r="B63" s="280" t="s">
        <v>285</v>
      </c>
      <c r="C63" s="281"/>
      <c r="D63" s="281"/>
      <c r="E63" s="282"/>
      <c r="F63" s="280" t="s">
        <v>286</v>
      </c>
      <c r="G63" s="281"/>
      <c r="H63" s="281"/>
      <c r="I63" s="282"/>
      <c r="J63" s="280" t="s">
        <v>287</v>
      </c>
      <c r="K63" s="281"/>
      <c r="L63" s="281"/>
      <c r="M63" s="282"/>
      <c r="N63" s="280" t="s">
        <v>288</v>
      </c>
      <c r="O63" s="281"/>
      <c r="P63" s="281"/>
      <c r="Q63" s="282"/>
      <c r="R63" s="280" t="s">
        <v>289</v>
      </c>
      <c r="S63" s="281"/>
      <c r="T63" s="281"/>
      <c r="U63" s="282"/>
      <c r="V63" s="15" t="s">
        <v>3</v>
      </c>
      <c r="W63" s="78" t="str">
        <f>B63</f>
        <v>MURDOCK, JACOB</v>
      </c>
      <c r="X63" s="78" t="str">
        <f>F63</f>
        <v>SPARKS, ASHLEY</v>
      </c>
      <c r="Y63" s="78" t="str">
        <f>J63</f>
        <v>BRETT, JAMES</v>
      </c>
      <c r="Z63" s="78" t="str">
        <f>N63</f>
        <v>BUNCH, RANDY</v>
      </c>
      <c r="AA63" s="79" t="str">
        <f>R63</f>
        <v>DEXTER, MARCUS</v>
      </c>
    </row>
    <row r="64" spans="1:27" ht="15" thickBot="1">
      <c r="A64" s="16" t="s">
        <v>4</v>
      </c>
      <c r="B64" s="17" t="s">
        <v>5</v>
      </c>
      <c r="C64" s="18" t="s">
        <v>6</v>
      </c>
      <c r="D64" s="19" t="s">
        <v>7</v>
      </c>
      <c r="E64" s="20" t="s">
        <v>8</v>
      </c>
      <c r="F64" s="17" t="s">
        <v>5</v>
      </c>
      <c r="G64" s="18" t="s">
        <v>6</v>
      </c>
      <c r="H64" s="18" t="s">
        <v>7</v>
      </c>
      <c r="I64" s="20" t="s">
        <v>8</v>
      </c>
      <c r="J64" s="17" t="s">
        <v>5</v>
      </c>
      <c r="K64" s="18" t="s">
        <v>6</v>
      </c>
      <c r="L64" s="18" t="s">
        <v>7</v>
      </c>
      <c r="M64" s="20" t="s">
        <v>8</v>
      </c>
      <c r="N64" s="17" t="s">
        <v>5</v>
      </c>
      <c r="O64" s="18" t="s">
        <v>6</v>
      </c>
      <c r="P64" s="18" t="s">
        <v>7</v>
      </c>
      <c r="Q64" s="20" t="s">
        <v>8</v>
      </c>
      <c r="R64" s="17" t="s">
        <v>5</v>
      </c>
      <c r="S64" s="18" t="s">
        <v>6</v>
      </c>
      <c r="T64" s="18" t="s">
        <v>7</v>
      </c>
      <c r="U64" s="20" t="s">
        <v>8</v>
      </c>
      <c r="V64" s="21" t="s">
        <v>9</v>
      </c>
      <c r="W64" s="101">
        <f>IF(SUM(E65:E80)&gt;0,LARGE(E65:E80,1),0)</f>
        <v>277</v>
      </c>
      <c r="X64" s="102">
        <f>IF(SUM(I65:I80)&gt;0,LARGE(I65:I80,1),0)</f>
        <v>289</v>
      </c>
      <c r="Y64" s="102">
        <f>IF(SUM(M65:M80)&gt;0,LARGE(M65:M80,1),0)</f>
        <v>270</v>
      </c>
      <c r="Z64" s="102">
        <f>IF(SUM(Q65:Q80)&gt;0,LARGE(Q65:Q80,1),0)</f>
        <v>272</v>
      </c>
      <c r="AA64" s="103">
        <f>IF(SUM(U65:U80)&gt;0,LARGE(U65:U80,1),0)</f>
        <v>279</v>
      </c>
    </row>
    <row r="65" spans="1:27" s="126" customFormat="1" ht="13.5" thickTop="1">
      <c r="A65" s="22" t="s">
        <v>99</v>
      </c>
      <c r="B65" s="116">
        <v>95</v>
      </c>
      <c r="C65" s="117">
        <v>86</v>
      </c>
      <c r="D65" s="118">
        <v>91</v>
      </c>
      <c r="E65" s="119">
        <f aca="true" t="shared" si="29" ref="E65:E73">IF(SUM(B65:D65)&gt;0,SUM(B65:D65),"")</f>
        <v>272</v>
      </c>
      <c r="F65" s="116">
        <v>94</v>
      </c>
      <c r="G65" s="117">
        <v>79</v>
      </c>
      <c r="H65" s="117">
        <v>84</v>
      </c>
      <c r="I65" s="119">
        <f aca="true" t="shared" si="30" ref="I65:I70">IF(SUM(F65:H65)&gt;0,SUM(F65:H65),"")</f>
        <v>257</v>
      </c>
      <c r="J65" s="116">
        <v>94</v>
      </c>
      <c r="K65" s="117">
        <v>80</v>
      </c>
      <c r="L65" s="117">
        <v>89</v>
      </c>
      <c r="M65" s="119">
        <f aca="true" t="shared" si="31" ref="M65:M73">IF(SUM(J65:L65)&gt;0,SUM(J65:L65),"")</f>
        <v>263</v>
      </c>
      <c r="N65" s="116">
        <v>98</v>
      </c>
      <c r="O65" s="117">
        <v>65</v>
      </c>
      <c r="P65" s="117">
        <v>61</v>
      </c>
      <c r="Q65" s="119">
        <f aca="true" t="shared" si="32" ref="Q65:Q73">IF(SUM(N65:P65)&gt;0,SUM(N65:P65),"")</f>
        <v>224</v>
      </c>
      <c r="R65" s="116">
        <v>96</v>
      </c>
      <c r="S65" s="117">
        <v>80</v>
      </c>
      <c r="T65" s="117">
        <v>94</v>
      </c>
      <c r="U65" s="119">
        <f aca="true" t="shared" si="33" ref="U65:U73">IF(SUM(R65:T65)&gt;0,SUM(R65:T65),"")</f>
        <v>270</v>
      </c>
      <c r="V65" s="99">
        <f>IF(SUM(E65,I65,M65,Q65,U65,U85,Q85,M85,I85,E85,E105,I105,M105,Q105,U105)&gt;0,(LARGE((E65,I65,M65,Q65,U65,U85,Q85,M85,I85,E85,E105,I105,M105,Q105,U105),1)+LARGE((E65,I65,M65,Q65,U65,U85,Q85,M85,I85,E85,E105,I105,M105,Q105,U105),2)+LARGE((E65,I65,M65,Q65,U65,U85,Q85,M85,I85,E85,E105,I105,M105,Q105,U105),3)+LARGE((E65,I65,M65,Q65,U65,U85,Q85,M85,I85,E85,E105,I105,M105,Q105,U105),4)),"")</f>
        <v>1062</v>
      </c>
      <c r="W65" s="124"/>
      <c r="X65" s="124"/>
      <c r="Y65" s="124"/>
      <c r="Z65" s="124"/>
      <c r="AA65" s="125"/>
    </row>
    <row r="66" spans="1:27" s="126" customFormat="1" ht="12.75">
      <c r="A66" s="23" t="s">
        <v>57</v>
      </c>
      <c r="B66" s="120">
        <v>97</v>
      </c>
      <c r="C66" s="121">
        <v>80</v>
      </c>
      <c r="D66" s="122">
        <v>97</v>
      </c>
      <c r="E66" s="119">
        <f t="shared" si="29"/>
        <v>274</v>
      </c>
      <c r="F66" s="120">
        <v>96</v>
      </c>
      <c r="G66" s="121">
        <v>87</v>
      </c>
      <c r="H66" s="121">
        <v>87</v>
      </c>
      <c r="I66" s="119">
        <f t="shared" si="30"/>
        <v>270</v>
      </c>
      <c r="J66" s="120">
        <v>94</v>
      </c>
      <c r="K66" s="121">
        <v>77</v>
      </c>
      <c r="L66" s="121">
        <v>87</v>
      </c>
      <c r="M66" s="119">
        <f t="shared" si="31"/>
        <v>258</v>
      </c>
      <c r="N66" s="120">
        <v>92</v>
      </c>
      <c r="O66" s="121">
        <v>83</v>
      </c>
      <c r="P66" s="121">
        <v>94</v>
      </c>
      <c r="Q66" s="119">
        <f t="shared" si="32"/>
        <v>269</v>
      </c>
      <c r="R66" s="120"/>
      <c r="S66" s="121"/>
      <c r="T66" s="121"/>
      <c r="U66" s="119">
        <f t="shared" si="33"/>
      </c>
      <c r="V66" s="99">
        <f>IF(SUM(E66,I66,M66,Q66,U66,U86,Q86,M86,I86,E86,E106,I106,M106,Q106,U106)&gt;0,(LARGE((E66,I66,M66,Q66,U66,U86,Q86,M86,I86,E86,E106,I106,M106,Q106,U106),1)+LARGE((E66,I66,M66,Q66,U66,U86,Q86,M86,I86,E86,E106,I106,M106,Q106,U106),2)+LARGE((E66,I66,M66,Q66,U66,U86,Q86,M86,I86,E86,E106,I106,M106,Q106,U106),3)+LARGE((E66,I66,M66,Q66,U66,U86,Q86,M86,I86,E86,E106,I106,M106,Q106,U106),4)),"")</f>
        <v>1071</v>
      </c>
      <c r="W66" s="124"/>
      <c r="X66" s="124"/>
      <c r="Y66" s="124"/>
      <c r="Z66" s="124"/>
      <c r="AA66" s="125"/>
    </row>
    <row r="67" spans="1:27" s="126" customFormat="1" ht="12.75">
      <c r="A67" s="23" t="s">
        <v>49</v>
      </c>
      <c r="B67" s="120">
        <v>93</v>
      </c>
      <c r="C67" s="121">
        <v>82</v>
      </c>
      <c r="D67" s="122">
        <v>89</v>
      </c>
      <c r="E67" s="119">
        <f t="shared" si="29"/>
        <v>264</v>
      </c>
      <c r="F67" s="120">
        <v>94</v>
      </c>
      <c r="G67" s="121">
        <v>80</v>
      </c>
      <c r="H67" s="121">
        <v>91</v>
      </c>
      <c r="I67" s="119">
        <f t="shared" si="30"/>
        <v>265</v>
      </c>
      <c r="J67" s="120">
        <v>92</v>
      </c>
      <c r="K67" s="121">
        <v>68</v>
      </c>
      <c r="L67" s="123">
        <v>92</v>
      </c>
      <c r="M67" s="119">
        <f t="shared" si="31"/>
        <v>252</v>
      </c>
      <c r="N67" s="120">
        <v>92</v>
      </c>
      <c r="O67" s="121">
        <v>76</v>
      </c>
      <c r="P67" s="123">
        <v>84</v>
      </c>
      <c r="Q67" s="119">
        <f t="shared" si="32"/>
        <v>252</v>
      </c>
      <c r="R67" s="120"/>
      <c r="S67" s="121"/>
      <c r="T67" s="123"/>
      <c r="U67" s="119">
        <f t="shared" si="33"/>
      </c>
      <c r="V67" s="99">
        <f>IF(SUM(E67,I67,M67,Q67,U67,U87,Q87,M87,I87,E87,E107,I107,M107,Q107,U107)&gt;0,(LARGE((E67,I67,M67,Q67,U67,U87,Q87,M87,I87,E87,E107,I107,M107,Q107,U107),1)+LARGE((E67,I67,M67,Q67,U67,U87,Q87,M87,I87,E87,E107,I107,M107,Q107,U107),2)+LARGE((E67,I67,M67,Q67,U67,U87,Q87,M87,I87,E87,E107,I107,M107,Q107,U107),3)+LARGE((E67,I67,M67,Q67,U67,U87,Q87,M87,I87,E87,E107,I107,M107,Q107,U107),4)),"")</f>
        <v>1041</v>
      </c>
      <c r="W67" s="124"/>
      <c r="X67" s="124"/>
      <c r="Y67" s="124"/>
      <c r="Z67" s="124"/>
      <c r="AA67" s="125"/>
    </row>
    <row r="68" spans="1:27" s="126" customFormat="1" ht="12.75">
      <c r="A68" s="23" t="s">
        <v>66</v>
      </c>
      <c r="B68" s="120">
        <v>97</v>
      </c>
      <c r="C68" s="121">
        <v>86</v>
      </c>
      <c r="D68" s="122">
        <v>94</v>
      </c>
      <c r="E68" s="119">
        <f t="shared" si="29"/>
        <v>277</v>
      </c>
      <c r="F68" s="120">
        <v>99</v>
      </c>
      <c r="G68" s="121">
        <v>90</v>
      </c>
      <c r="H68" s="121">
        <v>92</v>
      </c>
      <c r="I68" s="119">
        <f t="shared" si="30"/>
        <v>281</v>
      </c>
      <c r="J68" s="120">
        <v>92</v>
      </c>
      <c r="K68" s="121">
        <v>87</v>
      </c>
      <c r="L68" s="121">
        <v>91</v>
      </c>
      <c r="M68" s="119">
        <f t="shared" si="31"/>
        <v>270</v>
      </c>
      <c r="N68" s="120">
        <v>88</v>
      </c>
      <c r="O68" s="121">
        <v>80</v>
      </c>
      <c r="P68" s="121">
        <v>90</v>
      </c>
      <c r="Q68" s="119">
        <f t="shared" si="32"/>
        <v>258</v>
      </c>
      <c r="R68" s="120">
        <v>97</v>
      </c>
      <c r="S68" s="121">
        <v>83</v>
      </c>
      <c r="T68" s="121">
        <v>92</v>
      </c>
      <c r="U68" s="119">
        <f t="shared" si="33"/>
        <v>272</v>
      </c>
      <c r="V68" s="99">
        <f>IF(SUM(E68,I68,M68,Q68,U68,U88,Q88,M88,I88,E88,E108,I108,M108,Q108,U108)&gt;0,(LARGE((E68,I68,M68,Q68,U68,U88,Q88,M88,I88,E88,E108,I108,M108,Q108,U108),1)+LARGE((E68,I68,M68,Q68,U68,U88,Q88,M88,I88,E88,E108,I108,M108,Q108,U108),2)+LARGE((E68,I68,M68,Q68,U68,U88,Q88,M88,I88,E88,E108,I108,M108,Q108,U108),3)+LARGE((E68,I68,M68,Q68,U68,U88,Q88,M88,I88,E88,E108,I108,M108,Q108,U108),4)),"")</f>
        <v>1100</v>
      </c>
      <c r="W68" s="124"/>
      <c r="X68" s="124"/>
      <c r="Y68" s="124"/>
      <c r="Z68" s="124"/>
      <c r="AA68" s="125"/>
    </row>
    <row r="69" spans="1:27" s="126" customFormat="1" ht="12.75">
      <c r="A69" s="23" t="s">
        <v>78</v>
      </c>
      <c r="B69" s="120">
        <v>95</v>
      </c>
      <c r="C69" s="121">
        <v>81</v>
      </c>
      <c r="D69" s="123">
        <v>86</v>
      </c>
      <c r="E69" s="119">
        <f t="shared" si="29"/>
        <v>262</v>
      </c>
      <c r="F69" s="120">
        <v>100</v>
      </c>
      <c r="G69" s="121">
        <v>91</v>
      </c>
      <c r="H69" s="123">
        <v>98</v>
      </c>
      <c r="I69" s="119">
        <f t="shared" si="30"/>
        <v>289</v>
      </c>
      <c r="J69" s="120">
        <v>93</v>
      </c>
      <c r="K69" s="121">
        <v>67</v>
      </c>
      <c r="L69" s="123">
        <v>88</v>
      </c>
      <c r="M69" s="119">
        <f t="shared" si="31"/>
        <v>248</v>
      </c>
      <c r="N69" s="120"/>
      <c r="O69" s="121"/>
      <c r="P69" s="121"/>
      <c r="Q69" s="119">
        <f t="shared" si="32"/>
      </c>
      <c r="R69" s="120">
        <v>98</v>
      </c>
      <c r="S69" s="121">
        <v>87</v>
      </c>
      <c r="T69" s="123">
        <v>94</v>
      </c>
      <c r="U69" s="119">
        <f t="shared" si="33"/>
        <v>279</v>
      </c>
      <c r="V69" s="99">
        <f>IF(SUM(E69,I69,M69,Q69,U69,U89,Q89,M89,I89,E89,E109,I109,M109,Q109,U109)&gt;0,(LARGE((E69,I69,M69,Q69,U69,U89,Q89,M89,I89,E89,E109,I109,M109,Q109,U109),1)+LARGE((E69,I69,M69,Q69,U69,U89,Q89,M89,I89,E89,E109,I109,M109,Q109,U109),2)+LARGE((E69,I69,M69,Q69,U69,U89,Q89,M89,I89,E89,E109,I109,M109,Q109,U109),3)+LARGE((E69,I69,M69,Q69,U69,U89,Q89,M89,I89,E89,E109,I109,M109,Q109,U109),4)),"")</f>
        <v>1082</v>
      </c>
      <c r="W69" s="124"/>
      <c r="X69" s="124"/>
      <c r="Y69" s="124"/>
      <c r="Z69" s="124"/>
      <c r="AA69" s="125"/>
    </row>
    <row r="70" spans="1:27" s="126" customFormat="1" ht="12.75">
      <c r="A70" s="23" t="s">
        <v>71</v>
      </c>
      <c r="B70" s="120"/>
      <c r="C70" s="121"/>
      <c r="D70" s="123"/>
      <c r="E70" s="119">
        <f t="shared" si="29"/>
      </c>
      <c r="F70" s="120"/>
      <c r="G70" s="121"/>
      <c r="H70" s="123"/>
      <c r="I70" s="119">
        <f t="shared" si="30"/>
      </c>
      <c r="J70" s="120"/>
      <c r="K70" s="121"/>
      <c r="L70" s="123"/>
      <c r="M70" s="119">
        <f t="shared" si="31"/>
      </c>
      <c r="N70" s="120"/>
      <c r="O70" s="121"/>
      <c r="P70" s="121"/>
      <c r="Q70" s="119">
        <f t="shared" si="32"/>
      </c>
      <c r="R70" s="120"/>
      <c r="S70" s="121"/>
      <c r="T70" s="123"/>
      <c r="U70" s="119">
        <f t="shared" si="33"/>
      </c>
      <c r="V70" s="99">
        <f>IF(SUM(E70,I70,M70,Q70,U70,U90,Q90,M90,I90,E90,E110,I110,M110,Q110,U110)&gt;0,(LARGE((E70,I70,M70,Q70,U70,U90,Q90,M90,I90,E90,E110,I110,M110,Q110,U110),1)+LARGE((E70,I70,M70,Q70,U70,U90,Q90,M90,I90,E90,E110,I110,M110,Q110,U110),2)+LARGE((E70,I70,M70,Q70,U70,U90,Q90,M90,I90,E90,E110,I110,M110,Q110,U110),3)+LARGE((E70,I70,M70,Q70,U70,U90,Q90,M90,I90,E90,E110,I110,M110,Q110,U110),4)),"")</f>
      </c>
      <c r="W70" s="124"/>
      <c r="X70" s="124"/>
      <c r="Y70" s="124"/>
      <c r="Z70" s="124"/>
      <c r="AA70" s="125"/>
    </row>
    <row r="71" spans="1:27" s="126" customFormat="1" ht="12.75">
      <c r="A71" s="23" t="s">
        <v>53</v>
      </c>
      <c r="B71" s="120">
        <v>95</v>
      </c>
      <c r="C71" s="121">
        <v>85</v>
      </c>
      <c r="D71" s="122">
        <v>90</v>
      </c>
      <c r="E71" s="119">
        <f t="shared" si="29"/>
        <v>270</v>
      </c>
      <c r="F71" s="120">
        <v>99</v>
      </c>
      <c r="G71" s="121">
        <v>84</v>
      </c>
      <c r="H71" s="123">
        <v>93</v>
      </c>
      <c r="I71" s="119">
        <v>276</v>
      </c>
      <c r="J71" s="120">
        <v>99</v>
      </c>
      <c r="K71" s="121">
        <v>79</v>
      </c>
      <c r="L71" s="123">
        <v>92</v>
      </c>
      <c r="M71" s="119">
        <f t="shared" si="31"/>
        <v>270</v>
      </c>
      <c r="N71" s="120">
        <v>98</v>
      </c>
      <c r="O71" s="121">
        <v>82</v>
      </c>
      <c r="P71" s="121">
        <v>92</v>
      </c>
      <c r="Q71" s="119">
        <f t="shared" si="32"/>
        <v>272</v>
      </c>
      <c r="R71" s="120"/>
      <c r="S71" s="121"/>
      <c r="T71" s="121"/>
      <c r="U71" s="119">
        <f t="shared" si="33"/>
      </c>
      <c r="V71" s="99">
        <f>IF(SUM(E71,I71,M71,Q71,U71,U91,Q91,M91,I91,E91,E111,I111,M111,Q111,U111)&gt;0,(LARGE((E71,I71,M71,Q71,U71,U91,Q91,M91,I91,E91,E111,I111,M111,Q111,U111),1)+LARGE((E71,I71,M71,Q71,U71,U91,Q91,M91,I91,E91,E111,I111,M111,Q111,U111),2)+LARGE((E71,I71,M71,Q71,U71,U91,Q91,M91,I91,E91,E111,I111,M111,Q111,U111),3)+LARGE((E71,I71,M71,Q71,U71,U91,Q91,M91,I91,E91,E111,I111,M111,Q111,U111),4)),"")</f>
        <v>1100</v>
      </c>
      <c r="W71" s="124"/>
      <c r="X71" s="124"/>
      <c r="Y71" s="124"/>
      <c r="Z71" s="124"/>
      <c r="AA71" s="125"/>
    </row>
    <row r="72" spans="1:27" s="126" customFormat="1" ht="12.75">
      <c r="A72" s="23"/>
      <c r="B72" s="120"/>
      <c r="C72" s="121"/>
      <c r="D72" s="122"/>
      <c r="E72" s="119">
        <f t="shared" si="29"/>
      </c>
      <c r="F72" s="120"/>
      <c r="G72" s="121"/>
      <c r="H72" s="123"/>
      <c r="I72" s="119">
        <f aca="true" t="shared" si="34" ref="I72:I80">IF(SUM(F72:H72)&gt;0,SUM(F72:H72),"")</f>
      </c>
      <c r="J72" s="120"/>
      <c r="K72" s="121"/>
      <c r="L72" s="123"/>
      <c r="M72" s="119">
        <f t="shared" si="31"/>
      </c>
      <c r="N72" s="120"/>
      <c r="O72" s="121"/>
      <c r="P72" s="123"/>
      <c r="Q72" s="119">
        <f t="shared" si="32"/>
      </c>
      <c r="R72" s="120"/>
      <c r="S72" s="121"/>
      <c r="T72" s="123"/>
      <c r="U72" s="119">
        <f t="shared" si="33"/>
      </c>
      <c r="V72" s="99">
        <f>IF(SUM(E72,I72,M72,Q72,U72,U92,Q92,M92,I92,E92,E112,I112,M112,Q112,U112)&gt;0,(LARGE((E72,I72,M72,Q72,U72,U92,Q92,M92,I92,E92,E112,I112,M112,Q112,U112),1)+LARGE((E72,I72,M72,Q72,U72,U92,Q92,M92,I92,E92,E112,I112,M112,Q112,U112),2)+LARGE((E72,I72,M72,Q72,U72,U92,Q92,M92,I92,E92,E112,I112,M112,Q112,U112),3)+LARGE((E72,I72,M72,Q72,U72,U92,Q92,M92,I92,E92,E112,I112,M112,Q112,U112),4)),"")</f>
      </c>
      <c r="W72" s="124"/>
      <c r="X72" s="124"/>
      <c r="Y72" s="124"/>
      <c r="Z72" s="124"/>
      <c r="AA72" s="125"/>
    </row>
    <row r="73" spans="1:27" s="126" customFormat="1" ht="12.75">
      <c r="A73" s="23"/>
      <c r="B73" s="120"/>
      <c r="C73" s="121"/>
      <c r="D73" s="122"/>
      <c r="E73" s="119">
        <f t="shared" si="29"/>
      </c>
      <c r="F73" s="120"/>
      <c r="G73" s="121"/>
      <c r="H73" s="121"/>
      <c r="I73" s="119">
        <f t="shared" si="34"/>
      </c>
      <c r="J73" s="120"/>
      <c r="K73" s="121"/>
      <c r="L73" s="121"/>
      <c r="M73" s="119">
        <f t="shared" si="31"/>
      </c>
      <c r="N73" s="120"/>
      <c r="O73" s="121"/>
      <c r="P73" s="121"/>
      <c r="Q73" s="119">
        <f t="shared" si="32"/>
      </c>
      <c r="R73" s="120"/>
      <c r="S73" s="121"/>
      <c r="T73" s="121"/>
      <c r="U73" s="119">
        <f t="shared" si="33"/>
      </c>
      <c r="V73" s="99">
        <f>IF(SUM(E73,I73,M73,Q73,U73,U93,Q93,M93,I93,E93,E113,I113,M113,Q113,U113)&gt;0,(LARGE((E73,I73,M73,Q73,U73,U93,Q93,M93,I93,E93,E113,I113,M113,Q113,U113),1)+LARGE((E73,I73,M73,Q73,U73,U93,Q93,M93,I93,E93,E113,I113,M113,Q113,U113),2)+LARGE((E73,I73,M73,Q73,U73,U93,Q93,M93,I93,E93,E113,I113,M113,Q113,U113),3)+LARGE((E73,I73,M73,Q73,U73,U93,Q93,M93,I93,E93,E113,I113,M113,Q113,U113),4)),"")</f>
      </c>
      <c r="W73" s="124"/>
      <c r="X73" s="124"/>
      <c r="Y73" s="124"/>
      <c r="Z73" s="124"/>
      <c r="AA73" s="125"/>
    </row>
    <row r="74" spans="1:27" s="126" customFormat="1" ht="12.75">
      <c r="A74" s="23"/>
      <c r="B74" s="120"/>
      <c r="C74" s="121"/>
      <c r="D74" s="122"/>
      <c r="E74" s="119">
        <f aca="true" t="shared" si="35" ref="E74:E80">IF(SUM(B74:D74)&gt;0,SUM(B74:D74),"")</f>
      </c>
      <c r="F74" s="120"/>
      <c r="G74" s="121"/>
      <c r="H74" s="123"/>
      <c r="I74" s="119">
        <f t="shared" si="34"/>
      </c>
      <c r="J74" s="120"/>
      <c r="K74" s="121"/>
      <c r="L74" s="123"/>
      <c r="M74" s="119">
        <f aca="true" t="shared" si="36" ref="M74:M80">IF(SUM(J74:L74)&gt;0,SUM(J74:L74),"")</f>
      </c>
      <c r="N74" s="120"/>
      <c r="O74" s="121"/>
      <c r="P74" s="121"/>
      <c r="Q74" s="119">
        <f aca="true" t="shared" si="37" ref="Q74:Q80">IF(SUM(N74:P74)&gt;0,SUM(N74:P74),"")</f>
      </c>
      <c r="R74" s="120"/>
      <c r="S74" s="121"/>
      <c r="T74" s="121"/>
      <c r="U74" s="119">
        <f aca="true" t="shared" si="38" ref="U74:U80">IF(SUM(R74:T74)&gt;0,SUM(R74:T74),"")</f>
      </c>
      <c r="V74" s="99">
        <f>IF(SUM(E74,I74,M74,Q74,U74,U94,Q94,M94,I94,E94,E114,I114,M114,Q114,U114)&gt;0,(LARGE((E74,I74,M74,Q74,U74,U94,Q94,M94,I94,E94,E114,I114,M114,Q114,U114),1)+LARGE((E74,I74,M74,Q74,U74,U94,Q94,M94,I94,E94,E114,I114,M114,Q114,U114),2)+LARGE((E74,I74,M74,Q74,U74,U94,Q94,M94,I94,E94,E114,I114,M114,Q114,U114),3)+LARGE((E74,I74,M74,Q74,U74,U94,Q94,M94,I94,E94,E114,I114,M114,Q114,U114),4)),"")</f>
      </c>
      <c r="W74" s="124"/>
      <c r="X74" s="124"/>
      <c r="Y74" s="124"/>
      <c r="Z74" s="124"/>
      <c r="AA74" s="125"/>
    </row>
    <row r="75" spans="1:27" s="126" customFormat="1" ht="12.75">
      <c r="A75" s="23"/>
      <c r="B75" s="120"/>
      <c r="C75" s="121"/>
      <c r="D75" s="122"/>
      <c r="E75" s="119">
        <f t="shared" si="35"/>
      </c>
      <c r="F75" s="120"/>
      <c r="G75" s="121"/>
      <c r="H75" s="123"/>
      <c r="I75" s="119">
        <f t="shared" si="34"/>
      </c>
      <c r="J75" s="120"/>
      <c r="K75" s="121"/>
      <c r="L75" s="123"/>
      <c r="M75" s="119">
        <f t="shared" si="36"/>
      </c>
      <c r="N75" s="120"/>
      <c r="O75" s="121"/>
      <c r="P75" s="123"/>
      <c r="Q75" s="119">
        <f t="shared" si="37"/>
      </c>
      <c r="R75" s="120"/>
      <c r="S75" s="121"/>
      <c r="T75" s="123"/>
      <c r="U75" s="119">
        <f t="shared" si="38"/>
      </c>
      <c r="V75" s="99">
        <f>IF(SUM(E75,I75,M75,Q75,U75,U95,Q95,M95,I95,E95,E115,I115,M115,Q115,U115)&gt;0,(LARGE((E75,I75,M75,Q75,U75,U95,Q95,M95,I95,E95,E115,I115,M115,Q115,U115),1)+LARGE((E75,I75,M75,Q75,U75,U95,Q95,M95,I95,E95,E115,I115,M115,Q115,U115),2)+LARGE((E75,I75,M75,Q75,U75,U95,Q95,M95,I95,E95,E115,I115,M115,Q115,U115),3)+LARGE((E75,I75,M75,Q75,U75,U95,Q95,M95,I95,E95,E115,I115,M115,Q115,U115),4)),"")</f>
      </c>
      <c r="W75" s="124"/>
      <c r="X75" s="124"/>
      <c r="Y75" s="124"/>
      <c r="Z75" s="124"/>
      <c r="AA75" s="125"/>
    </row>
    <row r="76" spans="1:27" s="126" customFormat="1" ht="12.75">
      <c r="A76" s="23"/>
      <c r="B76" s="120"/>
      <c r="C76" s="121"/>
      <c r="D76" s="122"/>
      <c r="E76" s="119">
        <f t="shared" si="35"/>
      </c>
      <c r="F76" s="120"/>
      <c r="G76" s="121"/>
      <c r="H76" s="121"/>
      <c r="I76" s="119">
        <f t="shared" si="34"/>
      </c>
      <c r="J76" s="120"/>
      <c r="K76" s="121"/>
      <c r="L76" s="121"/>
      <c r="M76" s="119">
        <f t="shared" si="36"/>
      </c>
      <c r="N76" s="120"/>
      <c r="O76" s="121"/>
      <c r="P76" s="121"/>
      <c r="Q76" s="119">
        <f t="shared" si="37"/>
      </c>
      <c r="R76" s="120"/>
      <c r="S76" s="121"/>
      <c r="T76" s="121"/>
      <c r="U76" s="119">
        <f t="shared" si="38"/>
      </c>
      <c r="V76" s="99">
        <f>IF(SUM(E76,I76,M76,Q76,U76,U96,Q96,M96,I96,E96,E116,I116,M116,Q116,U116)&gt;0,(LARGE((E76,I76,M76,Q76,U76,U96,Q96,M96,I96,E96,E116,I116,M116,Q116,U116),1)+LARGE((E76,I76,M76,Q76,U76,U96,Q96,M96,I96,E96,E116,I116,M116,Q116,U116),2)+LARGE((E76,I76,M76,Q76,U76,U96,Q96,M96,I96,E96,E116,I116,M116,Q116,U116),3)+LARGE((E76,I76,M76,Q76,U76,U96,Q96,M96,I96,E96,E116,I116,M116,Q116,U116),4)),"")</f>
      </c>
      <c r="W76" s="124"/>
      <c r="X76" s="124"/>
      <c r="Y76" s="124"/>
      <c r="Z76" s="124"/>
      <c r="AA76" s="125"/>
    </row>
    <row r="77" spans="1:27" s="126" customFormat="1" ht="12.75">
      <c r="A77" s="23" t="s">
        <v>178</v>
      </c>
      <c r="B77" s="120"/>
      <c r="C77" s="121"/>
      <c r="D77" s="122"/>
      <c r="E77" s="119">
        <f t="shared" si="35"/>
      </c>
      <c r="F77" s="120"/>
      <c r="G77" s="121"/>
      <c r="H77" s="121"/>
      <c r="I77" s="119">
        <f t="shared" si="34"/>
      </c>
      <c r="J77" s="120"/>
      <c r="K77" s="121"/>
      <c r="L77" s="121"/>
      <c r="M77" s="119">
        <f t="shared" si="36"/>
      </c>
      <c r="N77" s="120"/>
      <c r="O77" s="121"/>
      <c r="P77" s="121"/>
      <c r="Q77" s="119">
        <f t="shared" si="37"/>
      </c>
      <c r="R77" s="120"/>
      <c r="S77" s="121"/>
      <c r="T77" s="121"/>
      <c r="U77" s="119">
        <f t="shared" si="38"/>
      </c>
      <c r="V77" s="99">
        <f>IF(SUM(E77,I77,M77,Q77,U77,U97,Q97,M97,I97,E97,E117,I117,M117,Q117,U117)&gt;0,(LARGE((E77,I77,M77,Q77,U77,U97,Q97,M97,I97,E97,E117,I117,M117,Q117,U117),1)+LARGE((E77,I77,M77,Q77,U77,U97,Q97,M97,I97,E97,E117,I117,M117,Q117,U117),2)+LARGE((E77,I77,M77,Q77,U77,U97,Q97,M97,I97,E97,E117,I117,M117,Q117,U117),3)+LARGE((E77,I77,M77,Q77,U77,U97,Q97,M97,I97,E97,E117,I117,M117,Q117,U117),4)),"")</f>
      </c>
      <c r="W77" s="124"/>
      <c r="X77" s="124"/>
      <c r="Y77" s="124"/>
      <c r="Z77" s="124"/>
      <c r="AA77" s="125"/>
    </row>
    <row r="78" spans="1:27" s="126" customFormat="1" ht="12.75">
      <c r="A78" s="23" t="s">
        <v>163</v>
      </c>
      <c r="B78" s="120"/>
      <c r="C78" s="121"/>
      <c r="D78" s="122"/>
      <c r="E78" s="119">
        <f t="shared" si="35"/>
      </c>
      <c r="F78" s="120"/>
      <c r="G78" s="121"/>
      <c r="H78" s="121"/>
      <c r="I78" s="119">
        <f t="shared" si="34"/>
      </c>
      <c r="J78" s="120"/>
      <c r="K78" s="121"/>
      <c r="L78" s="121"/>
      <c r="M78" s="119">
        <f t="shared" si="36"/>
      </c>
      <c r="N78" s="120"/>
      <c r="O78" s="121"/>
      <c r="P78" s="121"/>
      <c r="Q78" s="119">
        <f t="shared" si="37"/>
      </c>
      <c r="R78" s="120"/>
      <c r="S78" s="121"/>
      <c r="T78" s="121"/>
      <c r="U78" s="119">
        <f t="shared" si="38"/>
      </c>
      <c r="V78" s="99">
        <f>IF(SUM(E78,I78,M78,Q78,U78,U98,Q98,M98,I98,E98,E118,I118,M118,Q118,U118)&gt;0,(LARGE((E78,I78,M78,Q78,U78,U98,Q98,M98,I98,E98,E118,I118,M118,Q118,U118),1)+LARGE((E78,I78,M78,Q78,U78,U98,Q98,M98,I98,E98,E118,I118,M118,Q118,U118),2)+LARGE((E78,I78,M78,Q78,U78,U98,Q98,M98,I98,E98,E118,I118,M118,Q118,U118),3)+LARGE((E78,I78,M78,Q78,U78,U98,Q98,M98,I98,E98,E118,I118,M118,Q118,U118),4)),"")</f>
      </c>
      <c r="W78" s="124"/>
      <c r="X78" s="124"/>
      <c r="Y78" s="124"/>
      <c r="Z78" s="124"/>
      <c r="AA78" s="125"/>
    </row>
    <row r="79" spans="1:27" s="126" customFormat="1" ht="12.75">
      <c r="A79" s="23" t="s">
        <v>169</v>
      </c>
      <c r="B79" s="120"/>
      <c r="C79" s="121"/>
      <c r="D79" s="122"/>
      <c r="E79" s="119">
        <f t="shared" si="35"/>
      </c>
      <c r="F79" s="120"/>
      <c r="G79" s="121"/>
      <c r="H79" s="121"/>
      <c r="I79" s="119">
        <f t="shared" si="34"/>
      </c>
      <c r="J79" s="120"/>
      <c r="K79" s="121"/>
      <c r="L79" s="121"/>
      <c r="M79" s="119">
        <f t="shared" si="36"/>
      </c>
      <c r="N79" s="120"/>
      <c r="O79" s="121"/>
      <c r="P79" s="121"/>
      <c r="Q79" s="119">
        <f t="shared" si="37"/>
      </c>
      <c r="R79" s="120"/>
      <c r="S79" s="121"/>
      <c r="T79" s="121"/>
      <c r="U79" s="119">
        <f t="shared" si="38"/>
      </c>
      <c r="V79" s="99">
        <f>IF(SUM(E79,I79,M79,Q79,U79,U99,Q99,M99,I99,E99,E119,I119,M119,Q119,U119)&gt;0,(LARGE((E79,I79,M79,Q79,U79,U99,Q99,M99,I99,E99,E119,I119,M119,Q119,U119),1)+LARGE((E79,I79,M79,Q79,U79,U99,Q99,M99,I99,E99,E119,I119,M119,Q119,U119),2)+LARGE((E79,I79,M79,Q79,U79,U99,Q99,M99,I99,E99,E119,I119,M119,Q119,U119),3)+LARGE((E79,I79,M79,Q79,U79,U99,Q99,M99,I99,E99,E119,I119,M119,Q119,U119),4)),"")</f>
      </c>
      <c r="W79" s="124"/>
      <c r="X79" s="124"/>
      <c r="Y79" s="124"/>
      <c r="Z79" s="124"/>
      <c r="AA79" s="125"/>
    </row>
    <row r="80" spans="1:27" s="126" customFormat="1" ht="12.75">
      <c r="A80" s="23" t="s">
        <v>177</v>
      </c>
      <c r="B80" s="120"/>
      <c r="C80" s="121"/>
      <c r="D80" s="122"/>
      <c r="E80" s="119">
        <f t="shared" si="35"/>
      </c>
      <c r="F80" s="120"/>
      <c r="G80" s="121"/>
      <c r="H80" s="121"/>
      <c r="I80" s="119">
        <f t="shared" si="34"/>
      </c>
      <c r="J80" s="120"/>
      <c r="K80" s="121"/>
      <c r="L80" s="121"/>
      <c r="M80" s="119">
        <f t="shared" si="36"/>
      </c>
      <c r="N80" s="120"/>
      <c r="O80" s="121"/>
      <c r="P80" s="121"/>
      <c r="Q80" s="119">
        <f t="shared" si="37"/>
      </c>
      <c r="R80" s="120"/>
      <c r="S80" s="121"/>
      <c r="T80" s="121"/>
      <c r="U80" s="119">
        <f t="shared" si="38"/>
      </c>
      <c r="V80" s="99">
        <f>IF(SUM(E80,I80,M80,Q80,U80,U100,Q100,M100,I100,E100,E120,I120,M120,Q120,U120)&gt;0,(LARGE((E80,I80,M80,Q80,U80,U100,Q100,M100,I100,E100,E120,I120,M120,Q120,U120),1)+LARGE((E80,I80,M80,Q80,U80,U100,Q100,M100,I100,E100,E120,I120,M120,Q120,U120),2)+LARGE((E80,I80,M80,Q80,U80,U100,Q100,M100,I100,E100,E120,I120,M120,Q120,U120),3)+LARGE((E80,I80,M80,Q80,U80,U100,Q100,M100,I100,E100,E120,I120,M120,Q120,U120),4)),"")</f>
      </c>
      <c r="W80" s="124"/>
      <c r="X80" s="124"/>
      <c r="Y80" s="124"/>
      <c r="Z80" s="124"/>
      <c r="AA80" s="125"/>
    </row>
    <row r="81" spans="1:27" s="126" customFormat="1" ht="13.5" thickBot="1">
      <c r="A81" s="110" t="s">
        <v>10</v>
      </c>
      <c r="B81" s="183">
        <f aca="true" t="shared" si="39" ref="B81:V81">IF(SUM(B65:B76)=0,0,AVERAGE(B65:B76))</f>
        <v>95.33333333333333</v>
      </c>
      <c r="C81" s="184">
        <f t="shared" si="39"/>
        <v>83.33333333333333</v>
      </c>
      <c r="D81" s="185">
        <f t="shared" si="39"/>
        <v>91.16666666666667</v>
      </c>
      <c r="E81" s="186">
        <f t="shared" si="39"/>
        <v>269.8333333333333</v>
      </c>
      <c r="F81" s="183">
        <f t="shared" si="39"/>
        <v>97</v>
      </c>
      <c r="G81" s="184">
        <f t="shared" si="39"/>
        <v>85.16666666666667</v>
      </c>
      <c r="H81" s="185">
        <f t="shared" si="39"/>
        <v>90.83333333333333</v>
      </c>
      <c r="I81" s="186">
        <f t="shared" si="39"/>
        <v>273</v>
      </c>
      <c r="J81" s="183">
        <f t="shared" si="39"/>
        <v>94</v>
      </c>
      <c r="K81" s="184">
        <f t="shared" si="39"/>
        <v>76.33333333333333</v>
      </c>
      <c r="L81" s="185">
        <f t="shared" si="39"/>
        <v>89.83333333333333</v>
      </c>
      <c r="M81" s="186">
        <f t="shared" si="39"/>
        <v>260.1666666666667</v>
      </c>
      <c r="N81" s="183">
        <f t="shared" si="39"/>
        <v>93.6</v>
      </c>
      <c r="O81" s="184">
        <f t="shared" si="39"/>
        <v>77.2</v>
      </c>
      <c r="P81" s="185">
        <f t="shared" si="39"/>
        <v>84.2</v>
      </c>
      <c r="Q81" s="186">
        <f t="shared" si="39"/>
        <v>255</v>
      </c>
      <c r="R81" s="183">
        <f t="shared" si="39"/>
        <v>97</v>
      </c>
      <c r="S81" s="184">
        <f t="shared" si="39"/>
        <v>83.33333333333333</v>
      </c>
      <c r="T81" s="185">
        <f t="shared" si="39"/>
        <v>93.33333333333333</v>
      </c>
      <c r="U81" s="186">
        <f t="shared" si="39"/>
        <v>273.6666666666667</v>
      </c>
      <c r="V81" s="187">
        <f t="shared" si="39"/>
        <v>1076</v>
      </c>
      <c r="W81" s="127"/>
      <c r="X81" s="128"/>
      <c r="Y81" s="128"/>
      <c r="Z81" s="128"/>
      <c r="AA81" s="129"/>
    </row>
    <row r="82" spans="1:27" s="27" customFormat="1" ht="15" thickBot="1">
      <c r="A82" s="2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26"/>
      <c r="V82" s="25"/>
      <c r="W82" s="78" t="s">
        <v>48</v>
      </c>
      <c r="X82" s="91"/>
      <c r="Y82" s="91"/>
      <c r="Z82" s="91"/>
      <c r="AA82" s="92"/>
    </row>
    <row r="83" spans="1:27" ht="14.25">
      <c r="A83" s="28" t="s">
        <v>43</v>
      </c>
      <c r="B83" s="289" t="s">
        <v>295</v>
      </c>
      <c r="C83" s="290"/>
      <c r="D83" s="290"/>
      <c r="E83" s="291"/>
      <c r="F83" s="289" t="s">
        <v>44</v>
      </c>
      <c r="G83" s="290"/>
      <c r="H83" s="290"/>
      <c r="I83" s="291"/>
      <c r="J83" s="289" t="s">
        <v>45</v>
      </c>
      <c r="K83" s="290"/>
      <c r="L83" s="290"/>
      <c r="M83" s="291"/>
      <c r="N83" s="289" t="s">
        <v>46</v>
      </c>
      <c r="O83" s="290"/>
      <c r="P83" s="290"/>
      <c r="Q83" s="291"/>
      <c r="R83" s="289" t="s">
        <v>47</v>
      </c>
      <c r="S83" s="290"/>
      <c r="T83" s="290"/>
      <c r="U83" s="291"/>
      <c r="V83" s="29"/>
      <c r="W83" s="78" t="str">
        <f>B83</f>
        <v>TOOLE, TRAVIS</v>
      </c>
      <c r="X83" s="78" t="str">
        <f>F83</f>
        <v>BN 7</v>
      </c>
      <c r="Y83" s="78" t="str">
        <f>J83</f>
        <v>BN 8</v>
      </c>
      <c r="Z83" s="78" t="str">
        <f>N83</f>
        <v>BN 9</v>
      </c>
      <c r="AA83" s="79" t="str">
        <f>R83</f>
        <v>BN 10</v>
      </c>
    </row>
    <row r="84" spans="1:27" ht="15" thickBot="1">
      <c r="A84" s="16" t="s">
        <v>4</v>
      </c>
      <c r="B84" s="17" t="s">
        <v>5</v>
      </c>
      <c r="C84" s="18" t="s">
        <v>6</v>
      </c>
      <c r="D84" s="18" t="s">
        <v>7</v>
      </c>
      <c r="E84" s="20" t="s">
        <v>8</v>
      </c>
      <c r="F84" s="17" t="s">
        <v>5</v>
      </c>
      <c r="G84" s="18" t="s">
        <v>6</v>
      </c>
      <c r="H84" s="18" t="s">
        <v>7</v>
      </c>
      <c r="I84" s="20" t="s">
        <v>8</v>
      </c>
      <c r="J84" s="17" t="s">
        <v>5</v>
      </c>
      <c r="K84" s="18" t="s">
        <v>6</v>
      </c>
      <c r="L84" s="18" t="s">
        <v>7</v>
      </c>
      <c r="M84" s="20" t="s">
        <v>8</v>
      </c>
      <c r="N84" s="17" t="s">
        <v>5</v>
      </c>
      <c r="O84" s="18" t="s">
        <v>6</v>
      </c>
      <c r="P84" s="18" t="s">
        <v>7</v>
      </c>
      <c r="Q84" s="20" t="s">
        <v>8</v>
      </c>
      <c r="R84" s="17" t="s">
        <v>5</v>
      </c>
      <c r="S84" s="18" t="s">
        <v>6</v>
      </c>
      <c r="T84" s="18" t="s">
        <v>7</v>
      </c>
      <c r="U84" s="20" t="s">
        <v>8</v>
      </c>
      <c r="V84" s="21"/>
      <c r="W84" s="101">
        <f>IF(SUM(E85:E100)&gt;0,LARGE(E85:E100,1),0)</f>
        <v>282</v>
      </c>
      <c r="X84" s="102">
        <f>IF(SUM(I85:I100)&gt;0,LARGE(I85:I100,1),0)</f>
        <v>0</v>
      </c>
      <c r="Y84" s="102">
        <f>IF(SUM(M85:M100)&gt;0,LARGE(M85:M100,1),0)</f>
        <v>0</v>
      </c>
      <c r="Z84" s="102">
        <f>IF(SUM(Q85:Q100)&gt;0,LARGE(Q85:Q100,1),0)</f>
        <v>0</v>
      </c>
      <c r="AA84" s="103">
        <f>IF(SUM(U85:U100)&gt;0,LARGE(U85:U100,1),0)</f>
        <v>0</v>
      </c>
    </row>
    <row r="85" spans="1:27" ht="15" thickTop="1">
      <c r="A85" s="22" t="s">
        <v>99</v>
      </c>
      <c r="B85" s="116"/>
      <c r="C85" s="117"/>
      <c r="D85" s="118"/>
      <c r="E85" s="119">
        <f aca="true" t="shared" si="40" ref="E85:E93">IF(SUM(B85:D85)&gt;0,SUM(B85:D85),"")</f>
      </c>
      <c r="F85" s="116"/>
      <c r="G85" s="117"/>
      <c r="H85" s="117"/>
      <c r="I85" s="119">
        <f aca="true" t="shared" si="41" ref="I85:I90">IF(SUM(F85:H85)&gt;0,SUM(F85:H85),"")</f>
      </c>
      <c r="J85" s="116"/>
      <c r="K85" s="117"/>
      <c r="L85" s="117"/>
      <c r="M85" s="119">
        <f aca="true" t="shared" si="42" ref="M85:M93">IF(SUM(J85:L85)&gt;0,SUM(J85:L85),"")</f>
      </c>
      <c r="N85" s="116"/>
      <c r="O85" s="117"/>
      <c r="P85" s="117"/>
      <c r="Q85" s="119">
        <f aca="true" t="shared" si="43" ref="Q85:Q93">IF(SUM(N85:P85)&gt;0,SUM(N85:P85),"")</f>
      </c>
      <c r="R85" s="116"/>
      <c r="S85" s="117"/>
      <c r="T85" s="117"/>
      <c r="U85" s="119">
        <f aca="true" t="shared" si="44" ref="U85:U93">IF(SUM(R85:T85)&gt;0,SUM(R85:T85),"")</f>
      </c>
      <c r="V85" s="30"/>
      <c r="W85" s="78"/>
      <c r="X85" s="78"/>
      <c r="Y85" s="78"/>
      <c r="Z85" s="78"/>
      <c r="AA85" s="79"/>
    </row>
    <row r="86" spans="1:27" ht="14.25">
      <c r="A86" s="23" t="s">
        <v>57</v>
      </c>
      <c r="B86" s="120">
        <v>86</v>
      </c>
      <c r="C86" s="121">
        <v>82</v>
      </c>
      <c r="D86" s="122">
        <v>80</v>
      </c>
      <c r="E86" s="119">
        <f t="shared" si="40"/>
        <v>248</v>
      </c>
      <c r="F86" s="120"/>
      <c r="G86" s="121"/>
      <c r="H86" s="121"/>
      <c r="I86" s="119">
        <f t="shared" si="41"/>
      </c>
      <c r="J86" s="120"/>
      <c r="K86" s="121"/>
      <c r="L86" s="121"/>
      <c r="M86" s="119">
        <f t="shared" si="42"/>
      </c>
      <c r="N86" s="120"/>
      <c r="O86" s="121"/>
      <c r="P86" s="121"/>
      <c r="Q86" s="119">
        <f t="shared" si="43"/>
      </c>
      <c r="R86" s="120"/>
      <c r="S86" s="121"/>
      <c r="T86" s="121"/>
      <c r="U86" s="119">
        <f t="shared" si="44"/>
      </c>
      <c r="V86" s="31"/>
      <c r="W86" s="78"/>
      <c r="X86" s="78"/>
      <c r="Y86" s="78"/>
      <c r="Z86" s="78"/>
      <c r="AA86" s="79"/>
    </row>
    <row r="87" spans="1:27" ht="14.25">
      <c r="A87" s="23" t="s">
        <v>49</v>
      </c>
      <c r="B87" s="120">
        <v>89</v>
      </c>
      <c r="C87" s="121">
        <v>80</v>
      </c>
      <c r="D87" s="122">
        <v>91</v>
      </c>
      <c r="E87" s="119">
        <f t="shared" si="40"/>
        <v>260</v>
      </c>
      <c r="F87" s="120"/>
      <c r="G87" s="121"/>
      <c r="H87" s="121"/>
      <c r="I87" s="119">
        <f t="shared" si="41"/>
      </c>
      <c r="J87" s="120"/>
      <c r="K87" s="121"/>
      <c r="L87" s="123"/>
      <c r="M87" s="119">
        <f t="shared" si="42"/>
      </c>
      <c r="N87" s="120"/>
      <c r="O87" s="121"/>
      <c r="P87" s="123"/>
      <c r="Q87" s="119">
        <f t="shared" si="43"/>
      </c>
      <c r="R87" s="120"/>
      <c r="S87" s="121"/>
      <c r="T87" s="123"/>
      <c r="U87" s="119">
        <f t="shared" si="44"/>
      </c>
      <c r="V87" s="32" t="s">
        <v>11</v>
      </c>
      <c r="W87" s="78"/>
      <c r="X87" s="78"/>
      <c r="Y87" s="78"/>
      <c r="Z87" s="78"/>
      <c r="AA87" s="79"/>
    </row>
    <row r="88" spans="1:27" ht="14.25">
      <c r="A88" s="23" t="s">
        <v>66</v>
      </c>
      <c r="B88" s="120"/>
      <c r="C88" s="121"/>
      <c r="D88" s="122"/>
      <c r="E88" s="119">
        <f t="shared" si="40"/>
      </c>
      <c r="F88" s="120"/>
      <c r="G88" s="121"/>
      <c r="H88" s="121"/>
      <c r="I88" s="119">
        <f t="shared" si="41"/>
      </c>
      <c r="J88" s="120"/>
      <c r="K88" s="121"/>
      <c r="L88" s="121"/>
      <c r="M88" s="119">
        <f t="shared" si="42"/>
      </c>
      <c r="N88" s="120"/>
      <c r="O88" s="121"/>
      <c r="P88" s="121"/>
      <c r="Q88" s="119">
        <f t="shared" si="43"/>
      </c>
      <c r="R88" s="120"/>
      <c r="S88" s="121"/>
      <c r="T88" s="121"/>
      <c r="U88" s="119">
        <f t="shared" si="44"/>
      </c>
      <c r="V88" s="32" t="s">
        <v>12</v>
      </c>
      <c r="W88" s="78"/>
      <c r="X88" s="78"/>
      <c r="Y88" s="78"/>
      <c r="Z88" s="78"/>
      <c r="AA88" s="79"/>
    </row>
    <row r="89" spans="1:27" ht="14.25">
      <c r="A89" s="23" t="s">
        <v>78</v>
      </c>
      <c r="B89" s="120">
        <v>91</v>
      </c>
      <c r="C89" s="121">
        <v>81</v>
      </c>
      <c r="D89" s="123">
        <v>80</v>
      </c>
      <c r="E89" s="119">
        <f t="shared" si="40"/>
        <v>252</v>
      </c>
      <c r="F89" s="120"/>
      <c r="G89" s="121"/>
      <c r="H89" s="123"/>
      <c r="I89" s="119">
        <f t="shared" si="41"/>
      </c>
      <c r="J89" s="120"/>
      <c r="K89" s="121"/>
      <c r="L89" s="123"/>
      <c r="M89" s="119">
        <f t="shared" si="42"/>
      </c>
      <c r="N89" s="120"/>
      <c r="O89" s="121"/>
      <c r="P89" s="121"/>
      <c r="Q89" s="119">
        <f t="shared" si="43"/>
      </c>
      <c r="R89" s="120"/>
      <c r="S89" s="121"/>
      <c r="T89" s="123"/>
      <c r="U89" s="119">
        <f t="shared" si="44"/>
      </c>
      <c r="V89" s="32" t="s">
        <v>12</v>
      </c>
      <c r="W89" s="78"/>
      <c r="X89" s="78"/>
      <c r="Y89" s="78"/>
      <c r="Z89" s="78"/>
      <c r="AA89" s="79"/>
    </row>
    <row r="90" spans="1:27" ht="14.25">
      <c r="A90" s="23" t="s">
        <v>71</v>
      </c>
      <c r="B90" s="120"/>
      <c r="C90" s="121"/>
      <c r="D90" s="123"/>
      <c r="E90" s="119">
        <f t="shared" si="40"/>
      </c>
      <c r="F90" s="120"/>
      <c r="G90" s="121"/>
      <c r="H90" s="123"/>
      <c r="I90" s="119">
        <f t="shared" si="41"/>
      </c>
      <c r="J90" s="120"/>
      <c r="K90" s="121"/>
      <c r="L90" s="123"/>
      <c r="M90" s="119">
        <f t="shared" si="42"/>
      </c>
      <c r="N90" s="120"/>
      <c r="O90" s="121"/>
      <c r="P90" s="121"/>
      <c r="Q90" s="119">
        <f t="shared" si="43"/>
      </c>
      <c r="R90" s="120"/>
      <c r="S90" s="121"/>
      <c r="T90" s="123"/>
      <c r="U90" s="119">
        <f t="shared" si="44"/>
      </c>
      <c r="V90" s="32"/>
      <c r="W90" s="78"/>
      <c r="X90" s="78"/>
      <c r="Y90" s="78"/>
      <c r="Z90" s="78"/>
      <c r="AA90" s="79"/>
    </row>
    <row r="91" spans="1:27" ht="14.25">
      <c r="A91" s="23" t="s">
        <v>53</v>
      </c>
      <c r="B91" s="120">
        <v>96</v>
      </c>
      <c r="C91" s="121">
        <v>94</v>
      </c>
      <c r="D91" s="122">
        <v>92</v>
      </c>
      <c r="E91" s="119">
        <f t="shared" si="40"/>
        <v>282</v>
      </c>
      <c r="F91" s="120"/>
      <c r="G91" s="121"/>
      <c r="H91" s="123"/>
      <c r="I91" s="119">
        <f aca="true" t="shared" si="45" ref="I91:I100">IF(SUM(F91:H91)&gt;0,SUM(F91:H91),"")</f>
      </c>
      <c r="J91" s="120"/>
      <c r="K91" s="121"/>
      <c r="L91" s="123"/>
      <c r="M91" s="119">
        <f t="shared" si="42"/>
      </c>
      <c r="N91" s="120"/>
      <c r="O91" s="121"/>
      <c r="P91" s="121"/>
      <c r="Q91" s="119">
        <f t="shared" si="43"/>
      </c>
      <c r="R91" s="120"/>
      <c r="S91" s="121"/>
      <c r="T91" s="121"/>
      <c r="U91" s="119">
        <f t="shared" si="44"/>
      </c>
      <c r="V91" s="32" t="s">
        <v>13</v>
      </c>
      <c r="W91" s="78"/>
      <c r="X91" s="78"/>
      <c r="Y91" s="78"/>
      <c r="Z91" s="78"/>
      <c r="AA91" s="79"/>
    </row>
    <row r="92" spans="1:27" ht="14.25">
      <c r="A92" s="23"/>
      <c r="B92" s="120"/>
      <c r="C92" s="121"/>
      <c r="D92" s="122"/>
      <c r="E92" s="119">
        <f t="shared" si="40"/>
      </c>
      <c r="F92" s="120"/>
      <c r="G92" s="121"/>
      <c r="H92" s="123"/>
      <c r="I92" s="119">
        <f t="shared" si="45"/>
      </c>
      <c r="J92" s="120"/>
      <c r="K92" s="121"/>
      <c r="L92" s="123"/>
      <c r="M92" s="119">
        <f t="shared" si="42"/>
      </c>
      <c r="N92" s="120"/>
      <c r="O92" s="121"/>
      <c r="P92" s="123"/>
      <c r="Q92" s="119">
        <f t="shared" si="43"/>
      </c>
      <c r="R92" s="120"/>
      <c r="S92" s="121"/>
      <c r="T92" s="123"/>
      <c r="U92" s="119">
        <f t="shared" si="44"/>
      </c>
      <c r="V92" s="32" t="s">
        <v>14</v>
      </c>
      <c r="W92" s="78"/>
      <c r="X92" s="78"/>
      <c r="Y92" s="78"/>
      <c r="Z92" s="78"/>
      <c r="AA92" s="79"/>
    </row>
    <row r="93" spans="1:27" ht="14.25">
      <c r="A93" s="23"/>
      <c r="B93" s="120"/>
      <c r="C93" s="121"/>
      <c r="D93" s="122"/>
      <c r="E93" s="119">
        <f t="shared" si="40"/>
      </c>
      <c r="F93" s="120"/>
      <c r="G93" s="121"/>
      <c r="H93" s="121"/>
      <c r="I93" s="119">
        <f t="shared" si="45"/>
      </c>
      <c r="J93" s="120"/>
      <c r="K93" s="121"/>
      <c r="L93" s="121"/>
      <c r="M93" s="119">
        <f t="shared" si="42"/>
      </c>
      <c r="N93" s="120"/>
      <c r="O93" s="121"/>
      <c r="P93" s="121"/>
      <c r="Q93" s="119">
        <f t="shared" si="43"/>
      </c>
      <c r="R93" s="120"/>
      <c r="S93" s="121"/>
      <c r="T93" s="121"/>
      <c r="U93" s="119">
        <f t="shared" si="44"/>
      </c>
      <c r="V93" s="32" t="s">
        <v>15</v>
      </c>
      <c r="W93" s="78"/>
      <c r="X93" s="78"/>
      <c r="Y93" s="78"/>
      <c r="Z93" s="78"/>
      <c r="AA93" s="79"/>
    </row>
    <row r="94" spans="1:27" ht="14.25">
      <c r="A94" s="23"/>
      <c r="B94" s="120"/>
      <c r="C94" s="121"/>
      <c r="D94" s="122"/>
      <c r="E94" s="119">
        <f aca="true" t="shared" si="46" ref="E94:E100">IF(SUM(B94:D94)&gt;0,SUM(B94:D94),"")</f>
      </c>
      <c r="F94" s="120"/>
      <c r="G94" s="121"/>
      <c r="H94" s="123"/>
      <c r="I94" s="119">
        <f t="shared" si="45"/>
      </c>
      <c r="J94" s="120"/>
      <c r="K94" s="121"/>
      <c r="L94" s="123"/>
      <c r="M94" s="119">
        <f aca="true" t="shared" si="47" ref="M94:M100">IF(SUM(J94:L94)&gt;0,SUM(J94:L94),"")</f>
      </c>
      <c r="N94" s="120"/>
      <c r="O94" s="121"/>
      <c r="P94" s="121"/>
      <c r="Q94" s="119">
        <f aca="true" t="shared" si="48" ref="Q94:Q100">IF(SUM(N94:P94)&gt;0,SUM(N94:P94),"")</f>
      </c>
      <c r="R94" s="120"/>
      <c r="S94" s="121"/>
      <c r="T94" s="121"/>
      <c r="U94" s="119">
        <f aca="true" t="shared" si="49" ref="U94:U100">IF(SUM(R94:T94)&gt;0,SUM(R94:T94),"")</f>
      </c>
      <c r="V94" s="32" t="s">
        <v>16</v>
      </c>
      <c r="W94" s="78"/>
      <c r="X94" s="78"/>
      <c r="Y94" s="78"/>
      <c r="Z94" s="78"/>
      <c r="AA94" s="79"/>
    </row>
    <row r="95" spans="1:27" ht="14.25">
      <c r="A95" s="23"/>
      <c r="B95" s="120"/>
      <c r="C95" s="121"/>
      <c r="D95" s="122"/>
      <c r="E95" s="119">
        <f t="shared" si="46"/>
      </c>
      <c r="F95" s="120"/>
      <c r="G95" s="121"/>
      <c r="H95" s="123"/>
      <c r="I95" s="119">
        <f t="shared" si="45"/>
      </c>
      <c r="J95" s="120"/>
      <c r="K95" s="121"/>
      <c r="L95" s="123"/>
      <c r="M95" s="119">
        <f t="shared" si="47"/>
      </c>
      <c r="N95" s="120"/>
      <c r="O95" s="121"/>
      <c r="P95" s="123"/>
      <c r="Q95" s="119">
        <f t="shared" si="48"/>
      </c>
      <c r="R95" s="120"/>
      <c r="S95" s="121"/>
      <c r="T95" s="123"/>
      <c r="U95" s="119">
        <f t="shared" si="49"/>
      </c>
      <c r="V95" s="32" t="s">
        <v>12</v>
      </c>
      <c r="W95" s="78"/>
      <c r="X95" s="78"/>
      <c r="Y95" s="78"/>
      <c r="Z95" s="78"/>
      <c r="AA95" s="79"/>
    </row>
    <row r="96" spans="1:27" ht="14.25">
      <c r="A96" s="23"/>
      <c r="B96" s="120"/>
      <c r="C96" s="121"/>
      <c r="D96" s="122"/>
      <c r="E96" s="119">
        <f t="shared" si="46"/>
      </c>
      <c r="F96" s="120"/>
      <c r="G96" s="121"/>
      <c r="H96" s="121"/>
      <c r="I96" s="119">
        <f t="shared" si="45"/>
      </c>
      <c r="J96" s="120"/>
      <c r="K96" s="121"/>
      <c r="L96" s="121"/>
      <c r="M96" s="119">
        <f t="shared" si="47"/>
      </c>
      <c r="N96" s="120"/>
      <c r="O96" s="121"/>
      <c r="P96" s="121"/>
      <c r="Q96" s="119">
        <f t="shared" si="48"/>
      </c>
      <c r="R96" s="120"/>
      <c r="S96" s="121"/>
      <c r="T96" s="121"/>
      <c r="U96" s="119">
        <f t="shared" si="49"/>
      </c>
      <c r="V96" s="32"/>
      <c r="W96" s="78"/>
      <c r="X96" s="78"/>
      <c r="Y96" s="78"/>
      <c r="Z96" s="78"/>
      <c r="AA96" s="79"/>
    </row>
    <row r="97" spans="1:27" ht="14.25">
      <c r="A97" s="23" t="s">
        <v>178</v>
      </c>
      <c r="B97" s="120"/>
      <c r="C97" s="121"/>
      <c r="D97" s="122"/>
      <c r="E97" s="119">
        <f t="shared" si="46"/>
      </c>
      <c r="F97" s="120"/>
      <c r="G97" s="121"/>
      <c r="H97" s="121"/>
      <c r="I97" s="119">
        <f t="shared" si="45"/>
      </c>
      <c r="J97" s="120"/>
      <c r="K97" s="121"/>
      <c r="L97" s="121"/>
      <c r="M97" s="119">
        <f t="shared" si="47"/>
      </c>
      <c r="N97" s="120"/>
      <c r="O97" s="121"/>
      <c r="P97" s="121"/>
      <c r="Q97" s="119">
        <f t="shared" si="48"/>
      </c>
      <c r="R97" s="120"/>
      <c r="S97" s="121"/>
      <c r="T97" s="121"/>
      <c r="U97" s="119">
        <f t="shared" si="49"/>
      </c>
      <c r="V97" s="32"/>
      <c r="W97" s="78"/>
      <c r="X97" s="78"/>
      <c r="Y97" s="78"/>
      <c r="Z97" s="78"/>
      <c r="AA97" s="79"/>
    </row>
    <row r="98" spans="1:27" ht="14.25">
      <c r="A98" s="23" t="s">
        <v>163</v>
      </c>
      <c r="B98" s="120"/>
      <c r="C98" s="121"/>
      <c r="D98" s="122"/>
      <c r="E98" s="119">
        <f t="shared" si="46"/>
      </c>
      <c r="F98" s="120"/>
      <c r="G98" s="121"/>
      <c r="H98" s="121"/>
      <c r="I98" s="119">
        <f t="shared" si="45"/>
      </c>
      <c r="J98" s="120"/>
      <c r="K98" s="121"/>
      <c r="L98" s="121"/>
      <c r="M98" s="119">
        <f t="shared" si="47"/>
      </c>
      <c r="N98" s="120"/>
      <c r="O98" s="121"/>
      <c r="P98" s="121"/>
      <c r="Q98" s="119">
        <f t="shared" si="48"/>
      </c>
      <c r="R98" s="120"/>
      <c r="S98" s="121"/>
      <c r="T98" s="121"/>
      <c r="U98" s="119">
        <f t="shared" si="49"/>
      </c>
      <c r="V98" s="31"/>
      <c r="W98" s="78"/>
      <c r="X98" s="78"/>
      <c r="Y98" s="78"/>
      <c r="Z98" s="78"/>
      <c r="AA98" s="79"/>
    </row>
    <row r="99" spans="1:27" ht="14.25">
      <c r="A99" s="23" t="s">
        <v>169</v>
      </c>
      <c r="B99" s="120"/>
      <c r="C99" s="121"/>
      <c r="D99" s="122"/>
      <c r="E99" s="119">
        <f t="shared" si="46"/>
      </c>
      <c r="F99" s="120"/>
      <c r="G99" s="121"/>
      <c r="H99" s="121"/>
      <c r="I99" s="119">
        <f t="shared" si="45"/>
      </c>
      <c r="J99" s="120"/>
      <c r="K99" s="121"/>
      <c r="L99" s="121"/>
      <c r="M99" s="119">
        <f t="shared" si="47"/>
      </c>
      <c r="N99" s="120"/>
      <c r="O99" s="121"/>
      <c r="P99" s="121"/>
      <c r="Q99" s="119">
        <f t="shared" si="48"/>
      </c>
      <c r="R99" s="120"/>
      <c r="S99" s="121"/>
      <c r="T99" s="121"/>
      <c r="U99" s="119">
        <f t="shared" si="49"/>
      </c>
      <c r="V99" s="31"/>
      <c r="W99" s="78"/>
      <c r="X99" s="78"/>
      <c r="Y99" s="78"/>
      <c r="Z99" s="78"/>
      <c r="AA99" s="79"/>
    </row>
    <row r="100" spans="1:27" ht="14.25">
      <c r="A100" s="23" t="s">
        <v>177</v>
      </c>
      <c r="B100" s="120"/>
      <c r="C100" s="121"/>
      <c r="D100" s="122"/>
      <c r="E100" s="119">
        <f t="shared" si="46"/>
      </c>
      <c r="F100" s="120"/>
      <c r="G100" s="121"/>
      <c r="H100" s="121"/>
      <c r="I100" s="119">
        <f t="shared" si="45"/>
      </c>
      <c r="J100" s="120"/>
      <c r="K100" s="121"/>
      <c r="L100" s="121"/>
      <c r="M100" s="119">
        <f t="shared" si="47"/>
      </c>
      <c r="N100" s="120"/>
      <c r="O100" s="121"/>
      <c r="P100" s="121"/>
      <c r="Q100" s="119">
        <f t="shared" si="48"/>
      </c>
      <c r="R100" s="120"/>
      <c r="S100" s="121"/>
      <c r="T100" s="121"/>
      <c r="U100" s="119">
        <f t="shared" si="49"/>
      </c>
      <c r="V100" s="31"/>
      <c r="W100" s="78"/>
      <c r="X100" s="78"/>
      <c r="Y100" s="78"/>
      <c r="Z100" s="78"/>
      <c r="AA100" s="79"/>
    </row>
    <row r="101" spans="1:27" ht="15" thickBot="1">
      <c r="A101" s="110" t="s">
        <v>10</v>
      </c>
      <c r="B101" s="183">
        <f aca="true" t="shared" si="50" ref="B101:U101">IF(SUM(B85:B96)=0,0,AVERAGE(B85:B96))</f>
        <v>90.5</v>
      </c>
      <c r="C101" s="184">
        <f t="shared" si="50"/>
        <v>84.25</v>
      </c>
      <c r="D101" s="185">
        <f t="shared" si="50"/>
        <v>85.75</v>
      </c>
      <c r="E101" s="186">
        <f t="shared" si="50"/>
        <v>260.5</v>
      </c>
      <c r="F101" s="183">
        <f t="shared" si="50"/>
        <v>0</v>
      </c>
      <c r="G101" s="184">
        <f t="shared" si="50"/>
        <v>0</v>
      </c>
      <c r="H101" s="185">
        <f t="shared" si="50"/>
        <v>0</v>
      </c>
      <c r="I101" s="186">
        <f t="shared" si="50"/>
        <v>0</v>
      </c>
      <c r="J101" s="183">
        <f t="shared" si="50"/>
        <v>0</v>
      </c>
      <c r="K101" s="184">
        <f t="shared" si="50"/>
        <v>0</v>
      </c>
      <c r="L101" s="185">
        <f t="shared" si="50"/>
        <v>0</v>
      </c>
      <c r="M101" s="186">
        <f t="shared" si="50"/>
        <v>0</v>
      </c>
      <c r="N101" s="183">
        <f t="shared" si="50"/>
        <v>0</v>
      </c>
      <c r="O101" s="184">
        <f t="shared" si="50"/>
        <v>0</v>
      </c>
      <c r="P101" s="185">
        <f t="shared" si="50"/>
        <v>0</v>
      </c>
      <c r="Q101" s="186">
        <f t="shared" si="50"/>
        <v>0</v>
      </c>
      <c r="R101" s="183">
        <f t="shared" si="50"/>
        <v>0</v>
      </c>
      <c r="S101" s="184">
        <f t="shared" si="50"/>
        <v>0</v>
      </c>
      <c r="T101" s="185">
        <f t="shared" si="50"/>
        <v>0</v>
      </c>
      <c r="U101" s="186">
        <f t="shared" si="50"/>
        <v>0</v>
      </c>
      <c r="V101" s="33"/>
      <c r="W101" s="78"/>
      <c r="X101" s="78"/>
      <c r="Y101" s="78"/>
      <c r="Z101" s="78"/>
      <c r="AA101" s="79"/>
    </row>
    <row r="102" spans="1:27" s="27" customFormat="1" ht="15" thickBot="1">
      <c r="A102" s="2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26"/>
      <c r="V102" s="25"/>
      <c r="W102" s="78" t="s">
        <v>48</v>
      </c>
      <c r="X102" s="91"/>
      <c r="Y102" s="91"/>
      <c r="Z102" s="91"/>
      <c r="AA102" s="92"/>
    </row>
    <row r="103" spans="1:27" ht="14.25">
      <c r="A103" s="28" t="s">
        <v>43</v>
      </c>
      <c r="B103" s="289" t="s">
        <v>106</v>
      </c>
      <c r="C103" s="290"/>
      <c r="D103" s="290"/>
      <c r="E103" s="291"/>
      <c r="F103" s="289" t="s">
        <v>107</v>
      </c>
      <c r="G103" s="290"/>
      <c r="H103" s="290"/>
      <c r="I103" s="291"/>
      <c r="J103" s="289" t="s">
        <v>108</v>
      </c>
      <c r="K103" s="290"/>
      <c r="L103" s="290"/>
      <c r="M103" s="291"/>
      <c r="N103" s="289" t="s">
        <v>109</v>
      </c>
      <c r="O103" s="290"/>
      <c r="P103" s="290"/>
      <c r="Q103" s="291"/>
      <c r="R103" s="289" t="s">
        <v>110</v>
      </c>
      <c r="S103" s="290"/>
      <c r="T103" s="290"/>
      <c r="U103" s="291"/>
      <c r="V103" s="29"/>
      <c r="W103" s="78" t="str">
        <f>B103</f>
        <v>BN 11</v>
      </c>
      <c r="X103" s="78" t="str">
        <f>F103</f>
        <v>BN 12</v>
      </c>
      <c r="Y103" s="78" t="str">
        <f>J103</f>
        <v>BN 13</v>
      </c>
      <c r="Z103" s="78" t="str">
        <f>N103</f>
        <v>BN 14</v>
      </c>
      <c r="AA103" s="79" t="str">
        <f>R103</f>
        <v>BN 15</v>
      </c>
    </row>
    <row r="104" spans="1:27" ht="15" thickBot="1">
      <c r="A104" s="16" t="s">
        <v>4</v>
      </c>
      <c r="B104" s="17" t="s">
        <v>5</v>
      </c>
      <c r="C104" s="18" t="s">
        <v>6</v>
      </c>
      <c r="D104" s="18" t="s">
        <v>7</v>
      </c>
      <c r="E104" s="20" t="s">
        <v>8</v>
      </c>
      <c r="F104" s="17" t="s">
        <v>5</v>
      </c>
      <c r="G104" s="18" t="s">
        <v>6</v>
      </c>
      <c r="H104" s="18" t="s">
        <v>7</v>
      </c>
      <c r="I104" s="20" t="s">
        <v>8</v>
      </c>
      <c r="J104" s="17" t="s">
        <v>5</v>
      </c>
      <c r="K104" s="18" t="s">
        <v>6</v>
      </c>
      <c r="L104" s="18" t="s">
        <v>7</v>
      </c>
      <c r="M104" s="20" t="s">
        <v>8</v>
      </c>
      <c r="N104" s="17" t="s">
        <v>5</v>
      </c>
      <c r="O104" s="18" t="s">
        <v>6</v>
      </c>
      <c r="P104" s="18" t="s">
        <v>7</v>
      </c>
      <c r="Q104" s="20" t="s">
        <v>8</v>
      </c>
      <c r="R104" s="17" t="s">
        <v>5</v>
      </c>
      <c r="S104" s="18" t="s">
        <v>6</v>
      </c>
      <c r="T104" s="18" t="s">
        <v>7</v>
      </c>
      <c r="U104" s="20" t="s">
        <v>8</v>
      </c>
      <c r="V104" s="21"/>
      <c r="W104" s="101">
        <f>IF(SUM(E105:E120)&gt;0,LARGE(E105:E120,1),0)</f>
        <v>0</v>
      </c>
      <c r="X104" s="102">
        <f>IF(SUM(I105:I120)&gt;0,LARGE(I105:I120,1),0)</f>
        <v>0</v>
      </c>
      <c r="Y104" s="102">
        <f>IF(SUM(M105:M120)&gt;0,LARGE(M105:M120,1),0)</f>
        <v>0</v>
      </c>
      <c r="Z104" s="102">
        <f>IF(SUM(Q105:Q120)&gt;0,LARGE(Q105:Q120,1),0)</f>
        <v>0</v>
      </c>
      <c r="AA104" s="103">
        <f>IF(SUM(U105:U120)&gt;0,LARGE(U105:U120,1),0)</f>
        <v>0</v>
      </c>
    </row>
    <row r="105" spans="1:27" ht="15" thickTop="1">
      <c r="A105" s="22" t="s">
        <v>99</v>
      </c>
      <c r="B105" s="116"/>
      <c r="C105" s="117"/>
      <c r="D105" s="118"/>
      <c r="E105" s="119">
        <f aca="true" t="shared" si="51" ref="E105:E113">IF(SUM(B105:D105)&gt;0,SUM(B105:D105),"")</f>
      </c>
      <c r="F105" s="116"/>
      <c r="G105" s="117"/>
      <c r="H105" s="117"/>
      <c r="I105" s="119">
        <f aca="true" t="shared" si="52" ref="I105:I110">IF(SUM(F105:H105)&gt;0,SUM(F105:H105),"")</f>
      </c>
      <c r="J105" s="116"/>
      <c r="K105" s="117"/>
      <c r="L105" s="117"/>
      <c r="M105" s="119">
        <f aca="true" t="shared" si="53" ref="M105:M113">IF(SUM(J105:L105)&gt;0,SUM(J105:L105),"")</f>
      </c>
      <c r="N105" s="116"/>
      <c r="O105" s="117"/>
      <c r="P105" s="117"/>
      <c r="Q105" s="119">
        <f aca="true" t="shared" si="54" ref="Q105:Q113">IF(SUM(N105:P105)&gt;0,SUM(N105:P105),"")</f>
      </c>
      <c r="R105" s="116"/>
      <c r="S105" s="117"/>
      <c r="T105" s="117"/>
      <c r="U105" s="119">
        <f aca="true" t="shared" si="55" ref="U105:U113">IF(SUM(R105:T105)&gt;0,SUM(R105:T105),"")</f>
      </c>
      <c r="V105" s="30"/>
      <c r="W105" s="78"/>
      <c r="X105" s="78"/>
      <c r="Y105" s="78"/>
      <c r="Z105" s="78"/>
      <c r="AA105" s="79"/>
    </row>
    <row r="106" spans="1:27" ht="14.25">
      <c r="A106" s="23" t="s">
        <v>57</v>
      </c>
      <c r="B106" s="120"/>
      <c r="C106" s="121"/>
      <c r="D106" s="122"/>
      <c r="E106" s="119">
        <f t="shared" si="51"/>
      </c>
      <c r="F106" s="120"/>
      <c r="G106" s="121"/>
      <c r="H106" s="121"/>
      <c r="I106" s="119">
        <f t="shared" si="52"/>
      </c>
      <c r="J106" s="120"/>
      <c r="K106" s="121"/>
      <c r="L106" s="121"/>
      <c r="M106" s="119">
        <f t="shared" si="53"/>
      </c>
      <c r="N106" s="120"/>
      <c r="O106" s="121"/>
      <c r="P106" s="121"/>
      <c r="Q106" s="119">
        <f t="shared" si="54"/>
      </c>
      <c r="R106" s="120"/>
      <c r="S106" s="121"/>
      <c r="T106" s="121"/>
      <c r="U106" s="119">
        <f t="shared" si="55"/>
      </c>
      <c r="V106" s="31"/>
      <c r="W106" s="78"/>
      <c r="X106" s="78"/>
      <c r="Y106" s="78"/>
      <c r="Z106" s="78"/>
      <c r="AA106" s="79"/>
    </row>
    <row r="107" spans="1:27" ht="14.25">
      <c r="A107" s="23" t="s">
        <v>49</v>
      </c>
      <c r="B107" s="120"/>
      <c r="C107" s="121"/>
      <c r="D107" s="122"/>
      <c r="E107" s="119">
        <f t="shared" si="51"/>
      </c>
      <c r="F107" s="120"/>
      <c r="G107" s="121"/>
      <c r="H107" s="121"/>
      <c r="I107" s="119">
        <f t="shared" si="52"/>
      </c>
      <c r="J107" s="120"/>
      <c r="K107" s="121"/>
      <c r="L107" s="123"/>
      <c r="M107" s="119">
        <f t="shared" si="53"/>
      </c>
      <c r="N107" s="120"/>
      <c r="O107" s="121"/>
      <c r="P107" s="123"/>
      <c r="Q107" s="119">
        <f t="shared" si="54"/>
      </c>
      <c r="R107" s="120"/>
      <c r="S107" s="121"/>
      <c r="T107" s="123"/>
      <c r="U107" s="119">
        <f t="shared" si="55"/>
      </c>
      <c r="V107" s="32" t="s">
        <v>11</v>
      </c>
      <c r="W107" s="78"/>
      <c r="X107" s="78"/>
      <c r="Y107" s="78"/>
      <c r="Z107" s="78"/>
      <c r="AA107" s="79"/>
    </row>
    <row r="108" spans="1:27" ht="14.25">
      <c r="A108" s="23" t="s">
        <v>66</v>
      </c>
      <c r="B108" s="120"/>
      <c r="C108" s="121"/>
      <c r="D108" s="122"/>
      <c r="E108" s="119">
        <f t="shared" si="51"/>
      </c>
      <c r="F108" s="120"/>
      <c r="G108" s="121"/>
      <c r="H108" s="121"/>
      <c r="I108" s="119">
        <f t="shared" si="52"/>
      </c>
      <c r="J108" s="120"/>
      <c r="K108" s="121"/>
      <c r="L108" s="121"/>
      <c r="M108" s="119">
        <f t="shared" si="53"/>
      </c>
      <c r="N108" s="120"/>
      <c r="O108" s="121"/>
      <c r="P108" s="121"/>
      <c r="Q108" s="119">
        <f t="shared" si="54"/>
      </c>
      <c r="R108" s="120"/>
      <c r="S108" s="121"/>
      <c r="T108" s="121"/>
      <c r="U108" s="119">
        <f t="shared" si="55"/>
      </c>
      <c r="V108" s="32" t="s">
        <v>12</v>
      </c>
      <c r="W108" s="78"/>
      <c r="X108" s="78"/>
      <c r="Y108" s="78"/>
      <c r="Z108" s="78"/>
      <c r="AA108" s="79"/>
    </row>
    <row r="109" spans="1:27" ht="14.25">
      <c r="A109" s="23" t="s">
        <v>78</v>
      </c>
      <c r="B109" s="120"/>
      <c r="C109" s="121"/>
      <c r="D109" s="123"/>
      <c r="E109" s="119">
        <f t="shared" si="51"/>
      </c>
      <c r="F109" s="120"/>
      <c r="G109" s="121"/>
      <c r="H109" s="123"/>
      <c r="I109" s="119">
        <f t="shared" si="52"/>
      </c>
      <c r="J109" s="120"/>
      <c r="K109" s="121"/>
      <c r="L109" s="123"/>
      <c r="M109" s="119">
        <f t="shared" si="53"/>
      </c>
      <c r="N109" s="120"/>
      <c r="O109" s="121"/>
      <c r="P109" s="121"/>
      <c r="Q109" s="119">
        <f t="shared" si="54"/>
      </c>
      <c r="R109" s="120"/>
      <c r="S109" s="121"/>
      <c r="T109" s="123"/>
      <c r="U109" s="119">
        <f t="shared" si="55"/>
      </c>
      <c r="V109" s="32" t="s">
        <v>12</v>
      </c>
      <c r="W109" s="78"/>
      <c r="X109" s="78"/>
      <c r="Y109" s="78"/>
      <c r="Z109" s="78"/>
      <c r="AA109" s="79"/>
    </row>
    <row r="110" spans="1:27" ht="14.25">
      <c r="A110" s="23" t="s">
        <v>71</v>
      </c>
      <c r="B110" s="120"/>
      <c r="C110" s="121"/>
      <c r="D110" s="123"/>
      <c r="E110" s="119">
        <f t="shared" si="51"/>
      </c>
      <c r="F110" s="120"/>
      <c r="G110" s="121"/>
      <c r="H110" s="123"/>
      <c r="I110" s="119">
        <f t="shared" si="52"/>
      </c>
      <c r="J110" s="120"/>
      <c r="K110" s="121"/>
      <c r="L110" s="123"/>
      <c r="M110" s="119">
        <f t="shared" si="53"/>
      </c>
      <c r="N110" s="120"/>
      <c r="O110" s="121"/>
      <c r="P110" s="121"/>
      <c r="Q110" s="119">
        <f t="shared" si="54"/>
      </c>
      <c r="R110" s="120"/>
      <c r="S110" s="121"/>
      <c r="T110" s="123"/>
      <c r="U110" s="119">
        <f t="shared" si="55"/>
      </c>
      <c r="V110" s="32"/>
      <c r="W110" s="78"/>
      <c r="X110" s="78"/>
      <c r="Y110" s="78"/>
      <c r="Z110" s="78"/>
      <c r="AA110" s="79"/>
    </row>
    <row r="111" spans="1:27" ht="14.25">
      <c r="A111" s="23" t="s">
        <v>53</v>
      </c>
      <c r="B111" s="120"/>
      <c r="C111" s="121"/>
      <c r="D111" s="122"/>
      <c r="E111" s="119">
        <f t="shared" si="51"/>
      </c>
      <c r="F111" s="120"/>
      <c r="G111" s="121"/>
      <c r="H111" s="123"/>
      <c r="I111" s="119">
        <f aca="true" t="shared" si="56" ref="I111:I120">IF(SUM(F111:H111)&gt;0,SUM(F111:H111),"")</f>
      </c>
      <c r="J111" s="120"/>
      <c r="K111" s="121"/>
      <c r="L111" s="123"/>
      <c r="M111" s="119">
        <f t="shared" si="53"/>
      </c>
      <c r="N111" s="120"/>
      <c r="O111" s="121"/>
      <c r="P111" s="121"/>
      <c r="Q111" s="119">
        <f t="shared" si="54"/>
      </c>
      <c r="R111" s="120"/>
      <c r="S111" s="121"/>
      <c r="T111" s="121"/>
      <c r="U111" s="119">
        <f t="shared" si="55"/>
      </c>
      <c r="V111" s="32" t="s">
        <v>13</v>
      </c>
      <c r="W111" s="78"/>
      <c r="X111" s="78"/>
      <c r="Y111" s="78"/>
      <c r="Z111" s="78"/>
      <c r="AA111" s="79"/>
    </row>
    <row r="112" spans="1:27" ht="14.25">
      <c r="A112" s="23"/>
      <c r="B112" s="120"/>
      <c r="C112" s="121"/>
      <c r="D112" s="122"/>
      <c r="E112" s="119">
        <f t="shared" si="51"/>
      </c>
      <c r="F112" s="120"/>
      <c r="G112" s="121"/>
      <c r="H112" s="123"/>
      <c r="I112" s="119">
        <f t="shared" si="56"/>
      </c>
      <c r="J112" s="120"/>
      <c r="K112" s="121"/>
      <c r="L112" s="123"/>
      <c r="M112" s="119">
        <f t="shared" si="53"/>
      </c>
      <c r="N112" s="120"/>
      <c r="O112" s="121"/>
      <c r="P112" s="123"/>
      <c r="Q112" s="119">
        <f t="shared" si="54"/>
      </c>
      <c r="R112" s="120"/>
      <c r="S112" s="121"/>
      <c r="T112" s="123"/>
      <c r="U112" s="119">
        <f t="shared" si="55"/>
      </c>
      <c r="V112" s="32" t="s">
        <v>14</v>
      </c>
      <c r="W112" s="78"/>
      <c r="X112" s="78"/>
      <c r="Y112" s="78"/>
      <c r="Z112" s="78"/>
      <c r="AA112" s="79"/>
    </row>
    <row r="113" spans="1:27" ht="14.25">
      <c r="A113" s="23"/>
      <c r="B113" s="120"/>
      <c r="C113" s="121"/>
      <c r="D113" s="122"/>
      <c r="E113" s="119">
        <f t="shared" si="51"/>
      </c>
      <c r="F113" s="120"/>
      <c r="G113" s="121"/>
      <c r="H113" s="121"/>
      <c r="I113" s="119">
        <f t="shared" si="56"/>
      </c>
      <c r="J113" s="120"/>
      <c r="K113" s="121"/>
      <c r="L113" s="121"/>
      <c r="M113" s="119">
        <f t="shared" si="53"/>
      </c>
      <c r="N113" s="120"/>
      <c r="O113" s="121"/>
      <c r="P113" s="121"/>
      <c r="Q113" s="119">
        <f t="shared" si="54"/>
      </c>
      <c r="R113" s="120"/>
      <c r="S113" s="121"/>
      <c r="T113" s="121"/>
      <c r="U113" s="119">
        <f t="shared" si="55"/>
      </c>
      <c r="V113" s="32" t="s">
        <v>15</v>
      </c>
      <c r="W113" s="78"/>
      <c r="X113" s="78"/>
      <c r="Y113" s="78"/>
      <c r="Z113" s="78"/>
      <c r="AA113" s="79"/>
    </row>
    <row r="114" spans="1:27" ht="14.25">
      <c r="A114" s="23"/>
      <c r="B114" s="120"/>
      <c r="C114" s="121"/>
      <c r="D114" s="122"/>
      <c r="E114" s="119">
        <f aca="true" t="shared" si="57" ref="E114:E120">IF(SUM(B114:D114)&gt;0,SUM(B114:D114),"")</f>
      </c>
      <c r="F114" s="120"/>
      <c r="G114" s="121"/>
      <c r="H114" s="123"/>
      <c r="I114" s="119">
        <f t="shared" si="56"/>
      </c>
      <c r="J114" s="120"/>
      <c r="K114" s="121"/>
      <c r="L114" s="123"/>
      <c r="M114" s="119">
        <f aca="true" t="shared" si="58" ref="M114:M120">IF(SUM(J114:L114)&gt;0,SUM(J114:L114),"")</f>
      </c>
      <c r="N114" s="120"/>
      <c r="O114" s="121"/>
      <c r="P114" s="121"/>
      <c r="Q114" s="119">
        <f aca="true" t="shared" si="59" ref="Q114:Q120">IF(SUM(N114:P114)&gt;0,SUM(N114:P114),"")</f>
      </c>
      <c r="R114" s="120"/>
      <c r="S114" s="121"/>
      <c r="T114" s="121"/>
      <c r="U114" s="119">
        <f aca="true" t="shared" si="60" ref="U114:U120">IF(SUM(R114:T114)&gt;0,SUM(R114:T114),"")</f>
      </c>
      <c r="V114" s="32" t="s">
        <v>16</v>
      </c>
      <c r="W114" s="78"/>
      <c r="X114" s="78"/>
      <c r="Y114" s="78"/>
      <c r="Z114" s="78"/>
      <c r="AA114" s="79"/>
    </row>
    <row r="115" spans="1:27" ht="14.25">
      <c r="A115" s="23"/>
      <c r="B115" s="120"/>
      <c r="C115" s="121"/>
      <c r="D115" s="122"/>
      <c r="E115" s="119">
        <f t="shared" si="57"/>
      </c>
      <c r="F115" s="120"/>
      <c r="G115" s="121"/>
      <c r="H115" s="123"/>
      <c r="I115" s="119">
        <f t="shared" si="56"/>
      </c>
      <c r="J115" s="120"/>
      <c r="K115" s="121"/>
      <c r="L115" s="123"/>
      <c r="M115" s="119">
        <f t="shared" si="58"/>
      </c>
      <c r="N115" s="120"/>
      <c r="O115" s="121"/>
      <c r="P115" s="123"/>
      <c r="Q115" s="119">
        <f t="shared" si="59"/>
      </c>
      <c r="R115" s="120"/>
      <c r="S115" s="121"/>
      <c r="T115" s="123"/>
      <c r="U115" s="119">
        <f t="shared" si="60"/>
      </c>
      <c r="V115" s="32" t="s">
        <v>12</v>
      </c>
      <c r="W115" s="78"/>
      <c r="X115" s="78"/>
      <c r="Y115" s="78"/>
      <c r="Z115" s="78"/>
      <c r="AA115" s="79"/>
    </row>
    <row r="116" spans="1:27" ht="14.25">
      <c r="A116" s="23"/>
      <c r="B116" s="120"/>
      <c r="C116" s="121"/>
      <c r="D116" s="122"/>
      <c r="E116" s="119">
        <f t="shared" si="57"/>
      </c>
      <c r="F116" s="120"/>
      <c r="G116" s="121"/>
      <c r="H116" s="121"/>
      <c r="I116" s="119">
        <f t="shared" si="56"/>
      </c>
      <c r="J116" s="120"/>
      <c r="K116" s="121"/>
      <c r="L116" s="121"/>
      <c r="M116" s="119">
        <f t="shared" si="58"/>
      </c>
      <c r="N116" s="120"/>
      <c r="O116" s="121"/>
      <c r="P116" s="121"/>
      <c r="Q116" s="119">
        <f t="shared" si="59"/>
      </c>
      <c r="R116" s="120"/>
      <c r="S116" s="121"/>
      <c r="T116" s="121"/>
      <c r="U116" s="119">
        <f t="shared" si="60"/>
      </c>
      <c r="V116" s="32"/>
      <c r="W116" s="78"/>
      <c r="X116" s="78"/>
      <c r="Y116" s="78"/>
      <c r="Z116" s="78"/>
      <c r="AA116" s="79"/>
    </row>
    <row r="117" spans="1:27" ht="14.25">
      <c r="A117" s="23" t="s">
        <v>178</v>
      </c>
      <c r="B117" s="120"/>
      <c r="C117" s="121"/>
      <c r="D117" s="122"/>
      <c r="E117" s="119">
        <f t="shared" si="57"/>
      </c>
      <c r="F117" s="120"/>
      <c r="G117" s="121"/>
      <c r="H117" s="121"/>
      <c r="I117" s="119">
        <f t="shared" si="56"/>
      </c>
      <c r="J117" s="120"/>
      <c r="K117" s="121"/>
      <c r="L117" s="121"/>
      <c r="M117" s="119">
        <f t="shared" si="58"/>
      </c>
      <c r="N117" s="120"/>
      <c r="O117" s="121"/>
      <c r="P117" s="121"/>
      <c r="Q117" s="119">
        <f t="shared" si="59"/>
      </c>
      <c r="R117" s="120"/>
      <c r="S117" s="121"/>
      <c r="T117" s="121"/>
      <c r="U117" s="119">
        <f t="shared" si="60"/>
      </c>
      <c r="V117" s="32"/>
      <c r="W117" s="78"/>
      <c r="X117" s="78"/>
      <c r="Y117" s="78"/>
      <c r="Z117" s="78"/>
      <c r="AA117" s="79"/>
    </row>
    <row r="118" spans="1:27" ht="14.25">
      <c r="A118" s="23" t="s">
        <v>163</v>
      </c>
      <c r="B118" s="120"/>
      <c r="C118" s="121"/>
      <c r="D118" s="122"/>
      <c r="E118" s="119">
        <f t="shared" si="57"/>
      </c>
      <c r="F118" s="120"/>
      <c r="G118" s="121"/>
      <c r="H118" s="121"/>
      <c r="I118" s="119">
        <f t="shared" si="56"/>
      </c>
      <c r="J118" s="120"/>
      <c r="K118" s="121"/>
      <c r="L118" s="121"/>
      <c r="M118" s="119">
        <f t="shared" si="58"/>
      </c>
      <c r="N118" s="120"/>
      <c r="O118" s="121"/>
      <c r="P118" s="121"/>
      <c r="Q118" s="119">
        <f t="shared" si="59"/>
      </c>
      <c r="R118" s="120"/>
      <c r="S118" s="121"/>
      <c r="T118" s="121"/>
      <c r="U118" s="119">
        <f t="shared" si="60"/>
      </c>
      <c r="V118" s="31"/>
      <c r="W118" s="78"/>
      <c r="X118" s="78"/>
      <c r="Y118" s="78"/>
      <c r="Z118" s="78"/>
      <c r="AA118" s="79"/>
    </row>
    <row r="119" spans="1:27" ht="14.25">
      <c r="A119" s="23" t="s">
        <v>169</v>
      </c>
      <c r="B119" s="120"/>
      <c r="C119" s="121"/>
      <c r="D119" s="122"/>
      <c r="E119" s="119">
        <f t="shared" si="57"/>
      </c>
      <c r="F119" s="120"/>
      <c r="G119" s="121"/>
      <c r="H119" s="121"/>
      <c r="I119" s="119">
        <f t="shared" si="56"/>
      </c>
      <c r="J119" s="120"/>
      <c r="K119" s="121"/>
      <c r="L119" s="121"/>
      <c r="M119" s="119">
        <f t="shared" si="58"/>
      </c>
      <c r="N119" s="120"/>
      <c r="O119" s="121"/>
      <c r="P119" s="121"/>
      <c r="Q119" s="119">
        <f t="shared" si="59"/>
      </c>
      <c r="R119" s="120"/>
      <c r="S119" s="121"/>
      <c r="T119" s="121"/>
      <c r="U119" s="119">
        <f t="shared" si="60"/>
      </c>
      <c r="V119" s="31"/>
      <c r="W119" s="78"/>
      <c r="X119" s="78"/>
      <c r="Y119" s="78"/>
      <c r="Z119" s="78"/>
      <c r="AA119" s="79"/>
    </row>
    <row r="120" spans="1:27" ht="14.25">
      <c r="A120" s="23" t="s">
        <v>177</v>
      </c>
      <c r="B120" s="120"/>
      <c r="C120" s="121"/>
      <c r="D120" s="122"/>
      <c r="E120" s="119">
        <f t="shared" si="57"/>
      </c>
      <c r="F120" s="120"/>
      <c r="G120" s="121"/>
      <c r="H120" s="121"/>
      <c r="I120" s="119">
        <f t="shared" si="56"/>
      </c>
      <c r="J120" s="120"/>
      <c r="K120" s="121"/>
      <c r="L120" s="121"/>
      <c r="M120" s="119">
        <f t="shared" si="58"/>
      </c>
      <c r="N120" s="120"/>
      <c r="O120" s="121"/>
      <c r="P120" s="121"/>
      <c r="Q120" s="119">
        <f t="shared" si="59"/>
      </c>
      <c r="R120" s="120"/>
      <c r="S120" s="121"/>
      <c r="T120" s="121"/>
      <c r="U120" s="119">
        <f t="shared" si="60"/>
      </c>
      <c r="V120" s="31"/>
      <c r="W120" s="78"/>
      <c r="X120" s="78"/>
      <c r="Y120" s="78"/>
      <c r="Z120" s="78"/>
      <c r="AA120" s="79"/>
    </row>
    <row r="121" spans="1:27" ht="15" thickBot="1">
      <c r="A121" s="110" t="s">
        <v>10</v>
      </c>
      <c r="B121" s="183">
        <f aca="true" t="shared" si="61" ref="B121:U121">IF(SUM(B105:B116)=0,0,AVERAGE(B105:B116))</f>
        <v>0</v>
      </c>
      <c r="C121" s="184">
        <f t="shared" si="61"/>
        <v>0</v>
      </c>
      <c r="D121" s="185">
        <f t="shared" si="61"/>
        <v>0</v>
      </c>
      <c r="E121" s="186">
        <f t="shared" si="61"/>
        <v>0</v>
      </c>
      <c r="F121" s="183">
        <f t="shared" si="61"/>
        <v>0</v>
      </c>
      <c r="G121" s="184">
        <f t="shared" si="61"/>
        <v>0</v>
      </c>
      <c r="H121" s="185">
        <f t="shared" si="61"/>
        <v>0</v>
      </c>
      <c r="I121" s="186">
        <f t="shared" si="61"/>
        <v>0</v>
      </c>
      <c r="J121" s="183">
        <f t="shared" si="61"/>
        <v>0</v>
      </c>
      <c r="K121" s="184">
        <f t="shared" si="61"/>
        <v>0</v>
      </c>
      <c r="L121" s="185">
        <f t="shared" si="61"/>
        <v>0</v>
      </c>
      <c r="M121" s="186">
        <f t="shared" si="61"/>
        <v>0</v>
      </c>
      <c r="N121" s="183">
        <f t="shared" si="61"/>
        <v>0</v>
      </c>
      <c r="O121" s="184">
        <f t="shared" si="61"/>
        <v>0</v>
      </c>
      <c r="P121" s="185">
        <f t="shared" si="61"/>
        <v>0</v>
      </c>
      <c r="Q121" s="186">
        <f t="shared" si="61"/>
        <v>0</v>
      </c>
      <c r="R121" s="183">
        <f t="shared" si="61"/>
        <v>0</v>
      </c>
      <c r="S121" s="184">
        <f t="shared" si="61"/>
        <v>0</v>
      </c>
      <c r="T121" s="185">
        <f t="shared" si="61"/>
        <v>0</v>
      </c>
      <c r="U121" s="186">
        <f t="shared" si="61"/>
        <v>0</v>
      </c>
      <c r="V121" s="39"/>
      <c r="W121" s="78"/>
      <c r="X121" s="78"/>
      <c r="Y121" s="78"/>
      <c r="Z121" s="78"/>
      <c r="AA121" s="79"/>
    </row>
    <row r="122" spans="1:27" ht="14.2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6"/>
      <c r="W122" s="78"/>
      <c r="X122" s="78"/>
      <c r="Y122" s="78"/>
      <c r="Z122" s="78"/>
      <c r="AA122" s="79"/>
    </row>
    <row r="123" spans="1:27" ht="15" thickBo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78" t="s">
        <v>100</v>
      </c>
      <c r="X123" s="91"/>
      <c r="Y123" s="91"/>
      <c r="Z123" s="91"/>
      <c r="AA123" s="92"/>
    </row>
    <row r="124" spans="1:27" ht="14.25">
      <c r="A124" s="14" t="s">
        <v>99</v>
      </c>
      <c r="B124" s="283" t="s">
        <v>290</v>
      </c>
      <c r="C124" s="284"/>
      <c r="D124" s="284"/>
      <c r="E124" s="285"/>
      <c r="F124" s="283" t="s">
        <v>291</v>
      </c>
      <c r="G124" s="284"/>
      <c r="H124" s="284"/>
      <c r="I124" s="285"/>
      <c r="J124" s="283" t="s">
        <v>292</v>
      </c>
      <c r="K124" s="284"/>
      <c r="L124" s="284"/>
      <c r="M124" s="285"/>
      <c r="N124" s="283" t="s">
        <v>293</v>
      </c>
      <c r="O124" s="284"/>
      <c r="P124" s="284"/>
      <c r="Q124" s="285"/>
      <c r="R124" s="283" t="s">
        <v>294</v>
      </c>
      <c r="S124" s="284"/>
      <c r="T124" s="284"/>
      <c r="U124" s="285"/>
      <c r="V124" s="37" t="s">
        <v>3</v>
      </c>
      <c r="W124" s="78" t="str">
        <f>B124</f>
        <v>BARRAZA, ERNY</v>
      </c>
      <c r="X124" s="78" t="str">
        <f>F124</f>
        <v>DEGALDO, CHRISTOPHER</v>
      </c>
      <c r="Y124" s="78" t="str">
        <f>J124</f>
        <v>AIKEN, ALISA</v>
      </c>
      <c r="Z124" s="78" t="str">
        <f>N124</f>
        <v>MATTHEWS, KATIE</v>
      </c>
      <c r="AA124" s="79" t="str">
        <f>R124</f>
        <v>JERRIN, JOSH</v>
      </c>
    </row>
    <row r="125" spans="1:27" ht="15" thickBot="1">
      <c r="A125" s="16" t="s">
        <v>4</v>
      </c>
      <c r="B125" s="17" t="s">
        <v>5</v>
      </c>
      <c r="C125" s="18" t="s">
        <v>6</v>
      </c>
      <c r="D125" s="19" t="s">
        <v>7</v>
      </c>
      <c r="E125" s="20" t="s">
        <v>8</v>
      </c>
      <c r="F125" s="17" t="s">
        <v>5</v>
      </c>
      <c r="G125" s="18" t="s">
        <v>6</v>
      </c>
      <c r="H125" s="18" t="s">
        <v>7</v>
      </c>
      <c r="I125" s="20" t="s">
        <v>8</v>
      </c>
      <c r="J125" s="17" t="s">
        <v>5</v>
      </c>
      <c r="K125" s="18" t="s">
        <v>6</v>
      </c>
      <c r="L125" s="18" t="s">
        <v>7</v>
      </c>
      <c r="M125" s="20" t="s">
        <v>8</v>
      </c>
      <c r="N125" s="17" t="s">
        <v>5</v>
      </c>
      <c r="O125" s="18" t="s">
        <v>6</v>
      </c>
      <c r="P125" s="18" t="s">
        <v>7</v>
      </c>
      <c r="Q125" s="20" t="s">
        <v>8</v>
      </c>
      <c r="R125" s="17" t="s">
        <v>5</v>
      </c>
      <c r="S125" s="18" t="s">
        <v>6</v>
      </c>
      <c r="T125" s="18" t="s">
        <v>7</v>
      </c>
      <c r="U125" s="20" t="s">
        <v>8</v>
      </c>
      <c r="V125" s="38" t="s">
        <v>9</v>
      </c>
      <c r="W125" s="101">
        <f>IF(SUM(E126:E141)&gt;0,LARGE(E126:E141,1),0)</f>
        <v>239</v>
      </c>
      <c r="X125" s="102">
        <f>IF(SUM(I126:I141)&gt;0,LARGE(I126:I141,1),0)</f>
        <v>186</v>
      </c>
      <c r="Y125" s="102">
        <f>IF(SUM(M126:M141)&gt;0,LARGE(M126:M141,1),0)</f>
        <v>199</v>
      </c>
      <c r="Z125" s="102">
        <f>IF(SUM(Q126:Q141)&gt;0,LARGE(Q126:Q141,1),0)</f>
        <v>107</v>
      </c>
      <c r="AA125" s="103">
        <f>IF(SUM(U126:U141)&gt;0,LARGE(U126:U141,1),0)</f>
        <v>218</v>
      </c>
    </row>
    <row r="126" spans="1:27" ht="15" thickTop="1">
      <c r="A126" s="22" t="s">
        <v>43</v>
      </c>
      <c r="B126" s="116">
        <v>80</v>
      </c>
      <c r="C126" s="117">
        <v>72</v>
      </c>
      <c r="D126" s="118">
        <v>74</v>
      </c>
      <c r="E126" s="119">
        <f aca="true" t="shared" si="62" ref="E126:E134">IF(SUM(B126:D126)&gt;0,SUM(B126:D126),"")</f>
        <v>226</v>
      </c>
      <c r="F126" s="116">
        <v>67</v>
      </c>
      <c r="G126" s="117">
        <v>32</v>
      </c>
      <c r="H126" s="117">
        <v>48</v>
      </c>
      <c r="I126" s="119">
        <f aca="true" t="shared" si="63" ref="I126:I131">IF(SUM(F126:H126)&gt;0,SUM(F126:H126),"")</f>
        <v>147</v>
      </c>
      <c r="J126" s="116">
        <v>73</v>
      </c>
      <c r="K126" s="117">
        <v>57</v>
      </c>
      <c r="L126" s="117">
        <v>48</v>
      </c>
      <c r="M126" s="119">
        <f aca="true" t="shared" si="64" ref="M126:M134">IF(SUM(J126:L126)&gt;0,SUM(J126:L126),"")</f>
        <v>178</v>
      </c>
      <c r="N126" s="116">
        <v>76</v>
      </c>
      <c r="O126" s="117">
        <v>17</v>
      </c>
      <c r="P126" s="117">
        <v>14</v>
      </c>
      <c r="Q126" s="119">
        <f aca="true" t="shared" si="65" ref="Q126:Q134">IF(SUM(N126:P126)&gt;0,SUM(N126:P126),"")</f>
        <v>107</v>
      </c>
      <c r="R126" s="116">
        <v>76</v>
      </c>
      <c r="S126" s="117">
        <v>49</v>
      </c>
      <c r="T126" s="117">
        <v>65</v>
      </c>
      <c r="U126" s="119">
        <f aca="true" t="shared" si="66" ref="U126:U134">IF(SUM(R126:T126)&gt;0,SUM(R126:T126),"")</f>
        <v>190</v>
      </c>
      <c r="V126" s="99">
        <f>IF(SUM(E126,I126,M126,Q126,U126,U146,Q146,M146,I146,E146,E166,I166,M166,Q166,U166)&gt;0,(LARGE((E126,I126,M126,Q126,U126,U146,Q146,M146,I146,E146,E166,I166,M166,Q166,U166),1)+LARGE((E126,I126,M126,Q126,U126,U146,Q146,M146,I146,E146,E166,I166,M166,Q166,U166),2)+LARGE((E126,I126,M126,Q126,U126,U146,Q146,M146,I146,E146,E166,I166,M166,Q166,U166),3)+LARGE((E126,I126,M126,Q126,U126,U146,Q146,M146,I146,E146,E166,I166,M166,Q166,U166),4)),"")</f>
        <v>741</v>
      </c>
      <c r="W126" s="78"/>
      <c r="X126" s="78"/>
      <c r="Y126" s="78"/>
      <c r="Z126" s="78"/>
      <c r="AA126" s="79"/>
    </row>
    <row r="127" spans="1:27" ht="14.25">
      <c r="A127" s="22" t="s">
        <v>66</v>
      </c>
      <c r="B127" s="120">
        <v>91</v>
      </c>
      <c r="C127" s="121">
        <v>80</v>
      </c>
      <c r="D127" s="122">
        <v>68</v>
      </c>
      <c r="E127" s="119">
        <f t="shared" si="62"/>
        <v>239</v>
      </c>
      <c r="F127" s="120"/>
      <c r="G127" s="121"/>
      <c r="H127" s="121"/>
      <c r="I127" s="119">
        <f t="shared" si="63"/>
      </c>
      <c r="J127" s="120">
        <v>54</v>
      </c>
      <c r="K127" s="121">
        <v>49</v>
      </c>
      <c r="L127" s="121">
        <v>59</v>
      </c>
      <c r="M127" s="119">
        <f t="shared" si="64"/>
        <v>162</v>
      </c>
      <c r="N127" s="120"/>
      <c r="O127" s="121"/>
      <c r="P127" s="121"/>
      <c r="Q127" s="119">
        <f t="shared" si="65"/>
      </c>
      <c r="R127" s="120">
        <v>89</v>
      </c>
      <c r="S127" s="121">
        <v>54</v>
      </c>
      <c r="T127" s="121">
        <v>75</v>
      </c>
      <c r="U127" s="119">
        <f t="shared" si="66"/>
        <v>218</v>
      </c>
      <c r="V127" s="99">
        <f>IF(SUM(E127,I127,M127,Q127,U127,U147,Q147,M147,I147,E147,E167,I167,M167,Q167,U167)&gt;0,(LARGE((E127,I127,M127,Q127,U127,U147,Q147,M147,I147,E147,E167,I167,M167,Q167,U167),1)+LARGE((E127,I127,M127,Q127,U127,U147,Q147,M147,I147,E147,E167,I167,M167,Q167,U167),2)+LARGE((E127,I127,M127,Q127,U127,U147,Q147,M147,I147,E147,E167,I167,M167,Q167,U167),3)+LARGE((E127,I127,M127,Q127,U127,U147,Q147,M147,I147,E147,E167,I167,M167,Q167,U167),4)),"")</f>
        <v>841</v>
      </c>
      <c r="W127" s="78"/>
      <c r="X127" s="78"/>
      <c r="Y127" s="78"/>
      <c r="Z127" s="78"/>
      <c r="AA127" s="79"/>
    </row>
    <row r="128" spans="1:27" ht="14.25">
      <c r="A128" s="23" t="s">
        <v>78</v>
      </c>
      <c r="B128" s="120">
        <v>70</v>
      </c>
      <c r="C128" s="121">
        <v>78</v>
      </c>
      <c r="D128" s="122">
        <v>65</v>
      </c>
      <c r="E128" s="119">
        <f t="shared" si="62"/>
        <v>213</v>
      </c>
      <c r="F128" s="120"/>
      <c r="G128" s="121"/>
      <c r="H128" s="121"/>
      <c r="I128" s="119">
        <f t="shared" si="63"/>
      </c>
      <c r="J128" s="120">
        <v>68</v>
      </c>
      <c r="K128" s="121">
        <v>47</v>
      </c>
      <c r="L128" s="123">
        <v>55</v>
      </c>
      <c r="M128" s="119">
        <f t="shared" si="64"/>
        <v>170</v>
      </c>
      <c r="N128" s="120"/>
      <c r="O128" s="121"/>
      <c r="P128" s="123"/>
      <c r="Q128" s="119">
        <f t="shared" si="65"/>
      </c>
      <c r="R128" s="120">
        <v>83</v>
      </c>
      <c r="S128" s="121">
        <v>49</v>
      </c>
      <c r="T128" s="123">
        <v>60</v>
      </c>
      <c r="U128" s="119">
        <f t="shared" si="66"/>
        <v>192</v>
      </c>
      <c r="V128" s="99">
        <f>IF(SUM(E128,I128,M128,Q128,U128,U148,Q148,M148,I148,E148,E168,I168,M168,Q168,U168)&gt;0,(LARGE((E128,I128,M128,Q128,U128,U148,Q148,M148,I148,E148,E168,I168,M168,Q168,U168),1)+LARGE((E128,I128,M128,Q128,U128,U148,Q148,M148,I148,E148,E168,I168,M168,Q168,U168),2)+LARGE((E128,I128,M128,Q128,U128,U148,Q148,M148,I148,E148,E168,I168,M168,Q168,U168),3)+LARGE((E128,I128,M128,Q128,U128,U148,Q148,M148,I148,E148,E168,I168,M168,Q168,U168),4)),"")</f>
        <v>852</v>
      </c>
      <c r="W128" s="78"/>
      <c r="X128" s="78"/>
      <c r="Y128" s="78"/>
      <c r="Z128" s="78"/>
      <c r="AA128" s="79"/>
    </row>
    <row r="129" spans="1:27" ht="14.25">
      <c r="A129" s="23" t="s">
        <v>49</v>
      </c>
      <c r="B129" s="120">
        <v>89</v>
      </c>
      <c r="C129" s="121">
        <v>61</v>
      </c>
      <c r="D129" s="122">
        <v>77</v>
      </c>
      <c r="E129" s="119">
        <f t="shared" si="62"/>
        <v>227</v>
      </c>
      <c r="F129" s="120">
        <v>86</v>
      </c>
      <c r="G129" s="121">
        <v>58</v>
      </c>
      <c r="H129" s="121">
        <v>42</v>
      </c>
      <c r="I129" s="119">
        <f t="shared" si="63"/>
        <v>186</v>
      </c>
      <c r="J129" s="120"/>
      <c r="K129" s="121"/>
      <c r="L129" s="121"/>
      <c r="M129" s="119">
        <f t="shared" si="64"/>
      </c>
      <c r="N129" s="120"/>
      <c r="O129" s="121"/>
      <c r="P129" s="121"/>
      <c r="Q129" s="119">
        <f t="shared" si="65"/>
      </c>
      <c r="R129" s="120">
        <v>72</v>
      </c>
      <c r="S129" s="121">
        <v>67</v>
      </c>
      <c r="T129" s="121">
        <v>66</v>
      </c>
      <c r="U129" s="119">
        <f t="shared" si="66"/>
        <v>205</v>
      </c>
      <c r="V129" s="99">
        <f>IF(SUM(E129,I129,M129,Q129,U129,U149,Q149,M149,I149,E149,E169,I169,M169,Q169,U169)&gt;0,(LARGE((E129,I129,M129,Q129,U129,U149,Q149,M149,I149,E149,E169,I169,M169,Q169,U169),1)+LARGE((E129,I129,M129,Q129,U129,U149,Q149,M149,I149,E149,E169,I169,M169,Q169,U169),2)+LARGE((E129,I129,M129,Q129,U129,U149,Q149,M149,I149,E149,E169,I169,M169,Q169,U169),3)+LARGE((E129,I129,M129,Q129,U129,U149,Q149,M149,I149,E149,E169,I169,M169,Q169,U169),4)),"")</f>
        <v>830</v>
      </c>
      <c r="W129" s="78"/>
      <c r="X129" s="78"/>
      <c r="Y129" s="78"/>
      <c r="Z129" s="78"/>
      <c r="AA129" s="79"/>
    </row>
    <row r="130" spans="1:27" ht="14.25">
      <c r="A130" s="23" t="s">
        <v>57</v>
      </c>
      <c r="B130" s="120">
        <v>94</v>
      </c>
      <c r="C130" s="121">
        <v>74</v>
      </c>
      <c r="D130" s="123">
        <v>68</v>
      </c>
      <c r="E130" s="119">
        <f t="shared" si="62"/>
        <v>236</v>
      </c>
      <c r="F130" s="120">
        <v>81</v>
      </c>
      <c r="G130" s="121">
        <v>59</v>
      </c>
      <c r="H130" s="123">
        <v>30</v>
      </c>
      <c r="I130" s="119">
        <f t="shared" si="63"/>
        <v>170</v>
      </c>
      <c r="J130" s="120"/>
      <c r="K130" s="121"/>
      <c r="L130" s="123"/>
      <c r="M130" s="119">
        <f t="shared" si="64"/>
      </c>
      <c r="N130" s="120"/>
      <c r="O130" s="121"/>
      <c r="P130" s="121"/>
      <c r="Q130" s="119">
        <f t="shared" si="65"/>
      </c>
      <c r="R130" s="120">
        <v>74</v>
      </c>
      <c r="S130" s="121">
        <v>50</v>
      </c>
      <c r="T130" s="123">
        <v>54</v>
      </c>
      <c r="U130" s="119">
        <f t="shared" si="66"/>
        <v>178</v>
      </c>
      <c r="V130" s="99">
        <f>IF(SUM(E130,I130,M130,Q130,U130,U150,Q150,M150,I150,E150,E170,I170,M170,Q170,U170)&gt;0,(LARGE((E130,I130,M130,Q130,U130,U150,Q150,M150,I150,E150,E170,I170,M170,Q170,U170),1)+LARGE((E130,I130,M130,Q130,U130,U150,Q150,M150,I150,E150,E170,I170,M170,Q170,U170),2)+LARGE((E130,I130,M130,Q130,U130,U150,Q150,M150,I150,E150,E170,I170,M170,Q170,U170),3)+LARGE((E130,I130,M130,Q130,U130,U150,Q150,M150,I150,E150,E170,I170,M170,Q170,U170),4)),"")</f>
        <v>837</v>
      </c>
      <c r="W130" s="78"/>
      <c r="X130" s="78"/>
      <c r="Y130" s="78"/>
      <c r="Z130" s="78"/>
      <c r="AA130" s="79"/>
    </row>
    <row r="131" spans="1:27" ht="14.25">
      <c r="A131" s="23" t="s">
        <v>61</v>
      </c>
      <c r="B131" s="120">
        <v>93</v>
      </c>
      <c r="C131" s="121">
        <v>75</v>
      </c>
      <c r="D131" s="123">
        <v>41</v>
      </c>
      <c r="E131" s="119">
        <f t="shared" si="62"/>
        <v>209</v>
      </c>
      <c r="F131" s="120">
        <v>76</v>
      </c>
      <c r="G131" s="121">
        <v>46</v>
      </c>
      <c r="H131" s="123">
        <v>48</v>
      </c>
      <c r="I131" s="119">
        <f t="shared" si="63"/>
        <v>170</v>
      </c>
      <c r="J131" s="120">
        <v>80</v>
      </c>
      <c r="K131" s="121">
        <v>54</v>
      </c>
      <c r="L131" s="123">
        <v>65</v>
      </c>
      <c r="M131" s="119">
        <f t="shared" si="64"/>
        <v>199</v>
      </c>
      <c r="N131" s="120"/>
      <c r="O131" s="121"/>
      <c r="P131" s="121"/>
      <c r="Q131" s="119">
        <f t="shared" si="65"/>
      </c>
      <c r="R131" s="120">
        <v>86</v>
      </c>
      <c r="S131" s="121">
        <v>50</v>
      </c>
      <c r="T131" s="123">
        <v>67</v>
      </c>
      <c r="U131" s="119">
        <f t="shared" si="66"/>
        <v>203</v>
      </c>
      <c r="V131" s="99">
        <f>IF(SUM(E131,I131,M131,Q131,U131,U151,Q151,M151,I151,E151,E171,I171,M171,Q171,U171)&gt;0,(LARGE((E131,I131,M131,Q131,U131,U151,Q151,M151,I151,E151,E171,I171,M171,Q171,U171),1)+LARGE((E131,I131,M131,Q131,U131,U151,Q151,M151,I151,E151,E171,I171,M171,Q171,U171),2)+LARGE((E131,I131,M131,Q131,U131,U151,Q151,M151,I151,E151,E171,I171,M171,Q171,U171),3)+LARGE((E131,I131,M131,Q131,U131,U151,Q151,M151,I151,E151,E171,I171,M171,Q171,U171),4)),"")</f>
        <v>781</v>
      </c>
      <c r="W131" s="78"/>
      <c r="X131" s="78"/>
      <c r="Y131" s="78"/>
      <c r="Z131" s="78"/>
      <c r="AA131" s="79"/>
    </row>
    <row r="132" spans="1:27" ht="14.25">
      <c r="A132" s="23" t="s">
        <v>72</v>
      </c>
      <c r="B132" s="120">
        <v>72</v>
      </c>
      <c r="C132" s="121">
        <v>72</v>
      </c>
      <c r="D132" s="122">
        <v>64</v>
      </c>
      <c r="E132" s="119">
        <f t="shared" si="62"/>
        <v>208</v>
      </c>
      <c r="F132" s="120"/>
      <c r="G132" s="121"/>
      <c r="H132" s="123"/>
      <c r="I132" s="119">
        <f aca="true" t="shared" si="67" ref="I132:I141">IF(SUM(F132:H132)&gt;0,SUM(F132:H132),"")</f>
      </c>
      <c r="J132" s="120"/>
      <c r="K132" s="121"/>
      <c r="L132" s="123"/>
      <c r="M132" s="119">
        <f t="shared" si="64"/>
      </c>
      <c r="N132" s="120"/>
      <c r="O132" s="121"/>
      <c r="P132" s="121"/>
      <c r="Q132" s="119">
        <f t="shared" si="65"/>
      </c>
      <c r="R132" s="120">
        <v>79</v>
      </c>
      <c r="S132" s="121">
        <v>51</v>
      </c>
      <c r="T132" s="121">
        <v>57</v>
      </c>
      <c r="U132" s="119">
        <f t="shared" si="66"/>
        <v>187</v>
      </c>
      <c r="V132" s="99">
        <f>IF(SUM(E132,I132,M132,Q132,U132,U152,Q152,M152,I152,E152,E172,I172,M172,Q172,U172)&gt;0,(LARGE((E132,I132,M132,Q132,U132,U152,Q152,M152,I152,E152,E172,I172,M172,Q172,U172),1)+LARGE((E132,I132,M132,Q132,U132,U152,Q152,M152,I152,E152,E172,I172,M172,Q172,U172),2)+LARGE((E132,I132,M132,Q132,U132,U152,Q152,M152,I152,E152,E172,I172,M172,Q172,U172),3)+LARGE((E132,I132,M132,Q132,U132,U152,Q152,M152,I152,E152,E172,I172,M172,Q172,U172),4)),"")</f>
        <v>843</v>
      </c>
      <c r="W132" s="78"/>
      <c r="X132" s="78"/>
      <c r="Y132" s="78"/>
      <c r="Z132" s="78"/>
      <c r="AA132" s="79"/>
    </row>
    <row r="133" spans="1:27" ht="14.25">
      <c r="A133" s="23"/>
      <c r="B133" s="120"/>
      <c r="C133" s="121"/>
      <c r="D133" s="122"/>
      <c r="E133" s="119">
        <f t="shared" si="62"/>
      </c>
      <c r="F133" s="120"/>
      <c r="G133" s="121"/>
      <c r="H133" s="123"/>
      <c r="I133" s="119">
        <f t="shared" si="67"/>
      </c>
      <c r="J133" s="120"/>
      <c r="K133" s="121"/>
      <c r="L133" s="123"/>
      <c r="M133" s="119">
        <f t="shared" si="64"/>
      </c>
      <c r="N133" s="120"/>
      <c r="O133" s="121"/>
      <c r="P133" s="123"/>
      <c r="Q133" s="119">
        <f t="shared" si="65"/>
      </c>
      <c r="R133" s="120"/>
      <c r="S133" s="121"/>
      <c r="T133" s="123"/>
      <c r="U133" s="119">
        <f t="shared" si="66"/>
      </c>
      <c r="V133" s="99">
        <f>IF(SUM(E133,I133,M133,Q133,U133,U153,Q153,M153,I153,E153,E173,I173,M173,Q173,U173)&gt;0,(LARGE((E133,I133,M133,Q133,U133,U153,Q153,M153,I153,E153,E173,I173,M173,Q173,U173),1)+LARGE((E133,I133,M133,Q133,U133,U153,Q153,M153,I153,E153,E173,I173,M173,Q173,U173),2)+LARGE((E133,I133,M133,Q133,U133,U153,Q153,M153,I153,E153,E173,I173,M173,Q173,U173),3)+LARGE((E133,I133,M133,Q133,U133,U153,Q153,M153,I153,E153,E173,I173,M173,Q173,U173),4)),"")</f>
      </c>
      <c r="W133" s="78"/>
      <c r="X133" s="78"/>
      <c r="Y133" s="78"/>
      <c r="Z133" s="78"/>
      <c r="AA133" s="79"/>
    </row>
    <row r="134" spans="1:27" ht="14.25">
      <c r="A134" s="23"/>
      <c r="B134" s="120"/>
      <c r="C134" s="121"/>
      <c r="D134" s="122"/>
      <c r="E134" s="119">
        <f t="shared" si="62"/>
      </c>
      <c r="F134" s="120"/>
      <c r="G134" s="121"/>
      <c r="H134" s="121"/>
      <c r="I134" s="119">
        <f t="shared" si="67"/>
      </c>
      <c r="J134" s="120"/>
      <c r="K134" s="121"/>
      <c r="L134" s="121"/>
      <c r="M134" s="119">
        <f t="shared" si="64"/>
      </c>
      <c r="N134" s="120"/>
      <c r="O134" s="121"/>
      <c r="P134" s="121"/>
      <c r="Q134" s="119">
        <f t="shared" si="65"/>
      </c>
      <c r="R134" s="120"/>
      <c r="S134" s="121"/>
      <c r="T134" s="121"/>
      <c r="U134" s="119">
        <f t="shared" si="66"/>
      </c>
      <c r="V134" s="99">
        <f>IF(SUM(E134,I134,M134,Q134,U134,U154,Q154,M154,I154,E154,E174,I174,M174,Q174,U174)&gt;0,(LARGE((E134,I134,M134,Q134,U134,U154,Q154,M154,I154,E154,E174,I174,M174,Q174,U174),1)+LARGE((E134,I134,M134,Q134,U134,U154,Q154,M154,I154,E154,E174,I174,M174,Q174,U174),2)+LARGE((E134,I134,M134,Q134,U134,U154,Q154,M154,I154,E154,E174,I174,M174,Q174,U174),3)+LARGE((E134,I134,M134,Q134,U134,U154,Q154,M154,I154,E154,E174,I174,M174,Q174,U174),4)),"")</f>
      </c>
      <c r="W134" s="78"/>
      <c r="X134" s="78"/>
      <c r="Y134" s="78"/>
      <c r="Z134" s="78"/>
      <c r="AA134" s="79"/>
    </row>
    <row r="135" spans="1:27" ht="14.25">
      <c r="A135" s="23"/>
      <c r="B135" s="120"/>
      <c r="C135" s="121"/>
      <c r="D135" s="122"/>
      <c r="E135" s="119">
        <f aca="true" t="shared" si="68" ref="E135:E141">IF(SUM(B135:D135)&gt;0,SUM(B135:D135),"")</f>
      </c>
      <c r="F135" s="120"/>
      <c r="G135" s="121"/>
      <c r="H135" s="123"/>
      <c r="I135" s="119">
        <f t="shared" si="67"/>
      </c>
      <c r="J135" s="120"/>
      <c r="K135" s="121"/>
      <c r="L135" s="123"/>
      <c r="M135" s="119">
        <f aca="true" t="shared" si="69" ref="M135:M141">IF(SUM(J135:L135)&gt;0,SUM(J135:L135),"")</f>
      </c>
      <c r="N135" s="120"/>
      <c r="O135" s="121"/>
      <c r="P135" s="121"/>
      <c r="Q135" s="119">
        <f aca="true" t="shared" si="70" ref="Q135:Q141">IF(SUM(N135:P135)&gt;0,SUM(N135:P135),"")</f>
      </c>
      <c r="R135" s="120"/>
      <c r="S135" s="121"/>
      <c r="T135" s="121"/>
      <c r="U135" s="119">
        <f aca="true" t="shared" si="71" ref="U135:U141">IF(SUM(R135:T135)&gt;0,SUM(R135:T135),"")</f>
      </c>
      <c r="V135" s="99">
        <f>IF(SUM(E135,I135,M135,Q135,U135,U155,Q155,M155,I155,E155,E175,I175,M175,Q175,U175)&gt;0,(LARGE((E135,I135,M135,Q135,U135,U155,Q155,M155,I155,E155,E175,I175,M175,Q175,U175),1)+LARGE((E135,I135,M135,Q135,U135,U155,Q155,M155,I155,E155,E175,I175,M175,Q175,U175),2)+LARGE((E135,I135,M135,Q135,U135,U155,Q155,M155,I155,E155,E175,I175,M175,Q175,U175),3)+LARGE((E135,I135,M135,Q135,U135,U155,Q155,M155,I155,E155,E175,I175,M175,Q175,U175),4)),"")</f>
      </c>
      <c r="W135" s="78"/>
      <c r="X135" s="78"/>
      <c r="Y135" s="78"/>
      <c r="Z135" s="78"/>
      <c r="AA135" s="79"/>
    </row>
    <row r="136" spans="1:27" ht="14.25">
      <c r="A136" s="23"/>
      <c r="B136" s="120"/>
      <c r="C136" s="121"/>
      <c r="D136" s="122"/>
      <c r="E136" s="119">
        <f t="shared" si="68"/>
      </c>
      <c r="F136" s="120"/>
      <c r="G136" s="121"/>
      <c r="H136" s="123"/>
      <c r="I136" s="119">
        <f t="shared" si="67"/>
      </c>
      <c r="J136" s="120"/>
      <c r="K136" s="121"/>
      <c r="L136" s="123"/>
      <c r="M136" s="119">
        <f t="shared" si="69"/>
      </c>
      <c r="N136" s="120"/>
      <c r="O136" s="121"/>
      <c r="P136" s="123"/>
      <c r="Q136" s="119">
        <f t="shared" si="70"/>
      </c>
      <c r="R136" s="120"/>
      <c r="S136" s="121"/>
      <c r="T136" s="123"/>
      <c r="U136" s="119">
        <f t="shared" si="71"/>
      </c>
      <c r="V136" s="99">
        <f>IF(SUM(E136,I136,M136,Q136,U136,U156,Q156,M156,I156,E156,E176,I176,M176,Q176,U176)&gt;0,(LARGE((E136,I136,M136,Q136,U136,U156,Q156,M156,I156,E156,E176,I176,M176,Q176,U176),1)+LARGE((E136,I136,M136,Q136,U136,U156,Q156,M156,I156,E156,E176,I176,M176,Q176,U176),2)+LARGE((E136,I136,M136,Q136,U136,U156,Q156,M156,I156,E156,E176,I176,M176,Q176,U176),3)+LARGE((E136,I136,M136,Q136,U136,U156,Q156,M156,I156,E156,E176,I176,M176,Q176,U176),4)),"")</f>
      </c>
      <c r="W136" s="78"/>
      <c r="X136" s="78"/>
      <c r="Y136" s="78"/>
      <c r="Z136" s="78"/>
      <c r="AA136" s="79"/>
    </row>
    <row r="137" spans="1:27" ht="14.25">
      <c r="A137" s="23"/>
      <c r="B137" s="120"/>
      <c r="C137" s="121"/>
      <c r="D137" s="122"/>
      <c r="E137" s="119">
        <f t="shared" si="68"/>
      </c>
      <c r="F137" s="120"/>
      <c r="G137" s="121"/>
      <c r="H137" s="121"/>
      <c r="I137" s="119">
        <f t="shared" si="67"/>
      </c>
      <c r="J137" s="120"/>
      <c r="K137" s="121"/>
      <c r="L137" s="121"/>
      <c r="M137" s="119">
        <f t="shared" si="69"/>
      </c>
      <c r="N137" s="120"/>
      <c r="O137" s="121"/>
      <c r="P137" s="121"/>
      <c r="Q137" s="119">
        <f t="shared" si="70"/>
      </c>
      <c r="R137" s="120"/>
      <c r="S137" s="121"/>
      <c r="T137" s="121"/>
      <c r="U137" s="119">
        <f t="shared" si="71"/>
      </c>
      <c r="V137" s="99">
        <f>IF(SUM(E137,I137,M137,Q137,U137,U157,Q157,M157,I157,E157,E177,I177,M177,Q177,U177)&gt;0,(LARGE((E137,I137,M137,Q137,U137,U157,Q157,M157,I157,E157,E177,I177,M177,Q177,U177),1)+LARGE((E137,I137,M137,Q137,U137,U157,Q157,M157,I157,E157,E177,I177,M177,Q177,U177),2)+LARGE((E137,I137,M137,Q137,U137,U157,Q157,M157,I157,E157,E177,I177,M177,Q177,U177),3)+LARGE((E137,I137,M137,Q137,U137,U157,Q157,M157,I157,E157,E177,I177,M177,Q177,U177),4)),"")</f>
      </c>
      <c r="W137" s="78"/>
      <c r="X137" s="78"/>
      <c r="Y137" s="78"/>
      <c r="Z137" s="78"/>
      <c r="AA137" s="79"/>
    </row>
    <row r="138" spans="1:27" ht="14.25">
      <c r="A138" s="23" t="s">
        <v>178</v>
      </c>
      <c r="B138" s="120"/>
      <c r="C138" s="121"/>
      <c r="D138" s="122"/>
      <c r="E138" s="119">
        <f t="shared" si="68"/>
      </c>
      <c r="F138" s="120"/>
      <c r="G138" s="121"/>
      <c r="H138" s="121"/>
      <c r="I138" s="119">
        <f t="shared" si="67"/>
      </c>
      <c r="J138" s="120"/>
      <c r="K138" s="121"/>
      <c r="L138" s="121"/>
      <c r="M138" s="119">
        <f t="shared" si="69"/>
      </c>
      <c r="N138" s="120"/>
      <c r="O138" s="121"/>
      <c r="P138" s="121"/>
      <c r="Q138" s="119">
        <f t="shared" si="70"/>
      </c>
      <c r="R138" s="120"/>
      <c r="S138" s="121"/>
      <c r="T138" s="121"/>
      <c r="U138" s="119">
        <f t="shared" si="71"/>
      </c>
      <c r="V138" s="99">
        <f>IF(SUM(E138,I138,M138,Q138,U138,U158,Q158,M158,I158,E158,E178,I178,M178,Q178,U178)&gt;0,(LARGE((E138,I138,M138,Q138,U138,U158,Q158,M158,I158,E158,E178,I178,M178,Q178,U178),1)+LARGE((E138,I138,M138,Q138,U138,U158,Q158,M158,I158,E158,E178,I178,M178,Q178,U178),2)+LARGE((E138,I138,M138,Q138,U138,U158,Q158,M158,I158,E158,E178,I178,M178,Q178,U178),3)+LARGE((E138,I138,M138,Q138,U138,U158,Q158,M158,I158,E158,E178,I178,M178,Q178,U178),4)),"")</f>
      </c>
      <c r="W138" s="78"/>
      <c r="X138" s="78"/>
      <c r="Y138" s="78"/>
      <c r="Z138" s="78"/>
      <c r="AA138" s="79"/>
    </row>
    <row r="139" spans="1:27" ht="14.25">
      <c r="A139" s="23" t="s">
        <v>163</v>
      </c>
      <c r="B139" s="120"/>
      <c r="C139" s="121"/>
      <c r="D139" s="122"/>
      <c r="E139" s="119">
        <f t="shared" si="68"/>
      </c>
      <c r="F139" s="120"/>
      <c r="G139" s="121"/>
      <c r="H139" s="121"/>
      <c r="I139" s="119">
        <f t="shared" si="67"/>
      </c>
      <c r="J139" s="120"/>
      <c r="K139" s="121"/>
      <c r="L139" s="121"/>
      <c r="M139" s="119">
        <f t="shared" si="69"/>
      </c>
      <c r="N139" s="120"/>
      <c r="O139" s="121"/>
      <c r="P139" s="121"/>
      <c r="Q139" s="119">
        <f t="shared" si="70"/>
      </c>
      <c r="R139" s="120"/>
      <c r="S139" s="121"/>
      <c r="T139" s="121"/>
      <c r="U139" s="119">
        <f t="shared" si="71"/>
      </c>
      <c r="V139" s="99">
        <f>IF(SUM(E139,I139,M139,Q139,U139,U159,Q159,M159,I159,E159,E179,I179,M179,Q179,U179)&gt;0,(LARGE((E139,I139,M139,Q139,U139,U159,Q159,M159,I159,E159,E179,I179,M179,Q179,U179),1)+LARGE((E139,I139,M139,Q139,U139,U159,Q159,M159,I159,E159,E179,I179,M179,Q179,U179),2)+LARGE((E139,I139,M139,Q139,U139,U159,Q159,M159,I159,E159,E179,I179,M179,Q179,U179),3)+LARGE((E139,I139,M139,Q139,U139,U159,Q159,M159,I159,E159,E179,I179,M179,Q179,U179),4)),"")</f>
      </c>
      <c r="W139" s="78"/>
      <c r="X139" s="78"/>
      <c r="Y139" s="78"/>
      <c r="Z139" s="78"/>
      <c r="AA139" s="79"/>
    </row>
    <row r="140" spans="1:27" ht="14.25">
      <c r="A140" s="23" t="s">
        <v>169</v>
      </c>
      <c r="B140" s="120"/>
      <c r="C140" s="121"/>
      <c r="D140" s="122"/>
      <c r="E140" s="119">
        <f t="shared" si="68"/>
      </c>
      <c r="F140" s="120"/>
      <c r="G140" s="121"/>
      <c r="H140" s="121"/>
      <c r="I140" s="119">
        <f t="shared" si="67"/>
      </c>
      <c r="J140" s="120"/>
      <c r="K140" s="121"/>
      <c r="L140" s="121"/>
      <c r="M140" s="119">
        <f t="shared" si="69"/>
      </c>
      <c r="N140" s="120"/>
      <c r="O140" s="121"/>
      <c r="P140" s="121"/>
      <c r="Q140" s="119">
        <f t="shared" si="70"/>
      </c>
      <c r="R140" s="120"/>
      <c r="S140" s="121"/>
      <c r="T140" s="121"/>
      <c r="U140" s="119">
        <f t="shared" si="71"/>
      </c>
      <c r="V140" s="99">
        <f>IF(SUM(E140,I140,M140,Q140,U140,U160,Q160,M160,I160,E160,E180,I180,M180,Q180,U180)&gt;0,(LARGE((E140,I140,M140,Q140,U140,U160,Q160,M160,I160,E160,E180,I180,M180,Q180,U180),1)+LARGE((E140,I140,M140,Q140,U140,U160,Q160,M160,I160,E160,E180,I180,M180,Q180,U180),2)+LARGE((E140,I140,M140,Q140,U140,U160,Q160,M160,I160,E160,E180,I180,M180,Q180,U180),3)+LARGE((E140,I140,M140,Q140,U140,U160,Q160,M160,I160,E160,E180,I180,M180,Q180,U180),4)),"")</f>
      </c>
      <c r="W140" s="78"/>
      <c r="X140" s="78"/>
      <c r="Y140" s="78"/>
      <c r="Z140" s="78"/>
      <c r="AA140" s="79"/>
    </row>
    <row r="141" spans="1:27" ht="14.25">
      <c r="A141" s="23" t="s">
        <v>177</v>
      </c>
      <c r="B141" s="120"/>
      <c r="C141" s="121"/>
      <c r="D141" s="122"/>
      <c r="E141" s="119">
        <f t="shared" si="68"/>
      </c>
      <c r="F141" s="120"/>
      <c r="G141" s="121"/>
      <c r="H141" s="121"/>
      <c r="I141" s="119">
        <f t="shared" si="67"/>
      </c>
      <c r="J141" s="120"/>
      <c r="K141" s="121"/>
      <c r="L141" s="121"/>
      <c r="M141" s="119">
        <f t="shared" si="69"/>
      </c>
      <c r="N141" s="120"/>
      <c r="O141" s="121"/>
      <c r="P141" s="121"/>
      <c r="Q141" s="119">
        <f t="shared" si="70"/>
      </c>
      <c r="R141" s="120"/>
      <c r="S141" s="121"/>
      <c r="T141" s="121"/>
      <c r="U141" s="119">
        <f t="shared" si="71"/>
      </c>
      <c r="V141" s="99">
        <f>IF(SUM(E141,I141,M141,Q141,U141,U161,Q161,M161,I161,E161,E181,I181,M181,Q181,U181)&gt;0,(LARGE((E141,I141,M141,Q141,U141,U161,Q161,M161,I161,E161,E181,I181,M181,Q181,U181),1)+LARGE((E141,I141,M141,Q141,U141,U161,Q161,M161,I161,E161,E181,I181,M181,Q181,U181),2)+LARGE((E141,I141,M141,Q141,U141,U161,Q161,M161,I161,E161,E181,I181,M181,Q181,U181),3)+LARGE((E141,I141,M141,Q141,U141,U161,Q161,M161,I161,E161,E181,I181,M181,Q181,U181),4)),"")</f>
      </c>
      <c r="W141" s="78"/>
      <c r="X141" s="78"/>
      <c r="Y141" s="78"/>
      <c r="Z141" s="78"/>
      <c r="AA141" s="79"/>
    </row>
    <row r="142" spans="1:27" ht="15" thickBot="1">
      <c r="A142" s="110" t="s">
        <v>10</v>
      </c>
      <c r="B142" s="183">
        <f aca="true" t="shared" si="72" ref="B142:V142">IF(SUM(B126:B137)=0,0,AVERAGE(B126:B137))</f>
        <v>84.14285714285714</v>
      </c>
      <c r="C142" s="184">
        <f t="shared" si="72"/>
        <v>73.14285714285714</v>
      </c>
      <c r="D142" s="185">
        <f t="shared" si="72"/>
        <v>65.28571428571429</v>
      </c>
      <c r="E142" s="186">
        <f t="shared" si="72"/>
        <v>222.57142857142858</v>
      </c>
      <c r="F142" s="183">
        <f t="shared" si="72"/>
        <v>77.5</v>
      </c>
      <c r="G142" s="184">
        <f t="shared" si="72"/>
        <v>48.75</v>
      </c>
      <c r="H142" s="185">
        <f t="shared" si="72"/>
        <v>42</v>
      </c>
      <c r="I142" s="186">
        <f t="shared" si="72"/>
        <v>168.25</v>
      </c>
      <c r="J142" s="183">
        <f t="shared" si="72"/>
        <v>68.75</v>
      </c>
      <c r="K142" s="184">
        <f t="shared" si="72"/>
        <v>51.75</v>
      </c>
      <c r="L142" s="185">
        <f t="shared" si="72"/>
        <v>56.75</v>
      </c>
      <c r="M142" s="186">
        <f t="shared" si="72"/>
        <v>177.25</v>
      </c>
      <c r="N142" s="183">
        <f t="shared" si="72"/>
        <v>76</v>
      </c>
      <c r="O142" s="184">
        <f t="shared" si="72"/>
        <v>17</v>
      </c>
      <c r="P142" s="185">
        <f t="shared" si="72"/>
        <v>14</v>
      </c>
      <c r="Q142" s="186">
        <f t="shared" si="72"/>
        <v>107</v>
      </c>
      <c r="R142" s="183">
        <f t="shared" si="72"/>
        <v>79.85714285714286</v>
      </c>
      <c r="S142" s="184">
        <f t="shared" si="72"/>
        <v>52.857142857142854</v>
      </c>
      <c r="T142" s="185">
        <f t="shared" si="72"/>
        <v>63.42857142857143</v>
      </c>
      <c r="U142" s="186">
        <f t="shared" si="72"/>
        <v>196.14285714285714</v>
      </c>
      <c r="V142" s="187">
        <f t="shared" si="72"/>
        <v>817.8571428571429</v>
      </c>
      <c r="W142" s="101"/>
      <c r="X142" s="102"/>
      <c r="Y142" s="102"/>
      <c r="Z142" s="102"/>
      <c r="AA142" s="103"/>
    </row>
    <row r="143" spans="1:27" s="27" customFormat="1" ht="15" thickBot="1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6"/>
      <c r="W143" s="78" t="s">
        <v>100</v>
      </c>
      <c r="X143" s="91"/>
      <c r="Y143" s="91"/>
      <c r="Z143" s="91"/>
      <c r="AA143" s="92"/>
    </row>
    <row r="144" spans="1:27" ht="14.25">
      <c r="A144" s="14" t="s">
        <v>99</v>
      </c>
      <c r="B144" s="283" t="s">
        <v>307</v>
      </c>
      <c r="C144" s="284"/>
      <c r="D144" s="284"/>
      <c r="E144" s="285"/>
      <c r="F144" s="283" t="s">
        <v>308</v>
      </c>
      <c r="G144" s="284"/>
      <c r="H144" s="284"/>
      <c r="I144" s="285"/>
      <c r="J144" s="283" t="s">
        <v>309</v>
      </c>
      <c r="K144" s="284"/>
      <c r="L144" s="284"/>
      <c r="M144" s="285"/>
      <c r="N144" s="283" t="s">
        <v>311</v>
      </c>
      <c r="O144" s="284"/>
      <c r="P144" s="284"/>
      <c r="Q144" s="285"/>
      <c r="R144" s="283" t="s">
        <v>316</v>
      </c>
      <c r="S144" s="284"/>
      <c r="T144" s="284"/>
      <c r="U144" s="285"/>
      <c r="V144" s="37"/>
      <c r="W144" s="78" t="str">
        <f>B144</f>
        <v>DAVIS,TAYLOR</v>
      </c>
      <c r="X144" s="78" t="str">
        <f>F144</f>
        <v>FULGUM,TESS</v>
      </c>
      <c r="Y144" s="78" t="str">
        <f>J144</f>
        <v>ARECHIGA,OMAR</v>
      </c>
      <c r="Z144" s="78" t="str">
        <f>N144</f>
        <v>LONG,KEAGAN</v>
      </c>
      <c r="AA144" s="79" t="str">
        <f>R144</f>
        <v>ROHAN,MASAUD</v>
      </c>
    </row>
    <row r="145" spans="1:27" ht="15" thickBot="1">
      <c r="A145" s="16" t="s">
        <v>4</v>
      </c>
      <c r="B145" s="17" t="s">
        <v>5</v>
      </c>
      <c r="C145" s="18" t="s">
        <v>6</v>
      </c>
      <c r="D145" s="18" t="s">
        <v>7</v>
      </c>
      <c r="E145" s="20" t="s">
        <v>8</v>
      </c>
      <c r="F145" s="17" t="s">
        <v>5</v>
      </c>
      <c r="G145" s="18" t="s">
        <v>6</v>
      </c>
      <c r="H145" s="18" t="s">
        <v>7</v>
      </c>
      <c r="I145" s="20" t="s">
        <v>8</v>
      </c>
      <c r="J145" s="17" t="s">
        <v>5</v>
      </c>
      <c r="K145" s="18" t="s">
        <v>6</v>
      </c>
      <c r="L145" s="18" t="s">
        <v>7</v>
      </c>
      <c r="M145" s="20" t="s">
        <v>8</v>
      </c>
      <c r="N145" s="17" t="s">
        <v>5</v>
      </c>
      <c r="O145" s="18" t="s">
        <v>6</v>
      </c>
      <c r="P145" s="18" t="s">
        <v>7</v>
      </c>
      <c r="Q145" s="20" t="s">
        <v>8</v>
      </c>
      <c r="R145" s="17" t="s">
        <v>5</v>
      </c>
      <c r="S145" s="18" t="s">
        <v>6</v>
      </c>
      <c r="T145" s="18" t="s">
        <v>7</v>
      </c>
      <c r="U145" s="20" t="s">
        <v>8</v>
      </c>
      <c r="V145" s="38"/>
      <c r="W145" s="93">
        <f>IF(SUM(E146:E161)&gt;0,LARGE(E146:E161,1),0)</f>
        <v>222</v>
      </c>
      <c r="X145" s="78">
        <f>IF(SUM(I146:I161)&gt;0,LARGE(I146:I161,1),0)</f>
        <v>122</v>
      </c>
      <c r="Y145" s="78">
        <f>IF(SUM(M146:M161)&gt;0,LARGE(M146:M161,1),0)</f>
        <v>237</v>
      </c>
      <c r="Z145" s="78">
        <f>IF(SUM(Q146:Q161)&gt;0,LARGE(Q146:Q161,1),0)</f>
        <v>166</v>
      </c>
      <c r="AA145" s="79">
        <f>IF(SUM(U146:U161)&gt;0,LARGE(U146:U161,1),0)</f>
        <v>122</v>
      </c>
    </row>
    <row r="146" spans="1:27" ht="15" thickTop="1">
      <c r="A146" s="22" t="s">
        <v>43</v>
      </c>
      <c r="B146" s="116"/>
      <c r="C146" s="117"/>
      <c r="D146" s="118"/>
      <c r="E146" s="119">
        <f aca="true" t="shared" si="73" ref="E146:E154">IF(SUM(B146:D146)&gt;0,SUM(B146:D146),"")</f>
      </c>
      <c r="F146" s="116"/>
      <c r="G146" s="117"/>
      <c r="H146" s="117"/>
      <c r="I146" s="119">
        <f aca="true" t="shared" si="74" ref="I146:I151">IF(SUM(F146:H146)&gt;0,SUM(F146:H146),"")</f>
      </c>
      <c r="J146" s="116"/>
      <c r="K146" s="117"/>
      <c r="L146" s="117"/>
      <c r="M146" s="119">
        <f aca="true" t="shared" si="75" ref="M146:M154">IF(SUM(J146:L146)&gt;0,SUM(J146:L146),"")</f>
      </c>
      <c r="N146" s="116"/>
      <c r="O146" s="117"/>
      <c r="P146" s="117"/>
      <c r="Q146" s="119">
        <f aca="true" t="shared" si="76" ref="Q146:Q154">IF(SUM(N146:P146)&gt;0,SUM(N146:P146),"")</f>
      </c>
      <c r="R146" s="116"/>
      <c r="S146" s="117"/>
      <c r="T146" s="117"/>
      <c r="U146" s="119">
        <f aca="true" t="shared" si="77" ref="U146:U154">IF(SUM(R146:T146)&gt;0,SUM(R146:T146),"")</f>
      </c>
      <c r="V146" s="30"/>
      <c r="W146" s="78"/>
      <c r="X146" s="78"/>
      <c r="Y146" s="78"/>
      <c r="Z146" s="78"/>
      <c r="AA146" s="79"/>
    </row>
    <row r="147" spans="1:27" ht="14.25">
      <c r="A147" s="22" t="s">
        <v>66</v>
      </c>
      <c r="B147" s="120">
        <v>86</v>
      </c>
      <c r="C147" s="121">
        <v>66</v>
      </c>
      <c r="D147" s="122">
        <v>70</v>
      </c>
      <c r="E147" s="119">
        <f t="shared" si="73"/>
        <v>222</v>
      </c>
      <c r="F147" s="120">
        <v>44</v>
      </c>
      <c r="G147" s="121">
        <v>32</v>
      </c>
      <c r="H147" s="121">
        <v>46</v>
      </c>
      <c r="I147" s="119">
        <f t="shared" si="74"/>
        <v>122</v>
      </c>
      <c r="J147" s="120"/>
      <c r="K147" s="121"/>
      <c r="L147" s="121"/>
      <c r="M147" s="119">
        <f t="shared" si="75"/>
      </c>
      <c r="N147" s="120"/>
      <c r="O147" s="121"/>
      <c r="P147" s="121"/>
      <c r="Q147" s="119">
        <f t="shared" si="76"/>
      </c>
      <c r="R147" s="120"/>
      <c r="S147" s="121"/>
      <c r="T147" s="121"/>
      <c r="U147" s="119">
        <f t="shared" si="77"/>
      </c>
      <c r="V147" s="31"/>
      <c r="W147" s="78"/>
      <c r="X147" s="78"/>
      <c r="Y147" s="78"/>
      <c r="Z147" s="78"/>
      <c r="AA147" s="79"/>
    </row>
    <row r="148" spans="1:27" ht="14.25">
      <c r="A148" s="23" t="s">
        <v>78</v>
      </c>
      <c r="B148" s="120">
        <v>83</v>
      </c>
      <c r="C148" s="121">
        <v>59</v>
      </c>
      <c r="D148" s="122">
        <v>68</v>
      </c>
      <c r="E148" s="119">
        <f t="shared" si="73"/>
        <v>210</v>
      </c>
      <c r="F148" s="120"/>
      <c r="G148" s="121"/>
      <c r="H148" s="121"/>
      <c r="I148" s="119">
        <f t="shared" si="74"/>
      </c>
      <c r="J148" s="120">
        <v>86</v>
      </c>
      <c r="K148" s="121">
        <v>71</v>
      </c>
      <c r="L148" s="123">
        <v>80</v>
      </c>
      <c r="M148" s="119">
        <f t="shared" si="75"/>
        <v>237</v>
      </c>
      <c r="N148" s="120"/>
      <c r="O148" s="121"/>
      <c r="P148" s="123"/>
      <c r="Q148" s="119">
        <f t="shared" si="76"/>
      </c>
      <c r="R148" s="120"/>
      <c r="S148" s="121"/>
      <c r="T148" s="123"/>
      <c r="U148" s="119">
        <f t="shared" si="77"/>
      </c>
      <c r="V148" s="32" t="s">
        <v>11</v>
      </c>
      <c r="W148" s="78"/>
      <c r="X148" s="78"/>
      <c r="Y148" s="78"/>
      <c r="Z148" s="78"/>
      <c r="AA148" s="79"/>
    </row>
    <row r="149" spans="1:27" ht="14.25">
      <c r="A149" s="23" t="s">
        <v>49</v>
      </c>
      <c r="B149" s="120">
        <v>88</v>
      </c>
      <c r="C149" s="121">
        <v>54</v>
      </c>
      <c r="D149" s="122">
        <v>70</v>
      </c>
      <c r="E149" s="119">
        <f t="shared" si="73"/>
        <v>212</v>
      </c>
      <c r="F149" s="120"/>
      <c r="G149" s="121"/>
      <c r="H149" s="121"/>
      <c r="I149" s="119">
        <f t="shared" si="74"/>
      </c>
      <c r="J149" s="120"/>
      <c r="K149" s="121"/>
      <c r="L149" s="121"/>
      <c r="M149" s="119">
        <f t="shared" si="75"/>
      </c>
      <c r="N149" s="120">
        <v>84</v>
      </c>
      <c r="O149" s="121">
        <v>40</v>
      </c>
      <c r="P149" s="121">
        <v>42</v>
      </c>
      <c r="Q149" s="119">
        <f t="shared" si="76"/>
        <v>166</v>
      </c>
      <c r="R149" s="120"/>
      <c r="S149" s="121"/>
      <c r="T149" s="121"/>
      <c r="U149" s="119">
        <f t="shared" si="77"/>
      </c>
      <c r="V149" s="32" t="s">
        <v>12</v>
      </c>
      <c r="W149" s="78"/>
      <c r="X149" s="78"/>
      <c r="Y149" s="78"/>
      <c r="Z149" s="78"/>
      <c r="AA149" s="79"/>
    </row>
    <row r="150" spans="1:27" ht="14.25">
      <c r="A150" s="23" t="s">
        <v>57</v>
      </c>
      <c r="B150" s="120">
        <v>81</v>
      </c>
      <c r="C150" s="121">
        <v>52</v>
      </c>
      <c r="D150" s="123">
        <v>68</v>
      </c>
      <c r="E150" s="119">
        <f t="shared" si="73"/>
        <v>201</v>
      </c>
      <c r="F150" s="120"/>
      <c r="G150" s="121"/>
      <c r="H150" s="123"/>
      <c r="I150" s="119">
        <f t="shared" si="74"/>
      </c>
      <c r="J150" s="120">
        <v>80</v>
      </c>
      <c r="K150" s="121">
        <v>63</v>
      </c>
      <c r="L150" s="123">
        <v>79</v>
      </c>
      <c r="M150" s="119">
        <f t="shared" si="75"/>
        <v>222</v>
      </c>
      <c r="N150" s="120"/>
      <c r="O150" s="121"/>
      <c r="P150" s="121"/>
      <c r="Q150" s="119">
        <f t="shared" si="76"/>
      </c>
      <c r="R150" s="120"/>
      <c r="S150" s="121"/>
      <c r="T150" s="123"/>
      <c r="U150" s="119">
        <f t="shared" si="77"/>
      </c>
      <c r="V150" s="32" t="s">
        <v>12</v>
      </c>
      <c r="W150" s="78"/>
      <c r="X150" s="78"/>
      <c r="Y150" s="78"/>
      <c r="Z150" s="78"/>
      <c r="AA150" s="79"/>
    </row>
    <row r="151" spans="1:27" ht="14.25">
      <c r="A151" s="23" t="s">
        <v>61</v>
      </c>
      <c r="B151" s="120"/>
      <c r="C151" s="121"/>
      <c r="D151" s="123"/>
      <c r="E151" s="119">
        <f t="shared" si="73"/>
      </c>
      <c r="F151" s="120">
        <v>31</v>
      </c>
      <c r="G151" s="121">
        <v>26</v>
      </c>
      <c r="H151" s="123">
        <v>42</v>
      </c>
      <c r="I151" s="119">
        <f t="shared" si="74"/>
        <v>99</v>
      </c>
      <c r="J151" s="120"/>
      <c r="K151" s="121"/>
      <c r="L151" s="123"/>
      <c r="M151" s="119">
        <f t="shared" si="75"/>
      </c>
      <c r="N151" s="120"/>
      <c r="O151" s="121"/>
      <c r="P151" s="121"/>
      <c r="Q151" s="119">
        <f t="shared" si="76"/>
      </c>
      <c r="R151" s="120"/>
      <c r="S151" s="121"/>
      <c r="T151" s="123"/>
      <c r="U151" s="119">
        <f t="shared" si="77"/>
      </c>
      <c r="V151" s="32"/>
      <c r="W151" s="78"/>
      <c r="X151" s="78"/>
      <c r="Y151" s="78"/>
      <c r="Z151" s="78"/>
      <c r="AA151" s="79"/>
    </row>
    <row r="152" spans="1:27" ht="14.25">
      <c r="A152" s="23" t="s">
        <v>72</v>
      </c>
      <c r="B152" s="120">
        <v>87</v>
      </c>
      <c r="C152" s="121">
        <v>57</v>
      </c>
      <c r="D152" s="122">
        <v>76</v>
      </c>
      <c r="E152" s="119">
        <f t="shared" si="73"/>
        <v>220</v>
      </c>
      <c r="F152" s="120"/>
      <c r="G152" s="121"/>
      <c r="H152" s="123"/>
      <c r="I152" s="119">
        <f aca="true" t="shared" si="78" ref="I152:I161">IF(SUM(F152:H152)&gt;0,SUM(F152:H152),"")</f>
      </c>
      <c r="J152" s="120">
        <v>89</v>
      </c>
      <c r="K152" s="121">
        <v>63</v>
      </c>
      <c r="L152" s="123">
        <v>76</v>
      </c>
      <c r="M152" s="119">
        <f t="shared" si="75"/>
        <v>228</v>
      </c>
      <c r="N152" s="120"/>
      <c r="O152" s="121"/>
      <c r="P152" s="121"/>
      <c r="Q152" s="119">
        <f t="shared" si="76"/>
      </c>
      <c r="R152" s="120">
        <v>78</v>
      </c>
      <c r="S152" s="121">
        <v>21</v>
      </c>
      <c r="T152" s="121">
        <v>23</v>
      </c>
      <c r="U152" s="119">
        <f t="shared" si="77"/>
        <v>122</v>
      </c>
      <c r="V152" s="32" t="s">
        <v>13</v>
      </c>
      <c r="W152" s="78"/>
      <c r="X152" s="78"/>
      <c r="Y152" s="78"/>
      <c r="Z152" s="78"/>
      <c r="AA152" s="79"/>
    </row>
    <row r="153" spans="1:27" ht="14.25">
      <c r="A153" s="23"/>
      <c r="B153" s="120"/>
      <c r="C153" s="121"/>
      <c r="D153" s="122"/>
      <c r="E153" s="119">
        <f t="shared" si="73"/>
      </c>
      <c r="F153" s="120"/>
      <c r="G153" s="121"/>
      <c r="H153" s="123"/>
      <c r="I153" s="119">
        <f t="shared" si="78"/>
      </c>
      <c r="J153" s="120"/>
      <c r="K153" s="121"/>
      <c r="L153" s="123"/>
      <c r="M153" s="119">
        <f t="shared" si="75"/>
      </c>
      <c r="N153" s="120"/>
      <c r="O153" s="121"/>
      <c r="P153" s="123"/>
      <c r="Q153" s="119">
        <f t="shared" si="76"/>
      </c>
      <c r="R153" s="120"/>
      <c r="S153" s="121"/>
      <c r="T153" s="123"/>
      <c r="U153" s="119">
        <f t="shared" si="77"/>
      </c>
      <c r="V153" s="32" t="s">
        <v>14</v>
      </c>
      <c r="W153" s="78"/>
      <c r="X153" s="78"/>
      <c r="Y153" s="78"/>
      <c r="Z153" s="78"/>
      <c r="AA153" s="79"/>
    </row>
    <row r="154" spans="1:27" ht="14.25">
      <c r="A154" s="23"/>
      <c r="B154" s="120"/>
      <c r="C154" s="121"/>
      <c r="D154" s="122"/>
      <c r="E154" s="119">
        <f t="shared" si="73"/>
      </c>
      <c r="F154" s="120"/>
      <c r="G154" s="121"/>
      <c r="H154" s="121"/>
      <c r="I154" s="119">
        <f t="shared" si="78"/>
      </c>
      <c r="J154" s="120"/>
      <c r="K154" s="121"/>
      <c r="L154" s="121"/>
      <c r="M154" s="119">
        <f t="shared" si="75"/>
      </c>
      <c r="N154" s="120"/>
      <c r="O154" s="121"/>
      <c r="P154" s="121"/>
      <c r="Q154" s="119">
        <f t="shared" si="76"/>
      </c>
      <c r="R154" s="120"/>
      <c r="S154" s="121"/>
      <c r="T154" s="121"/>
      <c r="U154" s="119">
        <f t="shared" si="77"/>
      </c>
      <c r="V154" s="32" t="s">
        <v>15</v>
      </c>
      <c r="W154" s="78"/>
      <c r="X154" s="78"/>
      <c r="Y154" s="78"/>
      <c r="Z154" s="78"/>
      <c r="AA154" s="79"/>
    </row>
    <row r="155" spans="1:27" ht="14.25">
      <c r="A155" s="23"/>
      <c r="B155" s="120"/>
      <c r="C155" s="121"/>
      <c r="D155" s="122"/>
      <c r="E155" s="119">
        <f aca="true" t="shared" si="79" ref="E155:E161">IF(SUM(B155:D155)&gt;0,SUM(B155:D155),"")</f>
      </c>
      <c r="F155" s="120"/>
      <c r="G155" s="121"/>
      <c r="H155" s="123"/>
      <c r="I155" s="119">
        <f t="shared" si="78"/>
      </c>
      <c r="J155" s="120"/>
      <c r="K155" s="121"/>
      <c r="L155" s="123"/>
      <c r="M155" s="119">
        <f aca="true" t="shared" si="80" ref="M155:M161">IF(SUM(J155:L155)&gt;0,SUM(J155:L155),"")</f>
      </c>
      <c r="N155" s="120"/>
      <c r="O155" s="121"/>
      <c r="P155" s="121"/>
      <c r="Q155" s="119">
        <f aca="true" t="shared" si="81" ref="Q155:Q161">IF(SUM(N155:P155)&gt;0,SUM(N155:P155),"")</f>
      </c>
      <c r="R155" s="120"/>
      <c r="S155" s="121"/>
      <c r="T155" s="121"/>
      <c r="U155" s="119">
        <f aca="true" t="shared" si="82" ref="U155:U161">IF(SUM(R155:T155)&gt;0,SUM(R155:T155),"")</f>
      </c>
      <c r="V155" s="32" t="s">
        <v>16</v>
      </c>
      <c r="W155" s="78"/>
      <c r="X155" s="78"/>
      <c r="Y155" s="78"/>
      <c r="Z155" s="78"/>
      <c r="AA155" s="79"/>
    </row>
    <row r="156" spans="1:27" ht="14.25">
      <c r="A156" s="23"/>
      <c r="B156" s="120"/>
      <c r="C156" s="121"/>
      <c r="D156" s="122"/>
      <c r="E156" s="119">
        <f t="shared" si="79"/>
      </c>
      <c r="F156" s="120"/>
      <c r="G156" s="121"/>
      <c r="H156" s="123"/>
      <c r="I156" s="119">
        <f t="shared" si="78"/>
      </c>
      <c r="J156" s="120"/>
      <c r="K156" s="121"/>
      <c r="L156" s="123"/>
      <c r="M156" s="119">
        <f t="shared" si="80"/>
      </c>
      <c r="N156" s="120"/>
      <c r="O156" s="121"/>
      <c r="P156" s="123"/>
      <c r="Q156" s="119">
        <f t="shared" si="81"/>
      </c>
      <c r="R156" s="120"/>
      <c r="S156" s="121"/>
      <c r="T156" s="123"/>
      <c r="U156" s="119">
        <f t="shared" si="82"/>
      </c>
      <c r="V156" s="181" t="s">
        <v>12</v>
      </c>
      <c r="W156" s="78"/>
      <c r="X156" s="78"/>
      <c r="Y156" s="78"/>
      <c r="Z156" s="78"/>
      <c r="AA156" s="79"/>
    </row>
    <row r="157" spans="1:27" ht="14.25">
      <c r="A157" s="23"/>
      <c r="B157" s="120"/>
      <c r="C157" s="121"/>
      <c r="D157" s="122"/>
      <c r="E157" s="119">
        <f t="shared" si="79"/>
      </c>
      <c r="F157" s="120"/>
      <c r="G157" s="121"/>
      <c r="H157" s="121"/>
      <c r="I157" s="119">
        <f t="shared" si="78"/>
      </c>
      <c r="J157" s="120"/>
      <c r="K157" s="121"/>
      <c r="L157" s="121"/>
      <c r="M157" s="119">
        <f t="shared" si="80"/>
      </c>
      <c r="N157" s="120"/>
      <c r="O157" s="121"/>
      <c r="P157" s="121"/>
      <c r="Q157" s="119">
        <f t="shared" si="81"/>
      </c>
      <c r="R157" s="120"/>
      <c r="S157" s="121"/>
      <c r="T157" s="121"/>
      <c r="U157" s="119">
        <f t="shared" si="82"/>
      </c>
      <c r="V157" s="182"/>
      <c r="W157" s="78"/>
      <c r="X157" s="78"/>
      <c r="Y157" s="78"/>
      <c r="Z157" s="78"/>
      <c r="AA157" s="79"/>
    </row>
    <row r="158" spans="1:27" ht="14.25">
      <c r="A158" s="23" t="s">
        <v>178</v>
      </c>
      <c r="B158" s="120"/>
      <c r="C158" s="121"/>
      <c r="D158" s="122"/>
      <c r="E158" s="119">
        <f t="shared" si="79"/>
      </c>
      <c r="F158" s="120"/>
      <c r="G158" s="121"/>
      <c r="H158" s="121"/>
      <c r="I158" s="119">
        <f t="shared" si="78"/>
      </c>
      <c r="J158" s="120"/>
      <c r="K158" s="121"/>
      <c r="L158" s="121"/>
      <c r="M158" s="119">
        <f t="shared" si="80"/>
      </c>
      <c r="N158" s="120"/>
      <c r="O158" s="121"/>
      <c r="P158" s="121"/>
      <c r="Q158" s="119">
        <f t="shared" si="81"/>
      </c>
      <c r="R158" s="120"/>
      <c r="S158" s="121"/>
      <c r="T158" s="121"/>
      <c r="U158" s="119">
        <f t="shared" si="82"/>
      </c>
      <c r="V158" s="32"/>
      <c r="W158" s="78"/>
      <c r="X158" s="78"/>
      <c r="Y158" s="78"/>
      <c r="Z158" s="78"/>
      <c r="AA158" s="79"/>
    </row>
    <row r="159" spans="1:27" ht="14.25">
      <c r="A159" s="23" t="s">
        <v>163</v>
      </c>
      <c r="B159" s="120"/>
      <c r="C159" s="121"/>
      <c r="D159" s="122"/>
      <c r="E159" s="119">
        <f t="shared" si="79"/>
      </c>
      <c r="F159" s="120"/>
      <c r="G159" s="121"/>
      <c r="H159" s="121"/>
      <c r="I159" s="119">
        <f t="shared" si="78"/>
      </c>
      <c r="J159" s="120"/>
      <c r="K159" s="121"/>
      <c r="L159" s="121"/>
      <c r="M159" s="119">
        <f t="shared" si="80"/>
      </c>
      <c r="N159" s="120"/>
      <c r="O159" s="121"/>
      <c r="P159" s="121"/>
      <c r="Q159" s="119">
        <f t="shared" si="81"/>
      </c>
      <c r="R159" s="120"/>
      <c r="S159" s="121"/>
      <c r="T159" s="121"/>
      <c r="U159" s="119">
        <f t="shared" si="82"/>
      </c>
      <c r="V159" s="32"/>
      <c r="W159" s="78"/>
      <c r="X159" s="78"/>
      <c r="Y159" s="78"/>
      <c r="Z159" s="78"/>
      <c r="AA159" s="79"/>
    </row>
    <row r="160" spans="1:27" ht="14.25">
      <c r="A160" s="23" t="s">
        <v>169</v>
      </c>
      <c r="B160" s="120"/>
      <c r="C160" s="121"/>
      <c r="D160" s="122"/>
      <c r="E160" s="119">
        <f t="shared" si="79"/>
      </c>
      <c r="F160" s="120"/>
      <c r="G160" s="121"/>
      <c r="H160" s="121"/>
      <c r="I160" s="119">
        <f t="shared" si="78"/>
      </c>
      <c r="J160" s="120"/>
      <c r="K160" s="121"/>
      <c r="L160" s="121"/>
      <c r="M160" s="119">
        <f t="shared" si="80"/>
      </c>
      <c r="N160" s="120"/>
      <c r="O160" s="121"/>
      <c r="P160" s="121"/>
      <c r="Q160" s="119">
        <f t="shared" si="81"/>
      </c>
      <c r="R160" s="120"/>
      <c r="S160" s="121"/>
      <c r="T160" s="121"/>
      <c r="U160" s="119">
        <f t="shared" si="82"/>
      </c>
      <c r="V160" s="32"/>
      <c r="W160" s="78"/>
      <c r="X160" s="78"/>
      <c r="Y160" s="78"/>
      <c r="Z160" s="78"/>
      <c r="AA160" s="79"/>
    </row>
    <row r="161" spans="1:27" ht="14.25">
      <c r="A161" s="23" t="s">
        <v>177</v>
      </c>
      <c r="B161" s="120"/>
      <c r="C161" s="121"/>
      <c r="D161" s="122"/>
      <c r="E161" s="119">
        <f t="shared" si="79"/>
      </c>
      <c r="F161" s="120"/>
      <c r="G161" s="121"/>
      <c r="H161" s="121"/>
      <c r="I161" s="119">
        <f t="shared" si="78"/>
      </c>
      <c r="J161" s="120"/>
      <c r="K161" s="121"/>
      <c r="L161" s="121"/>
      <c r="M161" s="119">
        <f t="shared" si="80"/>
      </c>
      <c r="N161" s="120"/>
      <c r="O161" s="121"/>
      <c r="P161" s="121"/>
      <c r="Q161" s="119">
        <f t="shared" si="81"/>
      </c>
      <c r="R161" s="120"/>
      <c r="S161" s="121"/>
      <c r="T161" s="121"/>
      <c r="U161" s="119">
        <f t="shared" si="82"/>
      </c>
      <c r="V161" s="32"/>
      <c r="W161" s="78"/>
      <c r="X161" s="78"/>
      <c r="Y161" s="78"/>
      <c r="Z161" s="78"/>
      <c r="AA161" s="79"/>
    </row>
    <row r="162" spans="1:27" ht="15" thickBot="1">
      <c r="A162" s="110" t="s">
        <v>10</v>
      </c>
      <c r="B162" s="183">
        <f aca="true" t="shared" si="83" ref="B162:U162">IF(SUM(B146:B157)=0,0,AVERAGE(B146:B157))</f>
        <v>85</v>
      </c>
      <c r="C162" s="184">
        <f t="shared" si="83"/>
        <v>57.6</v>
      </c>
      <c r="D162" s="185">
        <f t="shared" si="83"/>
        <v>70.4</v>
      </c>
      <c r="E162" s="186">
        <f t="shared" si="83"/>
        <v>213</v>
      </c>
      <c r="F162" s="183">
        <f t="shared" si="83"/>
        <v>37.5</v>
      </c>
      <c r="G162" s="184">
        <f t="shared" si="83"/>
        <v>29</v>
      </c>
      <c r="H162" s="185">
        <f t="shared" si="83"/>
        <v>44</v>
      </c>
      <c r="I162" s="186">
        <f t="shared" si="83"/>
        <v>110.5</v>
      </c>
      <c r="J162" s="183">
        <f t="shared" si="83"/>
        <v>85</v>
      </c>
      <c r="K162" s="184">
        <f t="shared" si="83"/>
        <v>65.66666666666667</v>
      </c>
      <c r="L162" s="185">
        <f t="shared" si="83"/>
        <v>78.33333333333333</v>
      </c>
      <c r="M162" s="186">
        <f t="shared" si="83"/>
        <v>229</v>
      </c>
      <c r="N162" s="183">
        <f t="shared" si="83"/>
        <v>84</v>
      </c>
      <c r="O162" s="184">
        <f t="shared" si="83"/>
        <v>40</v>
      </c>
      <c r="P162" s="185">
        <f t="shared" si="83"/>
        <v>42</v>
      </c>
      <c r="Q162" s="186">
        <f t="shared" si="83"/>
        <v>166</v>
      </c>
      <c r="R162" s="183">
        <f t="shared" si="83"/>
        <v>78</v>
      </c>
      <c r="S162" s="184">
        <f t="shared" si="83"/>
        <v>21</v>
      </c>
      <c r="T162" s="185">
        <f t="shared" si="83"/>
        <v>23</v>
      </c>
      <c r="U162" s="186">
        <f t="shared" si="83"/>
        <v>122</v>
      </c>
      <c r="V162" s="39"/>
      <c r="W162" s="78"/>
      <c r="X162" s="78"/>
      <c r="Y162" s="78"/>
      <c r="Z162" s="78"/>
      <c r="AA162" s="79"/>
    </row>
    <row r="163" spans="1:27" s="27" customFormat="1" ht="15" thickBot="1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6"/>
      <c r="W163" s="78" t="s">
        <v>100</v>
      </c>
      <c r="X163" s="91"/>
      <c r="Y163" s="91"/>
      <c r="Z163" s="91"/>
      <c r="AA163" s="92"/>
    </row>
    <row r="164" spans="1:27" ht="14.25">
      <c r="A164" s="14" t="s">
        <v>99</v>
      </c>
      <c r="B164" s="283" t="s">
        <v>111</v>
      </c>
      <c r="C164" s="284"/>
      <c r="D164" s="284"/>
      <c r="E164" s="285"/>
      <c r="F164" s="283" t="s">
        <v>112</v>
      </c>
      <c r="G164" s="284"/>
      <c r="H164" s="284"/>
      <c r="I164" s="285"/>
      <c r="J164" s="283" t="s">
        <v>113</v>
      </c>
      <c r="K164" s="284"/>
      <c r="L164" s="284"/>
      <c r="M164" s="285"/>
      <c r="N164" s="283" t="s">
        <v>114</v>
      </c>
      <c r="O164" s="284"/>
      <c r="P164" s="284"/>
      <c r="Q164" s="285"/>
      <c r="R164" s="283" t="s">
        <v>115</v>
      </c>
      <c r="S164" s="284"/>
      <c r="T164" s="284"/>
      <c r="U164" s="285"/>
      <c r="V164" s="37"/>
      <c r="W164" s="78" t="str">
        <f>B164</f>
        <v>CS 11</v>
      </c>
      <c r="X164" s="78" t="str">
        <f>F164</f>
        <v>CS 12</v>
      </c>
      <c r="Y164" s="78" t="str">
        <f>J164</f>
        <v>CS 13</v>
      </c>
      <c r="Z164" s="78" t="str">
        <f>N164</f>
        <v>CS 14</v>
      </c>
      <c r="AA164" s="79" t="str">
        <f>R164</f>
        <v>CS 15</v>
      </c>
    </row>
    <row r="165" spans="1:27" ht="15" thickBot="1">
      <c r="A165" s="16" t="s">
        <v>4</v>
      </c>
      <c r="B165" s="17" t="s">
        <v>5</v>
      </c>
      <c r="C165" s="18" t="s">
        <v>6</v>
      </c>
      <c r="D165" s="18" t="s">
        <v>7</v>
      </c>
      <c r="E165" s="20" t="s">
        <v>8</v>
      </c>
      <c r="F165" s="17" t="s">
        <v>5</v>
      </c>
      <c r="G165" s="18" t="s">
        <v>6</v>
      </c>
      <c r="H165" s="18" t="s">
        <v>7</v>
      </c>
      <c r="I165" s="20" t="s">
        <v>8</v>
      </c>
      <c r="J165" s="17" t="s">
        <v>5</v>
      </c>
      <c r="K165" s="18" t="s">
        <v>6</v>
      </c>
      <c r="L165" s="18" t="s">
        <v>7</v>
      </c>
      <c r="M165" s="20" t="s">
        <v>8</v>
      </c>
      <c r="N165" s="17" t="s">
        <v>5</v>
      </c>
      <c r="O165" s="18" t="s">
        <v>6</v>
      </c>
      <c r="P165" s="18" t="s">
        <v>7</v>
      </c>
      <c r="Q165" s="20" t="s">
        <v>8</v>
      </c>
      <c r="R165" s="17" t="s">
        <v>5</v>
      </c>
      <c r="S165" s="18" t="s">
        <v>6</v>
      </c>
      <c r="T165" s="18" t="s">
        <v>7</v>
      </c>
      <c r="U165" s="20" t="s">
        <v>8</v>
      </c>
      <c r="V165" s="38"/>
      <c r="W165" s="93">
        <f>IF(SUM(E166:E181)&gt;0,LARGE(E166:E181,1),0)</f>
        <v>0</v>
      </c>
      <c r="X165" s="78">
        <f>IF(SUM(I166:I181)&gt;0,LARGE(I166:I181,1),0)</f>
        <v>0</v>
      </c>
      <c r="Y165" s="78">
        <f>IF(SUM(M166:M181)&gt;0,LARGE(M166:M181,1),0)</f>
        <v>0</v>
      </c>
      <c r="Z165" s="78">
        <f>IF(SUM(Q166:Q181)&gt;0,LARGE(Q166:Q181,1),0)</f>
        <v>0</v>
      </c>
      <c r="AA165" s="79">
        <f>IF(SUM(U166:U181)&gt;0,LARGE(U166:U181,1),0)</f>
        <v>0</v>
      </c>
    </row>
    <row r="166" spans="1:27" ht="15" thickTop="1">
      <c r="A166" s="22" t="s">
        <v>43</v>
      </c>
      <c r="B166" s="116"/>
      <c r="C166" s="117"/>
      <c r="D166" s="118"/>
      <c r="E166" s="119">
        <f aca="true" t="shared" si="84" ref="E166:E174">IF(SUM(B166:D166)&gt;0,SUM(B166:D166),"")</f>
      </c>
      <c r="F166" s="116"/>
      <c r="G166" s="117"/>
      <c r="H166" s="117"/>
      <c r="I166" s="119">
        <f aca="true" t="shared" si="85" ref="I166:I171">IF(SUM(F166:H166)&gt;0,SUM(F166:H166),"")</f>
      </c>
      <c r="J166" s="116"/>
      <c r="K166" s="117"/>
      <c r="L166" s="117"/>
      <c r="M166" s="119">
        <f aca="true" t="shared" si="86" ref="M166:M174">IF(SUM(J166:L166)&gt;0,SUM(J166:L166),"")</f>
      </c>
      <c r="N166" s="116"/>
      <c r="O166" s="117"/>
      <c r="P166" s="117"/>
      <c r="Q166" s="119">
        <f aca="true" t="shared" si="87" ref="Q166:Q174">IF(SUM(N166:P166)&gt;0,SUM(N166:P166),"")</f>
      </c>
      <c r="R166" s="116"/>
      <c r="S166" s="117"/>
      <c r="T166" s="117"/>
      <c r="U166" s="119">
        <f aca="true" t="shared" si="88" ref="U166:U174">IF(SUM(R166:T166)&gt;0,SUM(R166:T166),"")</f>
      </c>
      <c r="V166" s="30"/>
      <c r="W166" s="78"/>
      <c r="X166" s="78"/>
      <c r="Y166" s="78"/>
      <c r="Z166" s="78"/>
      <c r="AA166" s="79"/>
    </row>
    <row r="167" spans="1:27" ht="14.25">
      <c r="A167" s="22" t="s">
        <v>66</v>
      </c>
      <c r="B167" s="120"/>
      <c r="C167" s="121"/>
      <c r="D167" s="122"/>
      <c r="E167" s="119">
        <f t="shared" si="84"/>
      </c>
      <c r="F167" s="120"/>
      <c r="G167" s="121"/>
      <c r="H167" s="121"/>
      <c r="I167" s="119">
        <f t="shared" si="85"/>
      </c>
      <c r="J167" s="120"/>
      <c r="K167" s="121"/>
      <c r="L167" s="121"/>
      <c r="M167" s="119">
        <f t="shared" si="86"/>
      </c>
      <c r="N167" s="120"/>
      <c r="O167" s="121"/>
      <c r="P167" s="121"/>
      <c r="Q167" s="119">
        <f t="shared" si="87"/>
      </c>
      <c r="R167" s="120"/>
      <c r="S167" s="121"/>
      <c r="T167" s="121"/>
      <c r="U167" s="119">
        <f t="shared" si="88"/>
      </c>
      <c r="V167" s="31"/>
      <c r="W167" s="78"/>
      <c r="X167" s="78"/>
      <c r="Y167" s="78"/>
      <c r="Z167" s="78"/>
      <c r="AA167" s="79"/>
    </row>
    <row r="168" spans="1:27" ht="14.25">
      <c r="A168" s="23" t="s">
        <v>78</v>
      </c>
      <c r="B168" s="120"/>
      <c r="C168" s="121"/>
      <c r="D168" s="122"/>
      <c r="E168" s="119">
        <f t="shared" si="84"/>
      </c>
      <c r="F168" s="120"/>
      <c r="G168" s="121"/>
      <c r="H168" s="121"/>
      <c r="I168" s="119">
        <f t="shared" si="85"/>
      </c>
      <c r="J168" s="120"/>
      <c r="K168" s="121"/>
      <c r="L168" s="123"/>
      <c r="M168" s="119">
        <f t="shared" si="86"/>
      </c>
      <c r="N168" s="120"/>
      <c r="O168" s="121"/>
      <c r="P168" s="123"/>
      <c r="Q168" s="119">
        <f t="shared" si="87"/>
      </c>
      <c r="R168" s="120"/>
      <c r="S168" s="121"/>
      <c r="T168" s="123"/>
      <c r="U168" s="119">
        <f t="shared" si="88"/>
      </c>
      <c r="V168" s="32" t="s">
        <v>11</v>
      </c>
      <c r="W168" s="78"/>
      <c r="X168" s="78"/>
      <c r="Y168" s="78"/>
      <c r="Z168" s="78"/>
      <c r="AA168" s="79"/>
    </row>
    <row r="169" spans="1:27" ht="14.25">
      <c r="A169" s="23" t="s">
        <v>49</v>
      </c>
      <c r="B169" s="120"/>
      <c r="C169" s="121"/>
      <c r="D169" s="122"/>
      <c r="E169" s="119">
        <f t="shared" si="84"/>
      </c>
      <c r="F169" s="120"/>
      <c r="G169" s="121"/>
      <c r="H169" s="121"/>
      <c r="I169" s="119">
        <f t="shared" si="85"/>
      </c>
      <c r="J169" s="120"/>
      <c r="K169" s="121"/>
      <c r="L169" s="121"/>
      <c r="M169" s="119">
        <f t="shared" si="86"/>
      </c>
      <c r="N169" s="120"/>
      <c r="O169" s="121"/>
      <c r="P169" s="121"/>
      <c r="Q169" s="119">
        <f t="shared" si="87"/>
      </c>
      <c r="R169" s="120"/>
      <c r="S169" s="121"/>
      <c r="T169" s="121"/>
      <c r="U169" s="119">
        <f t="shared" si="88"/>
      </c>
      <c r="V169" s="32" t="s">
        <v>12</v>
      </c>
      <c r="W169" s="78"/>
      <c r="X169" s="78"/>
      <c r="Y169" s="78"/>
      <c r="Z169" s="78"/>
      <c r="AA169" s="79"/>
    </row>
    <row r="170" spans="1:27" ht="14.25">
      <c r="A170" s="23" t="s">
        <v>57</v>
      </c>
      <c r="B170" s="120"/>
      <c r="C170" s="121"/>
      <c r="D170" s="123"/>
      <c r="E170" s="119">
        <f t="shared" si="84"/>
      </c>
      <c r="F170" s="120"/>
      <c r="G170" s="121"/>
      <c r="H170" s="123"/>
      <c r="I170" s="119">
        <f t="shared" si="85"/>
      </c>
      <c r="J170" s="120"/>
      <c r="K170" s="121"/>
      <c r="L170" s="123"/>
      <c r="M170" s="119">
        <f t="shared" si="86"/>
      </c>
      <c r="N170" s="120"/>
      <c r="O170" s="121"/>
      <c r="P170" s="121"/>
      <c r="Q170" s="119">
        <f t="shared" si="87"/>
      </c>
      <c r="R170" s="120"/>
      <c r="S170" s="121"/>
      <c r="T170" s="123"/>
      <c r="U170" s="119">
        <f t="shared" si="88"/>
      </c>
      <c r="V170" s="32" t="s">
        <v>12</v>
      </c>
      <c r="W170" s="78"/>
      <c r="X170" s="78"/>
      <c r="Y170" s="78"/>
      <c r="Z170" s="78"/>
      <c r="AA170" s="79"/>
    </row>
    <row r="171" spans="1:27" ht="14.25">
      <c r="A171" s="23" t="s">
        <v>61</v>
      </c>
      <c r="B171" s="120"/>
      <c r="C171" s="121"/>
      <c r="D171" s="123"/>
      <c r="E171" s="119">
        <f t="shared" si="84"/>
      </c>
      <c r="F171" s="120"/>
      <c r="G171" s="121"/>
      <c r="H171" s="123"/>
      <c r="I171" s="119">
        <f t="shared" si="85"/>
      </c>
      <c r="J171" s="120"/>
      <c r="K171" s="121"/>
      <c r="L171" s="123"/>
      <c r="M171" s="119">
        <f t="shared" si="86"/>
      </c>
      <c r="N171" s="120"/>
      <c r="O171" s="121"/>
      <c r="P171" s="121"/>
      <c r="Q171" s="119">
        <f t="shared" si="87"/>
      </c>
      <c r="R171" s="120"/>
      <c r="S171" s="121"/>
      <c r="T171" s="123"/>
      <c r="U171" s="119">
        <f t="shared" si="88"/>
      </c>
      <c r="V171" s="32"/>
      <c r="W171" s="78"/>
      <c r="X171" s="78"/>
      <c r="Y171" s="78"/>
      <c r="Z171" s="78"/>
      <c r="AA171" s="79"/>
    </row>
    <row r="172" spans="1:27" ht="14.25">
      <c r="A172" s="23" t="s">
        <v>72</v>
      </c>
      <c r="B172" s="120"/>
      <c r="C172" s="121"/>
      <c r="D172" s="122"/>
      <c r="E172" s="119">
        <f t="shared" si="84"/>
      </c>
      <c r="F172" s="120"/>
      <c r="G172" s="121"/>
      <c r="H172" s="123"/>
      <c r="I172" s="119">
        <f aca="true" t="shared" si="89" ref="I172:I181">IF(SUM(F172:H172)&gt;0,SUM(F172:H172),"")</f>
      </c>
      <c r="J172" s="120"/>
      <c r="K172" s="121"/>
      <c r="L172" s="123"/>
      <c r="M172" s="119">
        <f t="shared" si="86"/>
      </c>
      <c r="N172" s="120"/>
      <c r="O172" s="121"/>
      <c r="P172" s="121"/>
      <c r="Q172" s="119">
        <f t="shared" si="87"/>
      </c>
      <c r="R172" s="120"/>
      <c r="S172" s="121"/>
      <c r="T172" s="121"/>
      <c r="U172" s="119">
        <f t="shared" si="88"/>
      </c>
      <c r="V172" s="32" t="s">
        <v>13</v>
      </c>
      <c r="W172" s="78"/>
      <c r="X172" s="78"/>
      <c r="Y172" s="78"/>
      <c r="Z172" s="78"/>
      <c r="AA172" s="79"/>
    </row>
    <row r="173" spans="1:27" ht="14.25">
      <c r="A173" s="23"/>
      <c r="B173" s="120"/>
      <c r="C173" s="121"/>
      <c r="D173" s="122"/>
      <c r="E173" s="119">
        <f t="shared" si="84"/>
      </c>
      <c r="F173" s="120"/>
      <c r="G173" s="121"/>
      <c r="H173" s="123"/>
      <c r="I173" s="119">
        <f t="shared" si="89"/>
      </c>
      <c r="J173" s="120"/>
      <c r="K173" s="121"/>
      <c r="L173" s="123"/>
      <c r="M173" s="119">
        <f t="shared" si="86"/>
      </c>
      <c r="N173" s="120"/>
      <c r="O173" s="121"/>
      <c r="P173" s="123"/>
      <c r="Q173" s="119">
        <f t="shared" si="87"/>
      </c>
      <c r="R173" s="120"/>
      <c r="S173" s="121"/>
      <c r="T173" s="123"/>
      <c r="U173" s="119">
        <f t="shared" si="88"/>
      </c>
      <c r="V173" s="32" t="s">
        <v>14</v>
      </c>
      <c r="W173" s="78"/>
      <c r="X173" s="78"/>
      <c r="Y173" s="78"/>
      <c r="Z173" s="78"/>
      <c r="AA173" s="79"/>
    </row>
    <row r="174" spans="1:27" ht="14.25">
      <c r="A174" s="23"/>
      <c r="B174" s="120"/>
      <c r="C174" s="121"/>
      <c r="D174" s="122"/>
      <c r="E174" s="119">
        <f t="shared" si="84"/>
      </c>
      <c r="F174" s="120"/>
      <c r="G174" s="121"/>
      <c r="H174" s="121"/>
      <c r="I174" s="119">
        <f t="shared" si="89"/>
      </c>
      <c r="J174" s="120"/>
      <c r="K174" s="121"/>
      <c r="L174" s="121"/>
      <c r="M174" s="119">
        <f t="shared" si="86"/>
      </c>
      <c r="N174" s="120"/>
      <c r="O174" s="121"/>
      <c r="P174" s="121"/>
      <c r="Q174" s="119">
        <f t="shared" si="87"/>
      </c>
      <c r="R174" s="120"/>
      <c r="S174" s="121"/>
      <c r="T174" s="121"/>
      <c r="U174" s="119">
        <f t="shared" si="88"/>
      </c>
      <c r="V174" s="32" t="s">
        <v>15</v>
      </c>
      <c r="W174" s="78"/>
      <c r="X174" s="78"/>
      <c r="Y174" s="78"/>
      <c r="Z174" s="78"/>
      <c r="AA174" s="79"/>
    </row>
    <row r="175" spans="1:27" ht="14.25">
      <c r="A175" s="23"/>
      <c r="B175" s="120"/>
      <c r="C175" s="121"/>
      <c r="D175" s="122"/>
      <c r="E175" s="119">
        <f aca="true" t="shared" si="90" ref="E175:E181">IF(SUM(B175:D175)&gt;0,SUM(B175:D175),"")</f>
      </c>
      <c r="F175" s="120"/>
      <c r="G175" s="121"/>
      <c r="H175" s="123"/>
      <c r="I175" s="119">
        <f t="shared" si="89"/>
      </c>
      <c r="J175" s="120"/>
      <c r="K175" s="121"/>
      <c r="L175" s="123"/>
      <c r="M175" s="119">
        <f aca="true" t="shared" si="91" ref="M175:M181">IF(SUM(J175:L175)&gt;0,SUM(J175:L175),"")</f>
      </c>
      <c r="N175" s="120"/>
      <c r="O175" s="121"/>
      <c r="P175" s="121"/>
      <c r="Q175" s="119">
        <f aca="true" t="shared" si="92" ref="Q175:Q181">IF(SUM(N175:P175)&gt;0,SUM(N175:P175),"")</f>
      </c>
      <c r="R175" s="120"/>
      <c r="S175" s="121"/>
      <c r="T175" s="121"/>
      <c r="U175" s="119">
        <f aca="true" t="shared" si="93" ref="U175:U181">IF(SUM(R175:T175)&gt;0,SUM(R175:T175),"")</f>
      </c>
      <c r="V175" s="32" t="s">
        <v>16</v>
      </c>
      <c r="W175" s="78"/>
      <c r="X175" s="78"/>
      <c r="Y175" s="78"/>
      <c r="Z175" s="78"/>
      <c r="AA175" s="79"/>
    </row>
    <row r="176" spans="1:27" ht="14.25">
      <c r="A176" s="23"/>
      <c r="B176" s="120"/>
      <c r="C176" s="121"/>
      <c r="D176" s="122"/>
      <c r="E176" s="119">
        <f t="shared" si="90"/>
      </c>
      <c r="F176" s="120"/>
      <c r="G176" s="121"/>
      <c r="H176" s="123"/>
      <c r="I176" s="119">
        <f t="shared" si="89"/>
      </c>
      <c r="J176" s="120"/>
      <c r="K176" s="121"/>
      <c r="L176" s="123"/>
      <c r="M176" s="119">
        <f t="shared" si="91"/>
      </c>
      <c r="N176" s="120"/>
      <c r="O176" s="121"/>
      <c r="P176" s="123"/>
      <c r="Q176" s="119">
        <f t="shared" si="92"/>
      </c>
      <c r="R176" s="120"/>
      <c r="S176" s="121"/>
      <c r="T176" s="123"/>
      <c r="U176" s="119">
        <f t="shared" si="93"/>
      </c>
      <c r="V176" s="181" t="s">
        <v>12</v>
      </c>
      <c r="W176" s="78"/>
      <c r="X176" s="78"/>
      <c r="Y176" s="78"/>
      <c r="Z176" s="78"/>
      <c r="AA176" s="79"/>
    </row>
    <row r="177" spans="1:27" ht="14.25">
      <c r="A177" s="23"/>
      <c r="B177" s="120"/>
      <c r="C177" s="121"/>
      <c r="D177" s="122"/>
      <c r="E177" s="119">
        <f t="shared" si="90"/>
      </c>
      <c r="F177" s="120"/>
      <c r="G177" s="121"/>
      <c r="H177" s="121"/>
      <c r="I177" s="119">
        <f t="shared" si="89"/>
      </c>
      <c r="J177" s="120"/>
      <c r="K177" s="121"/>
      <c r="L177" s="121"/>
      <c r="M177" s="119">
        <f t="shared" si="91"/>
      </c>
      <c r="N177" s="120"/>
      <c r="O177" s="121"/>
      <c r="P177" s="121"/>
      <c r="Q177" s="119">
        <f t="shared" si="92"/>
      </c>
      <c r="R177" s="120"/>
      <c r="S177" s="121"/>
      <c r="T177" s="121"/>
      <c r="U177" s="119">
        <f t="shared" si="93"/>
      </c>
      <c r="V177" s="182"/>
      <c r="W177" s="78"/>
      <c r="X177" s="78"/>
      <c r="Y177" s="78"/>
      <c r="Z177" s="78"/>
      <c r="AA177" s="79"/>
    </row>
    <row r="178" spans="1:27" ht="14.25">
      <c r="A178" s="23" t="s">
        <v>178</v>
      </c>
      <c r="B178" s="120"/>
      <c r="C178" s="121"/>
      <c r="D178" s="122"/>
      <c r="E178" s="119">
        <f t="shared" si="90"/>
      </c>
      <c r="F178" s="120"/>
      <c r="G178" s="121"/>
      <c r="H178" s="121"/>
      <c r="I178" s="119">
        <f t="shared" si="89"/>
      </c>
      <c r="J178" s="120"/>
      <c r="K178" s="121"/>
      <c r="L178" s="121"/>
      <c r="M178" s="119">
        <f t="shared" si="91"/>
      </c>
      <c r="N178" s="120"/>
      <c r="O178" s="121"/>
      <c r="P178" s="121"/>
      <c r="Q178" s="119">
        <f t="shared" si="92"/>
      </c>
      <c r="R178" s="120"/>
      <c r="S178" s="121"/>
      <c r="T178" s="121"/>
      <c r="U178" s="119">
        <f t="shared" si="93"/>
      </c>
      <c r="V178" s="32"/>
      <c r="W178" s="78"/>
      <c r="X178" s="78"/>
      <c r="Y178" s="78"/>
      <c r="Z178" s="78"/>
      <c r="AA178" s="79"/>
    </row>
    <row r="179" spans="1:27" ht="14.25">
      <c r="A179" s="23" t="s">
        <v>163</v>
      </c>
      <c r="B179" s="120"/>
      <c r="C179" s="121"/>
      <c r="D179" s="122"/>
      <c r="E179" s="119">
        <f t="shared" si="90"/>
      </c>
      <c r="F179" s="120"/>
      <c r="G179" s="121"/>
      <c r="H179" s="121"/>
      <c r="I179" s="119">
        <f t="shared" si="89"/>
      </c>
      <c r="J179" s="120"/>
      <c r="K179" s="121"/>
      <c r="L179" s="121"/>
      <c r="M179" s="119">
        <f t="shared" si="91"/>
      </c>
      <c r="N179" s="120"/>
      <c r="O179" s="121"/>
      <c r="P179" s="121"/>
      <c r="Q179" s="119">
        <f t="shared" si="92"/>
      </c>
      <c r="R179" s="120"/>
      <c r="S179" s="121"/>
      <c r="T179" s="121"/>
      <c r="U179" s="119">
        <f t="shared" si="93"/>
      </c>
      <c r="V179" s="32"/>
      <c r="W179" s="78"/>
      <c r="X179" s="78"/>
      <c r="Y179" s="78"/>
      <c r="Z179" s="78"/>
      <c r="AA179" s="79"/>
    </row>
    <row r="180" spans="1:27" ht="14.25">
      <c r="A180" s="23" t="s">
        <v>169</v>
      </c>
      <c r="B180" s="120"/>
      <c r="C180" s="121"/>
      <c r="D180" s="122"/>
      <c r="E180" s="119">
        <f t="shared" si="90"/>
      </c>
      <c r="F180" s="120"/>
      <c r="G180" s="121"/>
      <c r="H180" s="121"/>
      <c r="I180" s="119">
        <f t="shared" si="89"/>
      </c>
      <c r="J180" s="120"/>
      <c r="K180" s="121"/>
      <c r="L180" s="121"/>
      <c r="M180" s="119">
        <f t="shared" si="91"/>
      </c>
      <c r="N180" s="120"/>
      <c r="O180" s="121"/>
      <c r="P180" s="121"/>
      <c r="Q180" s="119">
        <f t="shared" si="92"/>
      </c>
      <c r="R180" s="120"/>
      <c r="S180" s="121"/>
      <c r="T180" s="121"/>
      <c r="U180" s="119">
        <f t="shared" si="93"/>
      </c>
      <c r="V180" s="32"/>
      <c r="W180" s="78"/>
      <c r="X180" s="78"/>
      <c r="Y180" s="78"/>
      <c r="Z180" s="78"/>
      <c r="AA180" s="79"/>
    </row>
    <row r="181" spans="1:27" ht="14.25">
      <c r="A181" s="23" t="s">
        <v>177</v>
      </c>
      <c r="B181" s="120"/>
      <c r="C181" s="121"/>
      <c r="D181" s="122"/>
      <c r="E181" s="119">
        <f t="shared" si="90"/>
      </c>
      <c r="F181" s="120"/>
      <c r="G181" s="121"/>
      <c r="H181" s="121"/>
      <c r="I181" s="119">
        <f t="shared" si="89"/>
      </c>
      <c r="J181" s="120"/>
      <c r="K181" s="121"/>
      <c r="L181" s="121"/>
      <c r="M181" s="119">
        <f t="shared" si="91"/>
      </c>
      <c r="N181" s="120"/>
      <c r="O181" s="121"/>
      <c r="P181" s="121"/>
      <c r="Q181" s="119">
        <f t="shared" si="92"/>
      </c>
      <c r="R181" s="120"/>
      <c r="S181" s="121"/>
      <c r="T181" s="121"/>
      <c r="U181" s="119">
        <f t="shared" si="93"/>
      </c>
      <c r="V181" s="32"/>
      <c r="W181" s="78"/>
      <c r="X181" s="78"/>
      <c r="Y181" s="78"/>
      <c r="Z181" s="78"/>
      <c r="AA181" s="79"/>
    </row>
    <row r="182" spans="1:27" ht="15" thickBot="1">
      <c r="A182" s="110" t="s">
        <v>10</v>
      </c>
      <c r="B182" s="183">
        <f aca="true" t="shared" si="94" ref="B182:U182">IF(SUM(B166:B177)=0,0,AVERAGE(B166:B177))</f>
        <v>0</v>
      </c>
      <c r="C182" s="184">
        <f t="shared" si="94"/>
        <v>0</v>
      </c>
      <c r="D182" s="185">
        <f t="shared" si="94"/>
        <v>0</v>
      </c>
      <c r="E182" s="186">
        <f t="shared" si="94"/>
        <v>0</v>
      </c>
      <c r="F182" s="183">
        <f t="shared" si="94"/>
        <v>0</v>
      </c>
      <c r="G182" s="184">
        <f t="shared" si="94"/>
        <v>0</v>
      </c>
      <c r="H182" s="185">
        <f t="shared" si="94"/>
        <v>0</v>
      </c>
      <c r="I182" s="186">
        <f t="shared" si="94"/>
        <v>0</v>
      </c>
      <c r="J182" s="183">
        <f t="shared" si="94"/>
        <v>0</v>
      </c>
      <c r="K182" s="184">
        <f t="shared" si="94"/>
        <v>0</v>
      </c>
      <c r="L182" s="185">
        <f t="shared" si="94"/>
        <v>0</v>
      </c>
      <c r="M182" s="186">
        <f t="shared" si="94"/>
        <v>0</v>
      </c>
      <c r="N182" s="183">
        <f t="shared" si="94"/>
        <v>0</v>
      </c>
      <c r="O182" s="184">
        <f t="shared" si="94"/>
        <v>0</v>
      </c>
      <c r="P182" s="185">
        <f t="shared" si="94"/>
        <v>0</v>
      </c>
      <c r="Q182" s="186">
        <f t="shared" si="94"/>
        <v>0</v>
      </c>
      <c r="R182" s="183">
        <f t="shared" si="94"/>
        <v>0</v>
      </c>
      <c r="S182" s="184">
        <f t="shared" si="94"/>
        <v>0</v>
      </c>
      <c r="T182" s="185">
        <f t="shared" si="94"/>
        <v>0</v>
      </c>
      <c r="U182" s="186">
        <f t="shared" si="94"/>
        <v>0</v>
      </c>
      <c r="V182" s="39"/>
      <c r="W182" s="78"/>
      <c r="X182" s="78"/>
      <c r="Y182" s="78"/>
      <c r="Z182" s="78"/>
      <c r="AA182" s="79"/>
    </row>
    <row r="183" spans="1:27" ht="14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78"/>
      <c r="X183" s="78"/>
      <c r="Y183" s="78"/>
      <c r="Z183" s="78"/>
      <c r="AA183" s="79"/>
    </row>
    <row r="184" spans="1:27" ht="15" thickBo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78" t="s">
        <v>52</v>
      </c>
      <c r="X184" s="91"/>
      <c r="Y184" s="91"/>
      <c r="Z184" s="91"/>
      <c r="AA184" s="92"/>
    </row>
    <row r="185" spans="1:27" ht="14.25">
      <c r="A185" s="109" t="s">
        <v>49</v>
      </c>
      <c r="B185" s="283" t="s">
        <v>245</v>
      </c>
      <c r="C185" s="284"/>
      <c r="D185" s="284"/>
      <c r="E185" s="285"/>
      <c r="F185" s="283" t="s">
        <v>246</v>
      </c>
      <c r="G185" s="284"/>
      <c r="H185" s="284"/>
      <c r="I185" s="285"/>
      <c r="J185" s="283" t="s">
        <v>247</v>
      </c>
      <c r="K185" s="284"/>
      <c r="L185" s="284"/>
      <c r="M185" s="285"/>
      <c r="N185" s="283" t="s">
        <v>248</v>
      </c>
      <c r="O185" s="284"/>
      <c r="P185" s="284"/>
      <c r="Q185" s="285"/>
      <c r="R185" s="283" t="s">
        <v>249</v>
      </c>
      <c r="S185" s="284"/>
      <c r="T185" s="284"/>
      <c r="U185" s="285"/>
      <c r="V185" s="15" t="s">
        <v>3</v>
      </c>
      <c r="W185" s="78" t="str">
        <f>B185</f>
        <v>BRUCE,DANIELLE</v>
      </c>
      <c r="X185" s="78" t="str">
        <f>F185</f>
        <v>HARALSON,JAKE</v>
      </c>
      <c r="Y185" s="78" t="str">
        <f>J185</f>
        <v>THIBAUT,JEREMY</v>
      </c>
      <c r="Z185" s="78" t="str">
        <f>N185</f>
        <v>LESTER,TREY</v>
      </c>
      <c r="AA185" s="79" t="str">
        <f>R185</f>
        <v>SEGERS,BRANDON</v>
      </c>
    </row>
    <row r="186" spans="1:27" ht="15" thickBot="1">
      <c r="A186" s="38" t="s">
        <v>4</v>
      </c>
      <c r="B186" s="17" t="s">
        <v>5</v>
      </c>
      <c r="C186" s="18" t="s">
        <v>6</v>
      </c>
      <c r="D186" s="19" t="s">
        <v>7</v>
      </c>
      <c r="E186" s="20" t="s">
        <v>8</v>
      </c>
      <c r="F186" s="17" t="s">
        <v>5</v>
      </c>
      <c r="G186" s="18" t="s">
        <v>6</v>
      </c>
      <c r="H186" s="18" t="s">
        <v>7</v>
      </c>
      <c r="I186" s="20" t="s">
        <v>8</v>
      </c>
      <c r="J186" s="17" t="s">
        <v>5</v>
      </c>
      <c r="K186" s="18" t="s">
        <v>6</v>
      </c>
      <c r="L186" s="18" t="s">
        <v>7</v>
      </c>
      <c r="M186" s="20" t="s">
        <v>8</v>
      </c>
      <c r="N186" s="17" t="s">
        <v>5</v>
      </c>
      <c r="O186" s="18" t="s">
        <v>6</v>
      </c>
      <c r="P186" s="18" t="s">
        <v>7</v>
      </c>
      <c r="Q186" s="20" t="s">
        <v>8</v>
      </c>
      <c r="R186" s="17" t="s">
        <v>5</v>
      </c>
      <c r="S186" s="18" t="s">
        <v>6</v>
      </c>
      <c r="T186" s="18" t="s">
        <v>7</v>
      </c>
      <c r="U186" s="20" t="s">
        <v>8</v>
      </c>
      <c r="V186" s="21" t="s">
        <v>9</v>
      </c>
      <c r="W186" s="101">
        <f>IF(SUM(E187:E202)&gt;0,LARGE(E187:E202,1),0)</f>
        <v>262</v>
      </c>
      <c r="X186" s="102">
        <f>IF(SUM(I187:I202)&gt;0,LARGE(I187:I202,1),0)</f>
        <v>283</v>
      </c>
      <c r="Y186" s="102">
        <f>IF(SUM(M187:M202)&gt;0,LARGE(M187:M202,1),0)</f>
        <v>281</v>
      </c>
      <c r="Z186" s="102">
        <f>IF(SUM(Q187:Q202)&gt;0,LARGE(Q187:Q202,1),0)</f>
        <v>287</v>
      </c>
      <c r="AA186" s="103">
        <f>IF(SUM(U187:U202)&gt;0,LARGE(U187:U202,1),0)</f>
        <v>280</v>
      </c>
    </row>
    <row r="187" spans="1:27" ht="15" thickTop="1">
      <c r="A187" s="41" t="s">
        <v>57</v>
      </c>
      <c r="B187" s="116">
        <v>94</v>
      </c>
      <c r="C187" s="117">
        <v>85</v>
      </c>
      <c r="D187" s="118">
        <v>83</v>
      </c>
      <c r="E187" s="119">
        <f aca="true" t="shared" si="95" ref="E187:E195">IF(SUM(B187:D187)&gt;0,SUM(B187:D187),"")</f>
        <v>262</v>
      </c>
      <c r="F187" s="116">
        <v>95</v>
      </c>
      <c r="G187" s="117">
        <v>85</v>
      </c>
      <c r="H187" s="117">
        <v>94</v>
      </c>
      <c r="I187" s="119">
        <f aca="true" t="shared" si="96" ref="I187:I192">IF(SUM(F187:H187)&gt;0,SUM(F187:H187),"")</f>
        <v>274</v>
      </c>
      <c r="J187" s="116">
        <v>96</v>
      </c>
      <c r="K187" s="117">
        <v>87</v>
      </c>
      <c r="L187" s="117">
        <v>90</v>
      </c>
      <c r="M187" s="119">
        <f aca="true" t="shared" si="97" ref="M187:M195">IF(SUM(J187:L187)&gt;0,SUM(J187:L187),"")</f>
        <v>273</v>
      </c>
      <c r="N187" s="116">
        <v>97</v>
      </c>
      <c r="O187" s="117">
        <v>94</v>
      </c>
      <c r="P187" s="117">
        <v>96</v>
      </c>
      <c r="Q187" s="119">
        <f aca="true" t="shared" si="98" ref="Q187:Q195">IF(SUM(N187:P187)&gt;0,SUM(N187:P187),"")</f>
        <v>287</v>
      </c>
      <c r="R187" s="116">
        <v>94</v>
      </c>
      <c r="S187" s="117">
        <v>93</v>
      </c>
      <c r="T187" s="117">
        <v>89</v>
      </c>
      <c r="U187" s="119">
        <f aca="true" t="shared" si="99" ref="U187:U195">IF(SUM(R187:T187)&gt;0,SUM(R187:T187),"")</f>
        <v>276</v>
      </c>
      <c r="V187" s="99">
        <f>IF(SUM(E187,I187,M187,Q187,U187,U207,Q207,M207,I207,E207,E227,I227,M227,Q227,U227)&gt;0,(LARGE((E187,I187,M187,Q187,U187,U207,Q207,M207,I207,E207,E227,I227,M227,Q227,U227),1)+LARGE((E187,I187,M187,Q187,U187,U207,Q207,M207,I207,E207,E227,I227,M227,Q227,U227),2)+LARGE((E187,I187,M187,Q187,U187,U207,Q207,M207,I207,E207,E227,I227,M227,Q227,U227),3)+LARGE((E187,I187,M187,Q187,U187,U207,Q207,M207,I207,E207,E227,I227,M227,Q227,U227),4)),"")</f>
        <v>1110</v>
      </c>
      <c r="W187" s="78"/>
      <c r="X187" s="78"/>
      <c r="Y187" s="78"/>
      <c r="Z187" s="78"/>
      <c r="AA187" s="79"/>
    </row>
    <row r="188" spans="1:27" ht="14.25">
      <c r="A188" s="41" t="s">
        <v>78</v>
      </c>
      <c r="B188" s="120">
        <v>90</v>
      </c>
      <c r="C188" s="121">
        <v>79</v>
      </c>
      <c r="D188" s="122">
        <v>85</v>
      </c>
      <c r="E188" s="119">
        <f t="shared" si="95"/>
        <v>254</v>
      </c>
      <c r="F188" s="120">
        <v>97</v>
      </c>
      <c r="G188" s="121">
        <v>90</v>
      </c>
      <c r="H188" s="121">
        <v>96</v>
      </c>
      <c r="I188" s="119">
        <f t="shared" si="96"/>
        <v>283</v>
      </c>
      <c r="J188" s="120">
        <v>98</v>
      </c>
      <c r="K188" s="121">
        <v>82</v>
      </c>
      <c r="L188" s="121">
        <v>91</v>
      </c>
      <c r="M188" s="119">
        <f t="shared" si="97"/>
        <v>271</v>
      </c>
      <c r="N188" s="120">
        <v>99</v>
      </c>
      <c r="O188" s="121">
        <v>89</v>
      </c>
      <c r="P188" s="121">
        <v>94</v>
      </c>
      <c r="Q188" s="119">
        <f t="shared" si="98"/>
        <v>282</v>
      </c>
      <c r="R188" s="120">
        <v>95</v>
      </c>
      <c r="S188" s="121">
        <v>86</v>
      </c>
      <c r="T188" s="121">
        <v>92</v>
      </c>
      <c r="U188" s="119">
        <f t="shared" si="99"/>
        <v>273</v>
      </c>
      <c r="V188" s="99">
        <f>IF(SUM(E188,I188,M188,Q188,U188,U208,Q208,M208,I208,E208,E228,I228,M228,Q228,U228)&gt;0,(LARGE((E188,I188,M188,Q188,U188,U208,Q208,M208,I208,E208,E228,I228,M228,Q228,U228),1)+LARGE((E188,I188,M188,Q188,U188,U208,Q208,M208,I208,E208,E228,I228,M228,Q228,U228),2)+LARGE((E188,I188,M188,Q188,U188,U208,Q208,M208,I208,E208,E228,I228,M228,Q228,U228),3)+LARGE((E188,I188,M188,Q188,U188,U208,Q208,M208,I208,E208,E228,I228,M228,Q228,U228),4)),"")</f>
        <v>1109</v>
      </c>
      <c r="W188" s="78"/>
      <c r="X188" s="78"/>
      <c r="Y188" s="78"/>
      <c r="Z188" s="78"/>
      <c r="AA188" s="79"/>
    </row>
    <row r="189" spans="1:27" ht="14.25">
      <c r="A189" s="41" t="s">
        <v>43</v>
      </c>
      <c r="B189" s="120">
        <v>94</v>
      </c>
      <c r="C189" s="121">
        <v>69</v>
      </c>
      <c r="D189" s="122">
        <v>93</v>
      </c>
      <c r="E189" s="119">
        <f t="shared" si="95"/>
        <v>256</v>
      </c>
      <c r="F189" s="120">
        <v>99</v>
      </c>
      <c r="G189" s="121">
        <v>85</v>
      </c>
      <c r="H189" s="121">
        <v>88</v>
      </c>
      <c r="I189" s="119">
        <f t="shared" si="96"/>
        <v>272</v>
      </c>
      <c r="J189" s="120">
        <v>97</v>
      </c>
      <c r="K189" s="121">
        <v>81</v>
      </c>
      <c r="L189" s="123">
        <v>92</v>
      </c>
      <c r="M189" s="119">
        <f t="shared" si="97"/>
        <v>270</v>
      </c>
      <c r="N189" s="120">
        <v>95</v>
      </c>
      <c r="O189" s="121">
        <v>90</v>
      </c>
      <c r="P189" s="123">
        <v>98</v>
      </c>
      <c r="Q189" s="119">
        <f t="shared" si="98"/>
        <v>283</v>
      </c>
      <c r="R189" s="120">
        <v>94</v>
      </c>
      <c r="S189" s="121">
        <v>91</v>
      </c>
      <c r="T189" s="123">
        <v>95</v>
      </c>
      <c r="U189" s="119">
        <f t="shared" si="99"/>
        <v>280</v>
      </c>
      <c r="V189" s="99">
        <f>IF(SUM(E189,I189,M189,Q189,U189,U209,Q209,M209,I209,E209,E229,I229,M229,Q229,U229)&gt;0,(LARGE((E189,I189,M189,Q189,U189,U209,Q209,M209,I209,E209,E229,I229,M229,Q229,U229),1)+LARGE((E189,I189,M189,Q189,U189,U209,Q209,M209,I209,E209,E229,I229,M229,Q229,U229),2)+LARGE((E189,I189,M189,Q189,U189,U209,Q209,M209,I209,E209,E229,I229,M229,Q229,U229),3)+LARGE((E189,I189,M189,Q189,U189,U209,Q209,M209,I209,E209,E229,I229,M229,Q229,U229),4)),"")</f>
        <v>1105</v>
      </c>
      <c r="W189" s="78"/>
      <c r="X189" s="78"/>
      <c r="Y189" s="78"/>
      <c r="Z189" s="78"/>
      <c r="AA189" s="79"/>
    </row>
    <row r="190" spans="1:27" ht="14.25">
      <c r="A190" s="41" t="s">
        <v>99</v>
      </c>
      <c r="B190" s="120">
        <v>91</v>
      </c>
      <c r="C190" s="121">
        <v>81</v>
      </c>
      <c r="D190" s="122">
        <v>88</v>
      </c>
      <c r="E190" s="119">
        <f t="shared" si="95"/>
        <v>260</v>
      </c>
      <c r="F190" s="120">
        <v>96</v>
      </c>
      <c r="G190" s="121">
        <v>81</v>
      </c>
      <c r="H190" s="121">
        <v>95</v>
      </c>
      <c r="I190" s="119">
        <f t="shared" si="96"/>
        <v>272</v>
      </c>
      <c r="J190" s="120">
        <v>97</v>
      </c>
      <c r="K190" s="121">
        <v>93</v>
      </c>
      <c r="L190" s="121">
        <v>91</v>
      </c>
      <c r="M190" s="119">
        <f t="shared" si="97"/>
        <v>281</v>
      </c>
      <c r="N190" s="120">
        <v>100</v>
      </c>
      <c r="O190" s="121">
        <v>90</v>
      </c>
      <c r="P190" s="121">
        <v>95</v>
      </c>
      <c r="Q190" s="119">
        <f t="shared" si="98"/>
        <v>285</v>
      </c>
      <c r="R190" s="120">
        <v>94</v>
      </c>
      <c r="S190" s="121">
        <v>94</v>
      </c>
      <c r="T190" s="121">
        <v>92</v>
      </c>
      <c r="U190" s="119">
        <f t="shared" si="99"/>
        <v>280</v>
      </c>
      <c r="V190" s="99">
        <f>IF(SUM(E190,I190,M190,Q190,U190,U210,Q210,M210,I210,E210,E230,I230,M230,Q230,U230)&gt;0,(LARGE((E190,I190,M190,Q190,U190,U210,Q210,M210,I210,E210,E230,I230,M230,Q230,U230),1)+LARGE((E190,I190,M190,Q190,U190,U210,Q210,M210,I210,E210,E230,I230,M230,Q230,U230),2)+LARGE((E190,I190,M190,Q190,U190,U210,Q210,M210,I210,E210,E230,I230,M230,Q230,U230),3)+LARGE((E190,I190,M190,Q190,U190,U210,Q210,M210,I210,E210,E230,I230,M230,Q230,U230),4)),"")</f>
        <v>1118</v>
      </c>
      <c r="W190" s="78"/>
      <c r="X190" s="78"/>
      <c r="Y190" s="78"/>
      <c r="Z190" s="78"/>
      <c r="AA190" s="79"/>
    </row>
    <row r="191" spans="1:27" ht="14.25">
      <c r="A191" s="41" t="s">
        <v>66</v>
      </c>
      <c r="B191" s="120"/>
      <c r="C191" s="121"/>
      <c r="D191" s="123"/>
      <c r="E191" s="119">
        <f t="shared" si="95"/>
      </c>
      <c r="F191" s="120">
        <v>93</v>
      </c>
      <c r="G191" s="121">
        <v>80</v>
      </c>
      <c r="H191" s="123">
        <v>89</v>
      </c>
      <c r="I191" s="119">
        <f t="shared" si="96"/>
        <v>262</v>
      </c>
      <c r="J191" s="120">
        <v>95</v>
      </c>
      <c r="K191" s="121">
        <v>89</v>
      </c>
      <c r="L191" s="123">
        <v>95</v>
      </c>
      <c r="M191" s="119">
        <f t="shared" si="97"/>
        <v>279</v>
      </c>
      <c r="N191" s="120">
        <v>100</v>
      </c>
      <c r="O191" s="121">
        <v>90</v>
      </c>
      <c r="P191" s="121">
        <v>97</v>
      </c>
      <c r="Q191" s="119">
        <f t="shared" si="98"/>
        <v>287</v>
      </c>
      <c r="R191" s="120">
        <v>95</v>
      </c>
      <c r="S191" s="121">
        <v>89</v>
      </c>
      <c r="T191" s="123">
        <v>93</v>
      </c>
      <c r="U191" s="119">
        <f t="shared" si="99"/>
        <v>277</v>
      </c>
      <c r="V191" s="99">
        <f>IF(SUM(E191,I191,M191,Q191,U191,U211,Q211,M211,I211,E211,E231,I231,M231,Q231,U231)&gt;0,(LARGE((E191,I191,M191,Q191,U191,U211,Q211,M211,I211,E211,E231,I231,M231,Q231,U231),1)+LARGE((E191,I191,M191,Q191,U191,U211,Q211,M211,I211,E211,E231,I231,M231,Q231,U231),2)+LARGE((E191,I191,M191,Q191,U191,U211,Q211,M211,I211,E211,E231,I231,M231,Q231,U231),3)+LARGE((E191,I191,M191,Q191,U191,U211,Q211,M211,I211,E211,E231,I231,M231,Q231,U231),4)),"")</f>
        <v>1113</v>
      </c>
      <c r="W191" s="78"/>
      <c r="X191" s="78"/>
      <c r="Y191" s="78"/>
      <c r="Z191" s="78"/>
      <c r="AA191" s="79"/>
    </row>
    <row r="192" spans="1:27" ht="14.25">
      <c r="A192" s="41" t="s">
        <v>53</v>
      </c>
      <c r="B192" s="120"/>
      <c r="C192" s="121"/>
      <c r="D192" s="123"/>
      <c r="E192" s="119">
        <f t="shared" si="95"/>
      </c>
      <c r="F192" s="120">
        <v>95</v>
      </c>
      <c r="G192" s="121">
        <v>85</v>
      </c>
      <c r="H192" s="123">
        <v>95</v>
      </c>
      <c r="I192" s="119">
        <f t="shared" si="96"/>
        <v>275</v>
      </c>
      <c r="J192" s="120">
        <v>98</v>
      </c>
      <c r="K192" s="121">
        <v>87</v>
      </c>
      <c r="L192" s="123">
        <v>95</v>
      </c>
      <c r="M192" s="119">
        <f t="shared" si="97"/>
        <v>280</v>
      </c>
      <c r="N192" s="120">
        <v>98</v>
      </c>
      <c r="O192" s="121">
        <v>92</v>
      </c>
      <c r="P192" s="121">
        <v>95</v>
      </c>
      <c r="Q192" s="119">
        <f t="shared" si="98"/>
        <v>285</v>
      </c>
      <c r="R192" s="120">
        <v>93</v>
      </c>
      <c r="S192" s="121">
        <v>92</v>
      </c>
      <c r="T192" s="123">
        <v>89</v>
      </c>
      <c r="U192" s="119">
        <f t="shared" si="99"/>
        <v>274</v>
      </c>
      <c r="V192" s="99">
        <f>IF(SUM(E192,I192,M192,Q192,U192,U212,Q212,M212,I212,E212,E232,I232,M232,Q232,U232)&gt;0,(LARGE((E192,I192,M192,Q192,U192,U212,Q212,M212,I212,E212,E232,I232,M232,Q232,U232),1)+LARGE((E192,I192,M192,Q192,U192,U212,Q212,M212,I212,E212,E232,I232,M232,Q232,U232),2)+LARGE((E192,I192,M192,Q192,U192,U212,Q212,M212,I212,E212,E232,I232,M232,Q232,U232),3)+LARGE((E192,I192,M192,Q192,U192,U212,Q212,M212,I212,E212,E232,I232,M232,Q232,U232),4)),"")</f>
        <v>1114</v>
      </c>
      <c r="W192" s="78"/>
      <c r="X192" s="78"/>
      <c r="Y192" s="78"/>
      <c r="Z192" s="78"/>
      <c r="AA192" s="79"/>
    </row>
    <row r="193" spans="1:27" ht="14.25">
      <c r="A193" s="41" t="s">
        <v>40</v>
      </c>
      <c r="B193" s="120"/>
      <c r="C193" s="121"/>
      <c r="D193" s="122"/>
      <c r="E193" s="119">
        <f t="shared" si="95"/>
      </c>
      <c r="F193" s="120">
        <v>97</v>
      </c>
      <c r="G193" s="121">
        <v>93</v>
      </c>
      <c r="H193" s="123">
        <v>90</v>
      </c>
      <c r="I193" s="119">
        <f aca="true" t="shared" si="100" ref="I193:I202">IF(SUM(F193:H193)&gt;0,SUM(F193:H193),"")</f>
        <v>280</v>
      </c>
      <c r="J193" s="120">
        <v>99</v>
      </c>
      <c r="K193" s="121">
        <v>85</v>
      </c>
      <c r="L193" s="123">
        <v>90</v>
      </c>
      <c r="M193" s="119">
        <f t="shared" si="97"/>
        <v>274</v>
      </c>
      <c r="N193" s="120">
        <v>100</v>
      </c>
      <c r="O193" s="121">
        <v>88</v>
      </c>
      <c r="P193" s="121">
        <v>94</v>
      </c>
      <c r="Q193" s="119">
        <f t="shared" si="98"/>
        <v>282</v>
      </c>
      <c r="R193" s="120">
        <v>99</v>
      </c>
      <c r="S193" s="121">
        <v>89</v>
      </c>
      <c r="T193" s="121">
        <v>92</v>
      </c>
      <c r="U193" s="119">
        <f t="shared" si="99"/>
        <v>280</v>
      </c>
      <c r="V193" s="99">
        <f>IF(SUM(E193,I193,M193,Q193,U193,U213,Q213,M213,I213,E213,E233,I233,M233,Q233,U233)&gt;0,(LARGE((E193,I193,M193,Q193,U193,U213,Q213,M213,I213,E213,E233,I233,M233,Q233,U233),1)+LARGE((E193,I193,M193,Q193,U193,U213,Q213,M213,I213,E213,E233,I233,M233,Q233,U233),2)+LARGE((E193,I193,M193,Q193,U193,U213,Q213,M213,I213,E213,E233,I233,M233,Q233,U233),3)+LARGE((E193,I193,M193,Q193,U193,U213,Q213,M213,I213,E213,E233,I233,M233,Q233,U233),4)),"")</f>
        <v>1116</v>
      </c>
      <c r="W193" s="78"/>
      <c r="X193" s="78"/>
      <c r="Y193" s="78"/>
      <c r="Z193" s="78"/>
      <c r="AA193" s="79"/>
    </row>
    <row r="194" spans="1:27" ht="14.25">
      <c r="A194" s="41"/>
      <c r="B194" s="120"/>
      <c r="C194" s="121"/>
      <c r="D194" s="122"/>
      <c r="E194" s="119">
        <f t="shared" si="95"/>
      </c>
      <c r="F194" s="120"/>
      <c r="G194" s="121"/>
      <c r="H194" s="123"/>
      <c r="I194" s="119">
        <f t="shared" si="100"/>
      </c>
      <c r="J194" s="120"/>
      <c r="K194" s="121"/>
      <c r="L194" s="123"/>
      <c r="M194" s="119">
        <f t="shared" si="97"/>
      </c>
      <c r="N194" s="120"/>
      <c r="O194" s="121"/>
      <c r="P194" s="123"/>
      <c r="Q194" s="119">
        <f t="shared" si="98"/>
      </c>
      <c r="R194" s="120"/>
      <c r="S194" s="121"/>
      <c r="T194" s="123"/>
      <c r="U194" s="119">
        <f t="shared" si="99"/>
      </c>
      <c r="V194" s="99">
        <f>IF(SUM(E194,I194,M194,Q194,U194,U214,Q214,M214,I214,E214,E234,I234,M234,Q234,U234)&gt;0,(LARGE((E194,I194,M194,Q194,U194,U214,Q214,M214,I214,E214,E234,I234,M234,Q234,U234),1)+LARGE((E194,I194,M194,Q194,U194,U214,Q214,M214,I214,E214,E234,I234,M234,Q234,U234),2)+LARGE((E194,I194,M194,Q194,U194,U214,Q214,M214,I214,E214,E234,I234,M234,Q234,U234),3)+LARGE((E194,I194,M194,Q194,U194,U214,Q214,M214,I214,E214,E234,I234,M234,Q234,U234),4)),"")</f>
      </c>
      <c r="W194" s="78"/>
      <c r="X194" s="78"/>
      <c r="Y194" s="78"/>
      <c r="Z194" s="78"/>
      <c r="AA194" s="79"/>
    </row>
    <row r="195" spans="1:27" ht="14.25">
      <c r="A195" s="41"/>
      <c r="B195" s="120"/>
      <c r="C195" s="121"/>
      <c r="D195" s="122"/>
      <c r="E195" s="119">
        <f t="shared" si="95"/>
      </c>
      <c r="F195" s="120"/>
      <c r="G195" s="121"/>
      <c r="H195" s="121"/>
      <c r="I195" s="119">
        <f t="shared" si="100"/>
      </c>
      <c r="J195" s="120"/>
      <c r="K195" s="121"/>
      <c r="L195" s="121"/>
      <c r="M195" s="119">
        <f t="shared" si="97"/>
      </c>
      <c r="N195" s="120"/>
      <c r="O195" s="121"/>
      <c r="P195" s="121"/>
      <c r="Q195" s="119">
        <f t="shared" si="98"/>
      </c>
      <c r="R195" s="120"/>
      <c r="S195" s="121"/>
      <c r="T195" s="121"/>
      <c r="U195" s="119">
        <f t="shared" si="99"/>
      </c>
      <c r="V195" s="99">
        <f>IF(SUM(E195,I195,M195,Q195,U195,U215,Q215,M215,I215,E215,E235,I235,M235,Q235,U235)&gt;0,(LARGE((E195,I195,M195,Q195,U195,U215,Q215,M215,I215,E215,E235,I235,M235,Q235,U235),1)+LARGE((E195,I195,M195,Q195,U195,U215,Q215,M215,I215,E215,E235,I235,M235,Q235,U235),2)+LARGE((E195,I195,M195,Q195,U195,U215,Q215,M215,I215,E215,E235,I235,M235,Q235,U235),3)+LARGE((E195,I195,M195,Q195,U195,U215,Q215,M215,I215,E215,E235,I235,M235,Q235,U235),4)),"")</f>
      </c>
      <c r="W195" s="78"/>
      <c r="X195" s="78"/>
      <c r="Y195" s="78"/>
      <c r="Z195" s="78"/>
      <c r="AA195" s="79"/>
    </row>
    <row r="196" spans="1:27" ht="14.25">
      <c r="A196" s="41"/>
      <c r="B196" s="120"/>
      <c r="C196" s="121"/>
      <c r="D196" s="122"/>
      <c r="E196" s="119">
        <f aca="true" t="shared" si="101" ref="E196:E202">IF(SUM(B196:D196)&gt;0,SUM(B196:D196),"")</f>
      </c>
      <c r="F196" s="120"/>
      <c r="G196" s="121"/>
      <c r="H196" s="123"/>
      <c r="I196" s="119">
        <f t="shared" si="100"/>
      </c>
      <c r="J196" s="120"/>
      <c r="K196" s="121"/>
      <c r="L196" s="123"/>
      <c r="M196" s="119">
        <f aca="true" t="shared" si="102" ref="M196:M202">IF(SUM(J196:L196)&gt;0,SUM(J196:L196),"")</f>
      </c>
      <c r="N196" s="120"/>
      <c r="O196" s="121"/>
      <c r="P196" s="121"/>
      <c r="Q196" s="119">
        <f aca="true" t="shared" si="103" ref="Q196:Q202">IF(SUM(N196:P196)&gt;0,SUM(N196:P196),"")</f>
      </c>
      <c r="R196" s="120"/>
      <c r="S196" s="121"/>
      <c r="T196" s="121"/>
      <c r="U196" s="119">
        <f aca="true" t="shared" si="104" ref="U196:U202">IF(SUM(R196:T196)&gt;0,SUM(R196:T196),"")</f>
      </c>
      <c r="V196" s="99">
        <f>IF(SUM(E196,I196,M196,Q196,U196,U216,Q216,M216,I216,E216,E236,I236,M236,Q236,U236)&gt;0,(LARGE((E196,I196,M196,Q196,U196,U216,Q216,M216,I216,E216,E236,I236,M236,Q236,U236),1)+LARGE((E196,I196,M196,Q196,U196,U216,Q216,M216,I216,E216,E236,I236,M236,Q236,U236),2)+LARGE((E196,I196,M196,Q196,U196,U216,Q216,M216,I216,E216,E236,I236,M236,Q236,U236),3)+LARGE((E196,I196,M196,Q196,U196,U216,Q216,M216,I216,E216,E236,I236,M236,Q236,U236),4)),"")</f>
      </c>
      <c r="W196" s="78"/>
      <c r="X196" s="78"/>
      <c r="Y196" s="78"/>
      <c r="Z196" s="78"/>
      <c r="AA196" s="79"/>
    </row>
    <row r="197" spans="1:27" ht="14.25">
      <c r="A197" s="41"/>
      <c r="B197" s="120"/>
      <c r="C197" s="121"/>
      <c r="D197" s="122"/>
      <c r="E197" s="119">
        <f t="shared" si="101"/>
      </c>
      <c r="F197" s="120"/>
      <c r="G197" s="121"/>
      <c r="H197" s="123"/>
      <c r="I197" s="119">
        <f t="shared" si="100"/>
      </c>
      <c r="J197" s="120"/>
      <c r="K197" s="121"/>
      <c r="L197" s="123"/>
      <c r="M197" s="119">
        <f t="shared" si="102"/>
      </c>
      <c r="N197" s="120"/>
      <c r="O197" s="121"/>
      <c r="P197" s="123"/>
      <c r="Q197" s="119">
        <f t="shared" si="103"/>
      </c>
      <c r="R197" s="120"/>
      <c r="S197" s="121"/>
      <c r="T197" s="123"/>
      <c r="U197" s="119">
        <f t="shared" si="104"/>
      </c>
      <c r="V197" s="99">
        <f>IF(SUM(E197,I197,M197,Q197,U197,U217,Q217,M217,I217,E217,E237,I237,M237,Q237,U237)&gt;0,(LARGE((E197,I197,M197,Q197,U197,U217,Q217,M217,I217,E217,E237,I237,M237,Q237,U237),1)+LARGE((E197,I197,M197,Q197,U197,U217,Q217,M217,I217,E217,E237,I237,M237,Q237,U237),2)+LARGE((E197,I197,M197,Q197,U197,U217,Q217,M217,I217,E217,E237,I237,M237,Q237,U237),3)+LARGE((E197,I197,M197,Q197,U197,U217,Q217,M217,I217,E217,E237,I237,M237,Q237,U237),4)),"")</f>
      </c>
      <c r="W197" s="78"/>
      <c r="X197" s="78"/>
      <c r="Y197" s="78"/>
      <c r="Z197" s="78"/>
      <c r="AA197" s="79"/>
    </row>
    <row r="198" spans="1:27" ht="14.25">
      <c r="A198" s="41"/>
      <c r="B198" s="120"/>
      <c r="C198" s="121"/>
      <c r="D198" s="122"/>
      <c r="E198" s="119">
        <f t="shared" si="101"/>
      </c>
      <c r="F198" s="120"/>
      <c r="G198" s="121"/>
      <c r="H198" s="121"/>
      <c r="I198" s="119">
        <f t="shared" si="100"/>
      </c>
      <c r="J198" s="120"/>
      <c r="K198" s="121"/>
      <c r="L198" s="121"/>
      <c r="M198" s="119">
        <f t="shared" si="102"/>
      </c>
      <c r="N198" s="120"/>
      <c r="O198" s="121"/>
      <c r="P198" s="121"/>
      <c r="Q198" s="119">
        <f t="shared" si="103"/>
      </c>
      <c r="R198" s="120"/>
      <c r="S198" s="121"/>
      <c r="T198" s="121"/>
      <c r="U198" s="119">
        <f t="shared" si="104"/>
      </c>
      <c r="V198" s="99">
        <f>IF(SUM(E198,I198,M198,Q198,U198,U218,Q218,M218,I218,E218,E238,I238,M238,Q238,U238)&gt;0,(LARGE((E198,I198,M198,Q198,U198,U218,Q218,M218,I218,E218,E238,I238,M238,Q238,U238),1)+LARGE((E198,I198,M198,Q198,U198,U218,Q218,M218,I218,E218,E238,I238,M238,Q238,U238),2)+LARGE((E198,I198,M198,Q198,U198,U218,Q218,M218,I218,E218,E238,I238,M238,Q238,U238),3)+LARGE((E198,I198,M198,Q198,U198,U218,Q218,M218,I218,E218,E238,I238,M238,Q238,U238),4)),"")</f>
      </c>
      <c r="W198" s="78"/>
      <c r="X198" s="78"/>
      <c r="Y198" s="78"/>
      <c r="Z198" s="78"/>
      <c r="AA198" s="79"/>
    </row>
    <row r="199" spans="1:27" ht="14.25">
      <c r="A199" s="23" t="s">
        <v>178</v>
      </c>
      <c r="B199" s="120"/>
      <c r="C199" s="121"/>
      <c r="D199" s="122"/>
      <c r="E199" s="119">
        <f t="shared" si="101"/>
      </c>
      <c r="F199" s="120"/>
      <c r="G199" s="121"/>
      <c r="H199" s="121"/>
      <c r="I199" s="119">
        <f t="shared" si="100"/>
      </c>
      <c r="J199" s="120"/>
      <c r="K199" s="121"/>
      <c r="L199" s="121"/>
      <c r="M199" s="119">
        <f t="shared" si="102"/>
      </c>
      <c r="N199" s="120"/>
      <c r="O199" s="121"/>
      <c r="P199" s="121"/>
      <c r="Q199" s="119">
        <f t="shared" si="103"/>
      </c>
      <c r="R199" s="120"/>
      <c r="S199" s="121"/>
      <c r="T199" s="121"/>
      <c r="U199" s="119">
        <f t="shared" si="104"/>
      </c>
      <c r="V199" s="99">
        <f>IF(SUM(E199,I199,M199,Q199,U199,U219,Q219,M219,I219,E219,E239,I239,M239,Q239,U239)&gt;0,(LARGE((E199,I199,M199,Q199,U199,U219,Q219,M219,I219,E219,E239,I239,M239,Q239,U239),1)+LARGE((E199,I199,M199,Q199,U199,U219,Q219,M219,I219,E219,E239,I239,M239,Q239,U239),2)+LARGE((E199,I199,M199,Q199,U199,U219,Q219,M219,I219,E219,E239,I239,M239,Q239,U239),3)+LARGE((E199,I199,M199,Q199,U199,U219,Q219,M219,I219,E219,E239,I239,M239,Q239,U239),4)),"")</f>
      </c>
      <c r="W199" s="78"/>
      <c r="X199" s="78"/>
      <c r="Y199" s="78"/>
      <c r="Z199" s="78"/>
      <c r="AA199" s="79"/>
    </row>
    <row r="200" spans="1:27" ht="14.25">
      <c r="A200" s="23" t="s">
        <v>163</v>
      </c>
      <c r="B200" s="120"/>
      <c r="C200" s="121"/>
      <c r="D200" s="122"/>
      <c r="E200" s="119">
        <f t="shared" si="101"/>
      </c>
      <c r="F200" s="120"/>
      <c r="G200" s="121"/>
      <c r="H200" s="121"/>
      <c r="I200" s="119">
        <f t="shared" si="100"/>
      </c>
      <c r="J200" s="120"/>
      <c r="K200" s="121"/>
      <c r="L200" s="121"/>
      <c r="M200" s="119">
        <f t="shared" si="102"/>
      </c>
      <c r="N200" s="120"/>
      <c r="O200" s="121"/>
      <c r="P200" s="121"/>
      <c r="Q200" s="119">
        <f t="shared" si="103"/>
      </c>
      <c r="R200" s="120"/>
      <c r="S200" s="121"/>
      <c r="T200" s="121"/>
      <c r="U200" s="119">
        <f t="shared" si="104"/>
      </c>
      <c r="V200" s="99">
        <f>IF(SUM(E200,I200,M200,Q200,U200,U220,Q220,M220,I220,E220,E240,I240,M240,Q240,U240)&gt;0,(LARGE((E200,I200,M200,Q200,U200,U220,Q220,M220,I220,E220,E240,I240,M240,Q240,U240),1)+LARGE((E200,I200,M200,Q200,U200,U220,Q220,M220,I220,E220,E240,I240,M240,Q240,U240),2)+LARGE((E200,I200,M200,Q200,U200,U220,Q220,M220,I220,E220,E240,I240,M240,Q240,U240),3)+LARGE((E200,I200,M200,Q200,U200,U220,Q220,M220,I220,E220,E240,I240,M240,Q240,U240),4)),"")</f>
      </c>
      <c r="W200" s="78"/>
      <c r="X200" s="78"/>
      <c r="Y200" s="78"/>
      <c r="Z200" s="78"/>
      <c r="AA200" s="79"/>
    </row>
    <row r="201" spans="1:27" ht="14.25">
      <c r="A201" s="23" t="s">
        <v>169</v>
      </c>
      <c r="B201" s="120"/>
      <c r="C201" s="121"/>
      <c r="D201" s="122"/>
      <c r="E201" s="119">
        <f t="shared" si="101"/>
      </c>
      <c r="F201" s="120"/>
      <c r="G201" s="121"/>
      <c r="H201" s="121"/>
      <c r="I201" s="119">
        <f t="shared" si="100"/>
      </c>
      <c r="J201" s="120"/>
      <c r="K201" s="121"/>
      <c r="L201" s="121"/>
      <c r="M201" s="119">
        <f t="shared" si="102"/>
      </c>
      <c r="N201" s="120"/>
      <c r="O201" s="121"/>
      <c r="P201" s="121"/>
      <c r="Q201" s="119">
        <f t="shared" si="103"/>
      </c>
      <c r="R201" s="120"/>
      <c r="S201" s="121"/>
      <c r="T201" s="121"/>
      <c r="U201" s="119">
        <f t="shared" si="104"/>
      </c>
      <c r="V201" s="99">
        <f>IF(SUM(E201,I201,M201,Q201,U201,U221,Q221,M221,I221,E221,E241,I241,M241,Q241,U241)&gt;0,(LARGE((E201,I201,M201,Q201,U201,U221,Q221,M221,I221,E221,E241,I241,M241,Q241,U241),1)+LARGE((E201,I201,M201,Q201,U201,U221,Q221,M221,I221,E221,E241,I241,M241,Q241,U241),2)+LARGE((E201,I201,M201,Q201,U201,U221,Q221,M221,I221,E221,E241,I241,M241,Q241,U241),3)+LARGE((E201,I201,M201,Q201,U201,U221,Q221,M221,I221,E221,E241,I241,M241,Q241,U241),4)),"")</f>
      </c>
      <c r="W201" s="78"/>
      <c r="X201" s="78"/>
      <c r="Y201" s="78"/>
      <c r="Z201" s="78"/>
      <c r="AA201" s="79"/>
    </row>
    <row r="202" spans="1:27" ht="14.25">
      <c r="A202" s="23" t="s">
        <v>177</v>
      </c>
      <c r="B202" s="120"/>
      <c r="C202" s="121"/>
      <c r="D202" s="122"/>
      <c r="E202" s="119">
        <f t="shared" si="101"/>
      </c>
      <c r="F202" s="120"/>
      <c r="G202" s="121"/>
      <c r="H202" s="121"/>
      <c r="I202" s="119">
        <f t="shared" si="100"/>
      </c>
      <c r="J202" s="120"/>
      <c r="K202" s="121"/>
      <c r="L202" s="121"/>
      <c r="M202" s="119">
        <f t="shared" si="102"/>
      </c>
      <c r="N202" s="120"/>
      <c r="O202" s="121"/>
      <c r="P202" s="121"/>
      <c r="Q202" s="119">
        <f t="shared" si="103"/>
      </c>
      <c r="R202" s="120"/>
      <c r="S202" s="121"/>
      <c r="T202" s="121"/>
      <c r="U202" s="119">
        <f t="shared" si="104"/>
      </c>
      <c r="V202" s="99">
        <f>IF(SUM(E202,I202,M202,Q202,U202,U222,Q222,M222,I222,E222,E242,I242,M242,Q242,U242)&gt;0,(LARGE((E202,I202,M202,Q202,U202,U222,Q222,M222,I222,E222,E242,I242,M242,Q242,U242),1)+LARGE((E202,I202,M202,Q202,U202,U222,Q222,M222,I222,E222,E242,I242,M242,Q242,U242),2)+LARGE((E202,I202,M202,Q202,U202,U222,Q222,M222,I222,E222,E242,I242,M242,Q242,U242),3)+LARGE((E202,I202,M202,Q202,U202,U222,Q222,M222,I222,E222,E242,I242,M242,Q242,U242),4)),"")</f>
      </c>
      <c r="W202" s="78"/>
      <c r="X202" s="78"/>
      <c r="Y202" s="78"/>
      <c r="Z202" s="78"/>
      <c r="AA202" s="79"/>
    </row>
    <row r="203" spans="1:27" ht="15" thickBot="1">
      <c r="A203" s="110" t="s">
        <v>10</v>
      </c>
      <c r="B203" s="183">
        <f aca="true" t="shared" si="105" ref="B203:V203">IF(SUM(B187:B198)=0,0,AVERAGE(B187:B198))</f>
        <v>92.25</v>
      </c>
      <c r="C203" s="184">
        <f t="shared" si="105"/>
        <v>78.5</v>
      </c>
      <c r="D203" s="185">
        <f t="shared" si="105"/>
        <v>87.25</v>
      </c>
      <c r="E203" s="186">
        <f t="shared" si="105"/>
        <v>258</v>
      </c>
      <c r="F203" s="183">
        <f t="shared" si="105"/>
        <v>96</v>
      </c>
      <c r="G203" s="184">
        <f t="shared" si="105"/>
        <v>85.57142857142857</v>
      </c>
      <c r="H203" s="185">
        <f t="shared" si="105"/>
        <v>92.42857142857143</v>
      </c>
      <c r="I203" s="186">
        <f t="shared" si="105"/>
        <v>274</v>
      </c>
      <c r="J203" s="183">
        <f t="shared" si="105"/>
        <v>97.14285714285714</v>
      </c>
      <c r="K203" s="184">
        <f t="shared" si="105"/>
        <v>86.28571428571429</v>
      </c>
      <c r="L203" s="185">
        <f t="shared" si="105"/>
        <v>92</v>
      </c>
      <c r="M203" s="186">
        <f t="shared" si="105"/>
        <v>275.42857142857144</v>
      </c>
      <c r="N203" s="183">
        <f t="shared" si="105"/>
        <v>98.42857142857143</v>
      </c>
      <c r="O203" s="184">
        <f t="shared" si="105"/>
        <v>90.42857142857143</v>
      </c>
      <c r="P203" s="185">
        <f t="shared" si="105"/>
        <v>95.57142857142857</v>
      </c>
      <c r="Q203" s="186">
        <f t="shared" si="105"/>
        <v>284.42857142857144</v>
      </c>
      <c r="R203" s="183">
        <f t="shared" si="105"/>
        <v>94.85714285714286</v>
      </c>
      <c r="S203" s="184">
        <f t="shared" si="105"/>
        <v>90.57142857142857</v>
      </c>
      <c r="T203" s="185">
        <f t="shared" si="105"/>
        <v>91.71428571428571</v>
      </c>
      <c r="U203" s="186">
        <f t="shared" si="105"/>
        <v>277.14285714285717</v>
      </c>
      <c r="V203" s="187">
        <f t="shared" si="105"/>
        <v>1112.142857142857</v>
      </c>
      <c r="W203" s="101"/>
      <c r="X203" s="102"/>
      <c r="Y203" s="102"/>
      <c r="Z203" s="102"/>
      <c r="AA203" s="103"/>
    </row>
    <row r="204" spans="1:27" ht="15" thickBot="1">
      <c r="A204" s="2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26"/>
      <c r="V204" s="25"/>
      <c r="W204" s="78" t="s">
        <v>52</v>
      </c>
      <c r="X204" s="91"/>
      <c r="Y204" s="91"/>
      <c r="Z204" s="91"/>
      <c r="AA204" s="92"/>
    </row>
    <row r="205" spans="1:27" ht="14.25">
      <c r="A205" s="109" t="s">
        <v>49</v>
      </c>
      <c r="B205" s="286" t="s">
        <v>314</v>
      </c>
      <c r="C205" s="287"/>
      <c r="D205" s="287"/>
      <c r="E205" s="288"/>
      <c r="F205" s="286" t="s">
        <v>324</v>
      </c>
      <c r="G205" s="287"/>
      <c r="H205" s="287"/>
      <c r="I205" s="288"/>
      <c r="J205" s="286" t="s">
        <v>326</v>
      </c>
      <c r="K205" s="287"/>
      <c r="L205" s="287"/>
      <c r="M205" s="288"/>
      <c r="N205" s="286" t="s">
        <v>50</v>
      </c>
      <c r="O205" s="287"/>
      <c r="P205" s="287"/>
      <c r="Q205" s="288"/>
      <c r="R205" s="286" t="s">
        <v>51</v>
      </c>
      <c r="S205" s="287"/>
      <c r="T205" s="287"/>
      <c r="U205" s="288"/>
      <c r="V205" s="29"/>
      <c r="W205" s="78" t="str">
        <f>B205</f>
        <v>LOESCHKE,JAMES</v>
      </c>
      <c r="X205" s="78" t="str">
        <f>F205</f>
        <v>SEGERS,JOSH</v>
      </c>
      <c r="Y205" s="78" t="str">
        <f>J205</f>
        <v>BAILEY,KYLE</v>
      </c>
      <c r="Z205" s="78" t="str">
        <f>N205</f>
        <v>EL 9</v>
      </c>
      <c r="AA205" s="79" t="str">
        <f>R205</f>
        <v>EL 10</v>
      </c>
    </row>
    <row r="206" spans="1:27" ht="15" thickBot="1">
      <c r="A206" s="38" t="s">
        <v>4</v>
      </c>
      <c r="B206" s="17" t="s">
        <v>5</v>
      </c>
      <c r="C206" s="18" t="s">
        <v>6</v>
      </c>
      <c r="D206" s="18" t="s">
        <v>7</v>
      </c>
      <c r="E206" s="20" t="s">
        <v>8</v>
      </c>
      <c r="F206" s="17" t="s">
        <v>5</v>
      </c>
      <c r="G206" s="18" t="s">
        <v>6</v>
      </c>
      <c r="H206" s="18" t="s">
        <v>7</v>
      </c>
      <c r="I206" s="20" t="s">
        <v>8</v>
      </c>
      <c r="J206" s="17" t="s">
        <v>5</v>
      </c>
      <c r="K206" s="18" t="s">
        <v>6</v>
      </c>
      <c r="L206" s="18" t="s">
        <v>7</v>
      </c>
      <c r="M206" s="20" t="s">
        <v>8</v>
      </c>
      <c r="N206" s="17" t="s">
        <v>5</v>
      </c>
      <c r="O206" s="18" t="s">
        <v>6</v>
      </c>
      <c r="P206" s="18" t="s">
        <v>7</v>
      </c>
      <c r="Q206" s="20" t="s">
        <v>8</v>
      </c>
      <c r="R206" s="17" t="s">
        <v>5</v>
      </c>
      <c r="S206" s="18" t="s">
        <v>6</v>
      </c>
      <c r="T206" s="18" t="s">
        <v>7</v>
      </c>
      <c r="U206" s="20" t="s">
        <v>8</v>
      </c>
      <c r="V206" s="21"/>
      <c r="W206" s="93">
        <f>IF(SUM(E207:E222)&gt;0,LARGE(E207:E222,1),0)</f>
        <v>270</v>
      </c>
      <c r="X206" s="78">
        <f>IF(SUM(I207:I222)&gt;0,LARGE(I207:I222,1),0)</f>
        <v>252</v>
      </c>
      <c r="Y206" s="78">
        <f>IF(SUM(M207:M222)&gt;0,LARGE(M207:M222,1),0)</f>
        <v>245</v>
      </c>
      <c r="Z206" s="78">
        <f>IF(SUM(Q207:Q222)&gt;0,LARGE(Q207:Q222,1),0)</f>
        <v>0</v>
      </c>
      <c r="AA206" s="79">
        <f>IF(SUM(U207:U222)&gt;0,LARGE(U207:U222,1),0)</f>
        <v>0</v>
      </c>
    </row>
    <row r="207" spans="1:27" ht="15" thickTop="1">
      <c r="A207" s="41" t="s">
        <v>57</v>
      </c>
      <c r="B207" s="116"/>
      <c r="C207" s="117"/>
      <c r="D207" s="118"/>
      <c r="E207" s="119">
        <f aca="true" t="shared" si="106" ref="E207:E215">IF(SUM(B207:D207)&gt;0,SUM(B207:D207),"")</f>
      </c>
      <c r="F207" s="116"/>
      <c r="G207" s="117"/>
      <c r="H207" s="117"/>
      <c r="I207" s="119">
        <f aca="true" t="shared" si="107" ref="I207:I212">IF(SUM(F207:H207)&gt;0,SUM(F207:H207),"")</f>
      </c>
      <c r="J207" s="116"/>
      <c r="K207" s="117"/>
      <c r="L207" s="117"/>
      <c r="M207" s="119">
        <f aca="true" t="shared" si="108" ref="M207:M215">IF(SUM(J207:L207)&gt;0,SUM(J207:L207),"")</f>
      </c>
      <c r="N207" s="116"/>
      <c r="O207" s="117"/>
      <c r="P207" s="117"/>
      <c r="Q207" s="119">
        <f aca="true" t="shared" si="109" ref="Q207:Q215">IF(SUM(N207:P207)&gt;0,SUM(N207:P207),"")</f>
      </c>
      <c r="R207" s="116"/>
      <c r="S207" s="117"/>
      <c r="T207" s="117"/>
      <c r="U207" s="119">
        <f aca="true" t="shared" si="110" ref="U207:U215">IF(SUM(R207:T207)&gt;0,SUM(R207:T207),"")</f>
      </c>
      <c r="V207" s="30"/>
      <c r="W207" s="78"/>
      <c r="X207" s="78"/>
      <c r="Y207" s="78"/>
      <c r="Z207" s="78"/>
      <c r="AA207" s="79"/>
    </row>
    <row r="208" spans="1:27" ht="14.25">
      <c r="A208" s="41" t="s">
        <v>78</v>
      </c>
      <c r="B208" s="120"/>
      <c r="C208" s="121"/>
      <c r="D208" s="122"/>
      <c r="E208" s="119">
        <f t="shared" si="106"/>
      </c>
      <c r="F208" s="120"/>
      <c r="G208" s="121"/>
      <c r="H208" s="121"/>
      <c r="I208" s="119">
        <f t="shared" si="107"/>
      </c>
      <c r="J208" s="120"/>
      <c r="K208" s="121"/>
      <c r="L208" s="121"/>
      <c r="M208" s="119">
        <f t="shared" si="108"/>
      </c>
      <c r="N208" s="120"/>
      <c r="O208" s="121"/>
      <c r="P208" s="121"/>
      <c r="Q208" s="119">
        <f t="shared" si="109"/>
      </c>
      <c r="R208" s="120"/>
      <c r="S208" s="121"/>
      <c r="T208" s="121"/>
      <c r="U208" s="119">
        <f t="shared" si="110"/>
      </c>
      <c r="V208" s="31"/>
      <c r="W208" s="78"/>
      <c r="X208" s="78"/>
      <c r="Y208" s="78"/>
      <c r="Z208" s="78"/>
      <c r="AA208" s="79"/>
    </row>
    <row r="209" spans="1:27" ht="14.25">
      <c r="A209" s="41" t="s">
        <v>43</v>
      </c>
      <c r="B209" s="120"/>
      <c r="C209" s="121"/>
      <c r="D209" s="122"/>
      <c r="E209" s="119">
        <f t="shared" si="106"/>
      </c>
      <c r="F209" s="120"/>
      <c r="G209" s="121"/>
      <c r="H209" s="121"/>
      <c r="I209" s="119">
        <f t="shared" si="107"/>
      </c>
      <c r="J209" s="120"/>
      <c r="K209" s="121"/>
      <c r="L209" s="123"/>
      <c r="M209" s="119">
        <f t="shared" si="108"/>
      </c>
      <c r="N209" s="120"/>
      <c r="O209" s="121"/>
      <c r="P209" s="123"/>
      <c r="Q209" s="119">
        <f t="shared" si="109"/>
      </c>
      <c r="R209" s="120"/>
      <c r="S209" s="121"/>
      <c r="T209" s="123"/>
      <c r="U209" s="119">
        <f t="shared" si="110"/>
      </c>
      <c r="V209" s="32" t="s">
        <v>11</v>
      </c>
      <c r="W209" s="78"/>
      <c r="X209" s="78"/>
      <c r="Y209" s="78"/>
      <c r="Z209" s="78"/>
      <c r="AA209" s="79"/>
    </row>
    <row r="210" spans="1:27" ht="14.25">
      <c r="A210" s="41" t="s">
        <v>99</v>
      </c>
      <c r="B210" s="120"/>
      <c r="C210" s="121"/>
      <c r="D210" s="122"/>
      <c r="E210" s="119">
        <f t="shared" si="106"/>
      </c>
      <c r="F210" s="120"/>
      <c r="G210" s="121"/>
      <c r="H210" s="121"/>
      <c r="I210" s="119">
        <f t="shared" si="107"/>
      </c>
      <c r="J210" s="120"/>
      <c r="K210" s="121"/>
      <c r="L210" s="121"/>
      <c r="M210" s="119">
        <f t="shared" si="108"/>
      </c>
      <c r="N210" s="120"/>
      <c r="O210" s="121"/>
      <c r="P210" s="121"/>
      <c r="Q210" s="119">
        <f t="shared" si="109"/>
      </c>
      <c r="R210" s="120"/>
      <c r="S210" s="121"/>
      <c r="T210" s="121"/>
      <c r="U210" s="119">
        <f t="shared" si="110"/>
      </c>
      <c r="V210" s="32" t="s">
        <v>12</v>
      </c>
      <c r="W210" s="78"/>
      <c r="X210" s="78"/>
      <c r="Y210" s="78"/>
      <c r="Z210" s="78"/>
      <c r="AA210" s="79"/>
    </row>
    <row r="211" spans="1:27" ht="14.25">
      <c r="A211" s="41" t="s">
        <v>66</v>
      </c>
      <c r="B211" s="120">
        <v>94</v>
      </c>
      <c r="C211" s="121">
        <v>81</v>
      </c>
      <c r="D211" s="123">
        <v>95</v>
      </c>
      <c r="E211" s="119">
        <f t="shared" si="106"/>
        <v>270</v>
      </c>
      <c r="F211" s="120"/>
      <c r="G211" s="121"/>
      <c r="H211" s="123"/>
      <c r="I211" s="119">
        <f t="shared" si="107"/>
      </c>
      <c r="J211" s="120"/>
      <c r="K211" s="121"/>
      <c r="L211" s="123"/>
      <c r="M211" s="119">
        <f t="shared" si="108"/>
      </c>
      <c r="N211" s="120"/>
      <c r="O211" s="121"/>
      <c r="P211" s="121"/>
      <c r="Q211" s="119">
        <f t="shared" si="109"/>
      </c>
      <c r="R211" s="120"/>
      <c r="S211" s="121"/>
      <c r="T211" s="123"/>
      <c r="U211" s="119">
        <f t="shared" si="110"/>
      </c>
      <c r="V211" s="32" t="s">
        <v>12</v>
      </c>
      <c r="W211" s="78"/>
      <c r="X211" s="78"/>
      <c r="Y211" s="78"/>
      <c r="Z211" s="78"/>
      <c r="AA211" s="79"/>
    </row>
    <row r="212" spans="1:27" ht="14.25">
      <c r="A212" s="41" t="s">
        <v>53</v>
      </c>
      <c r="B212" s="120"/>
      <c r="C212" s="121"/>
      <c r="D212" s="123"/>
      <c r="E212" s="119">
        <f t="shared" si="106"/>
      </c>
      <c r="F212" s="120">
        <v>86</v>
      </c>
      <c r="G212" s="121">
        <v>79</v>
      </c>
      <c r="H212" s="123">
        <v>87</v>
      </c>
      <c r="I212" s="119">
        <f t="shared" si="107"/>
        <v>252</v>
      </c>
      <c r="J212" s="120"/>
      <c r="K212" s="121"/>
      <c r="L212" s="123"/>
      <c r="M212" s="119">
        <f t="shared" si="108"/>
      </c>
      <c r="N212" s="120"/>
      <c r="O212" s="121"/>
      <c r="P212" s="121"/>
      <c r="Q212" s="119">
        <f t="shared" si="109"/>
      </c>
      <c r="R212" s="120"/>
      <c r="S212" s="121"/>
      <c r="T212" s="123"/>
      <c r="U212" s="119">
        <f t="shared" si="110"/>
      </c>
      <c r="V212" s="32"/>
      <c r="W212" s="78"/>
      <c r="X212" s="78"/>
      <c r="Y212" s="78"/>
      <c r="Z212" s="78"/>
      <c r="AA212" s="79"/>
    </row>
    <row r="213" spans="1:27" ht="14.25">
      <c r="A213" s="41" t="s">
        <v>40</v>
      </c>
      <c r="B213" s="120"/>
      <c r="C213" s="121"/>
      <c r="D213" s="122"/>
      <c r="E213" s="119">
        <f t="shared" si="106"/>
      </c>
      <c r="F213" s="120"/>
      <c r="G213" s="121"/>
      <c r="H213" s="123"/>
      <c r="I213" s="119">
        <f aca="true" t="shared" si="111" ref="I213:I222">IF(SUM(F213:H213)&gt;0,SUM(F213:H213),"")</f>
      </c>
      <c r="J213" s="120">
        <v>92</v>
      </c>
      <c r="K213" s="121">
        <v>73</v>
      </c>
      <c r="L213" s="123">
        <v>80</v>
      </c>
      <c r="M213" s="119">
        <f t="shared" si="108"/>
        <v>245</v>
      </c>
      <c r="N213" s="120"/>
      <c r="O213" s="121"/>
      <c r="P213" s="121"/>
      <c r="Q213" s="119">
        <f t="shared" si="109"/>
      </c>
      <c r="R213" s="120"/>
      <c r="S213" s="121"/>
      <c r="T213" s="121"/>
      <c r="U213" s="119">
        <f t="shared" si="110"/>
      </c>
      <c r="V213" s="32" t="s">
        <v>13</v>
      </c>
      <c r="W213" s="78"/>
      <c r="X213" s="78"/>
      <c r="Y213" s="78"/>
      <c r="Z213" s="78"/>
      <c r="AA213" s="79"/>
    </row>
    <row r="214" spans="1:27" ht="14.25">
      <c r="A214" s="41"/>
      <c r="B214" s="120"/>
      <c r="C214" s="121"/>
      <c r="D214" s="122"/>
      <c r="E214" s="119">
        <f t="shared" si="106"/>
      </c>
      <c r="F214" s="120"/>
      <c r="G214" s="121"/>
      <c r="H214" s="123"/>
      <c r="I214" s="119">
        <f t="shared" si="111"/>
      </c>
      <c r="J214" s="120"/>
      <c r="K214" s="121"/>
      <c r="L214" s="123"/>
      <c r="M214" s="119">
        <f t="shared" si="108"/>
      </c>
      <c r="N214" s="120"/>
      <c r="O214" s="121"/>
      <c r="P214" s="123"/>
      <c r="Q214" s="119">
        <f t="shared" si="109"/>
      </c>
      <c r="R214" s="120"/>
      <c r="S214" s="121"/>
      <c r="T214" s="123"/>
      <c r="U214" s="119">
        <f t="shared" si="110"/>
      </c>
      <c r="V214" s="32" t="s">
        <v>14</v>
      </c>
      <c r="W214" s="78"/>
      <c r="X214" s="78"/>
      <c r="Y214" s="78"/>
      <c r="Z214" s="78"/>
      <c r="AA214" s="79"/>
    </row>
    <row r="215" spans="1:27" ht="14.25">
      <c r="A215" s="41"/>
      <c r="B215" s="120"/>
      <c r="C215" s="121"/>
      <c r="D215" s="122"/>
      <c r="E215" s="119">
        <f t="shared" si="106"/>
      </c>
      <c r="F215" s="120"/>
      <c r="G215" s="121"/>
      <c r="H215" s="121"/>
      <c r="I215" s="119">
        <f t="shared" si="111"/>
      </c>
      <c r="J215" s="120"/>
      <c r="K215" s="121"/>
      <c r="L215" s="121"/>
      <c r="M215" s="119">
        <f t="shared" si="108"/>
      </c>
      <c r="N215" s="120"/>
      <c r="O215" s="121"/>
      <c r="P215" s="121"/>
      <c r="Q215" s="119">
        <f t="shared" si="109"/>
      </c>
      <c r="R215" s="120"/>
      <c r="S215" s="121"/>
      <c r="T215" s="121"/>
      <c r="U215" s="119">
        <f t="shared" si="110"/>
      </c>
      <c r="V215" s="32" t="s">
        <v>15</v>
      </c>
      <c r="W215" s="78"/>
      <c r="X215" s="78"/>
      <c r="Y215" s="78"/>
      <c r="Z215" s="78"/>
      <c r="AA215" s="79"/>
    </row>
    <row r="216" spans="1:27" ht="14.25">
      <c r="A216" s="41"/>
      <c r="B216" s="120"/>
      <c r="C216" s="121"/>
      <c r="D216" s="122"/>
      <c r="E216" s="119">
        <f aca="true" t="shared" si="112" ref="E216:E222">IF(SUM(B216:D216)&gt;0,SUM(B216:D216),"")</f>
      </c>
      <c r="F216" s="120"/>
      <c r="G216" s="121"/>
      <c r="H216" s="123"/>
      <c r="I216" s="119">
        <f t="shared" si="111"/>
      </c>
      <c r="J216" s="120"/>
      <c r="K216" s="121"/>
      <c r="L216" s="123"/>
      <c r="M216" s="119">
        <f aca="true" t="shared" si="113" ref="M216:M222">IF(SUM(J216:L216)&gt;0,SUM(J216:L216),"")</f>
      </c>
      <c r="N216" s="120"/>
      <c r="O216" s="121"/>
      <c r="P216" s="121"/>
      <c r="Q216" s="119">
        <f aca="true" t="shared" si="114" ref="Q216:Q222">IF(SUM(N216:P216)&gt;0,SUM(N216:P216),"")</f>
      </c>
      <c r="R216" s="120"/>
      <c r="S216" s="121"/>
      <c r="T216" s="121"/>
      <c r="U216" s="119">
        <f aca="true" t="shared" si="115" ref="U216:U222">IF(SUM(R216:T216)&gt;0,SUM(R216:T216),"")</f>
      </c>
      <c r="V216" s="32" t="s">
        <v>16</v>
      </c>
      <c r="W216" s="78"/>
      <c r="X216" s="78"/>
      <c r="Y216" s="78"/>
      <c r="Z216" s="78"/>
      <c r="AA216" s="79"/>
    </row>
    <row r="217" spans="1:27" ht="14.25">
      <c r="A217" s="41"/>
      <c r="B217" s="120"/>
      <c r="C217" s="121"/>
      <c r="D217" s="122"/>
      <c r="E217" s="119">
        <f t="shared" si="112"/>
      </c>
      <c r="F217" s="120"/>
      <c r="G217" s="121"/>
      <c r="H217" s="123"/>
      <c r="I217" s="119">
        <f t="shared" si="111"/>
      </c>
      <c r="J217" s="120"/>
      <c r="K217" s="121"/>
      <c r="L217" s="123"/>
      <c r="M217" s="119">
        <f t="shared" si="113"/>
      </c>
      <c r="N217" s="120"/>
      <c r="O217" s="121"/>
      <c r="P217" s="123"/>
      <c r="Q217" s="119">
        <f t="shared" si="114"/>
      </c>
      <c r="R217" s="120"/>
      <c r="S217" s="121"/>
      <c r="T217" s="123"/>
      <c r="U217" s="119">
        <f t="shared" si="115"/>
      </c>
      <c r="V217" s="32" t="s">
        <v>12</v>
      </c>
      <c r="W217" s="78"/>
      <c r="X217" s="78"/>
      <c r="Y217" s="78"/>
      <c r="Z217" s="78"/>
      <c r="AA217" s="79"/>
    </row>
    <row r="218" spans="1:27" ht="14.25">
      <c r="A218" s="41"/>
      <c r="B218" s="120"/>
      <c r="C218" s="121"/>
      <c r="D218" s="122"/>
      <c r="E218" s="119">
        <f t="shared" si="112"/>
      </c>
      <c r="F218" s="120"/>
      <c r="G218" s="121"/>
      <c r="H218" s="121"/>
      <c r="I218" s="119">
        <f t="shared" si="111"/>
      </c>
      <c r="J218" s="120"/>
      <c r="K218" s="121"/>
      <c r="L218" s="121"/>
      <c r="M218" s="119">
        <f t="shared" si="113"/>
      </c>
      <c r="N218" s="120"/>
      <c r="O218" s="121"/>
      <c r="P218" s="121"/>
      <c r="Q218" s="119">
        <f t="shared" si="114"/>
      </c>
      <c r="R218" s="120"/>
      <c r="S218" s="121"/>
      <c r="T218" s="121"/>
      <c r="U218" s="119">
        <f t="shared" si="115"/>
      </c>
      <c r="V218" s="32"/>
      <c r="W218" s="78"/>
      <c r="X218" s="78"/>
      <c r="Y218" s="78"/>
      <c r="Z218" s="78"/>
      <c r="AA218" s="79"/>
    </row>
    <row r="219" spans="1:27" ht="14.25">
      <c r="A219" s="23" t="s">
        <v>178</v>
      </c>
      <c r="B219" s="120"/>
      <c r="C219" s="121"/>
      <c r="D219" s="122"/>
      <c r="E219" s="119">
        <f t="shared" si="112"/>
      </c>
      <c r="F219" s="120"/>
      <c r="G219" s="121"/>
      <c r="H219" s="121"/>
      <c r="I219" s="119">
        <f t="shared" si="111"/>
      </c>
      <c r="J219" s="120"/>
      <c r="K219" s="121"/>
      <c r="L219" s="121"/>
      <c r="M219" s="119">
        <f t="shared" si="113"/>
      </c>
      <c r="N219" s="120"/>
      <c r="O219" s="121"/>
      <c r="P219" s="121"/>
      <c r="Q219" s="119">
        <f t="shared" si="114"/>
      </c>
      <c r="R219" s="120"/>
      <c r="S219" s="121"/>
      <c r="T219" s="121"/>
      <c r="U219" s="119">
        <f t="shared" si="115"/>
      </c>
      <c r="V219" s="32"/>
      <c r="W219" s="78"/>
      <c r="X219" s="78"/>
      <c r="Y219" s="78"/>
      <c r="Z219" s="78"/>
      <c r="AA219" s="79"/>
    </row>
    <row r="220" spans="1:27" ht="14.25">
      <c r="A220" s="23" t="s">
        <v>163</v>
      </c>
      <c r="B220" s="120"/>
      <c r="C220" s="121"/>
      <c r="D220" s="122"/>
      <c r="E220" s="119">
        <f t="shared" si="112"/>
      </c>
      <c r="F220" s="120"/>
      <c r="G220" s="121"/>
      <c r="H220" s="121"/>
      <c r="I220" s="119">
        <f t="shared" si="111"/>
      </c>
      <c r="J220" s="120"/>
      <c r="K220" s="121"/>
      <c r="L220" s="121"/>
      <c r="M220" s="119">
        <f t="shared" si="113"/>
      </c>
      <c r="N220" s="120"/>
      <c r="O220" s="121"/>
      <c r="P220" s="121"/>
      <c r="Q220" s="119">
        <f t="shared" si="114"/>
      </c>
      <c r="R220" s="120"/>
      <c r="S220" s="121"/>
      <c r="T220" s="121"/>
      <c r="U220" s="119">
        <f t="shared" si="115"/>
      </c>
      <c r="V220" s="31"/>
      <c r="W220" s="78"/>
      <c r="X220" s="78"/>
      <c r="Y220" s="78"/>
      <c r="Z220" s="78"/>
      <c r="AA220" s="79"/>
    </row>
    <row r="221" spans="1:27" ht="14.25">
      <c r="A221" s="23" t="s">
        <v>169</v>
      </c>
      <c r="B221" s="120"/>
      <c r="C221" s="121"/>
      <c r="D221" s="122"/>
      <c r="E221" s="119">
        <f t="shared" si="112"/>
      </c>
      <c r="F221" s="120"/>
      <c r="G221" s="121"/>
      <c r="H221" s="121"/>
      <c r="I221" s="119">
        <f t="shared" si="111"/>
      </c>
      <c r="J221" s="120"/>
      <c r="K221" s="121"/>
      <c r="L221" s="121"/>
      <c r="M221" s="119">
        <f t="shared" si="113"/>
      </c>
      <c r="N221" s="120"/>
      <c r="O221" s="121"/>
      <c r="P221" s="121"/>
      <c r="Q221" s="119">
        <f t="shared" si="114"/>
      </c>
      <c r="R221" s="120"/>
      <c r="S221" s="121"/>
      <c r="T221" s="121"/>
      <c r="U221" s="119">
        <f t="shared" si="115"/>
      </c>
      <c r="V221" s="31"/>
      <c r="W221" s="78"/>
      <c r="X221" s="78"/>
      <c r="Y221" s="78"/>
      <c r="Z221" s="78"/>
      <c r="AA221" s="79"/>
    </row>
    <row r="222" spans="1:27" ht="14.25">
      <c r="A222" s="23" t="s">
        <v>177</v>
      </c>
      <c r="B222" s="120"/>
      <c r="C222" s="121"/>
      <c r="D222" s="122"/>
      <c r="E222" s="119">
        <f t="shared" si="112"/>
      </c>
      <c r="F222" s="120"/>
      <c r="G222" s="121"/>
      <c r="H222" s="121"/>
      <c r="I222" s="119">
        <f t="shared" si="111"/>
      </c>
      <c r="J222" s="120"/>
      <c r="K222" s="121"/>
      <c r="L222" s="121"/>
      <c r="M222" s="119">
        <f t="shared" si="113"/>
      </c>
      <c r="N222" s="120"/>
      <c r="O222" s="121"/>
      <c r="P222" s="121"/>
      <c r="Q222" s="119">
        <f t="shared" si="114"/>
      </c>
      <c r="R222" s="120"/>
      <c r="S222" s="121"/>
      <c r="T222" s="121"/>
      <c r="U222" s="119">
        <f t="shared" si="115"/>
      </c>
      <c r="V222" s="31"/>
      <c r="W222" s="78"/>
      <c r="X222" s="78"/>
      <c r="Y222" s="78"/>
      <c r="Z222" s="78"/>
      <c r="AA222" s="79"/>
    </row>
    <row r="223" spans="1:27" ht="15" thickBot="1">
      <c r="A223" s="110" t="s">
        <v>10</v>
      </c>
      <c r="B223" s="183">
        <f aca="true" t="shared" si="116" ref="B223:U223">IF(SUM(B207:B218)=0,0,AVERAGE(B207:B218))</f>
        <v>94</v>
      </c>
      <c r="C223" s="184">
        <f t="shared" si="116"/>
        <v>81</v>
      </c>
      <c r="D223" s="185">
        <f t="shared" si="116"/>
        <v>95</v>
      </c>
      <c r="E223" s="186">
        <f t="shared" si="116"/>
        <v>270</v>
      </c>
      <c r="F223" s="183">
        <f t="shared" si="116"/>
        <v>86</v>
      </c>
      <c r="G223" s="184">
        <f t="shared" si="116"/>
        <v>79</v>
      </c>
      <c r="H223" s="185">
        <f t="shared" si="116"/>
        <v>87</v>
      </c>
      <c r="I223" s="186">
        <f t="shared" si="116"/>
        <v>252</v>
      </c>
      <c r="J223" s="183">
        <f t="shared" si="116"/>
        <v>92</v>
      </c>
      <c r="K223" s="184">
        <f t="shared" si="116"/>
        <v>73</v>
      </c>
      <c r="L223" s="185">
        <f t="shared" si="116"/>
        <v>80</v>
      </c>
      <c r="M223" s="186">
        <f t="shared" si="116"/>
        <v>245</v>
      </c>
      <c r="N223" s="183">
        <f t="shared" si="116"/>
        <v>0</v>
      </c>
      <c r="O223" s="184">
        <f t="shared" si="116"/>
        <v>0</v>
      </c>
      <c r="P223" s="185">
        <f t="shared" si="116"/>
        <v>0</v>
      </c>
      <c r="Q223" s="186">
        <f t="shared" si="116"/>
        <v>0</v>
      </c>
      <c r="R223" s="183">
        <f t="shared" si="116"/>
        <v>0</v>
      </c>
      <c r="S223" s="184">
        <f t="shared" si="116"/>
        <v>0</v>
      </c>
      <c r="T223" s="185">
        <f t="shared" si="116"/>
        <v>0</v>
      </c>
      <c r="U223" s="186">
        <f t="shared" si="116"/>
        <v>0</v>
      </c>
      <c r="V223" s="39"/>
      <c r="W223" s="78"/>
      <c r="X223" s="78"/>
      <c r="Y223" s="78"/>
      <c r="Z223" s="78"/>
      <c r="AA223" s="79"/>
    </row>
    <row r="224" spans="1:27" ht="15" thickBot="1">
      <c r="A224" s="2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26"/>
      <c r="V224" s="25"/>
      <c r="W224" s="78" t="s">
        <v>52</v>
      </c>
      <c r="X224" s="91"/>
      <c r="Y224" s="91"/>
      <c r="Z224" s="91"/>
      <c r="AA224" s="92"/>
    </row>
    <row r="225" spans="1:27" ht="14.25">
      <c r="A225" s="109" t="s">
        <v>49</v>
      </c>
      <c r="B225" s="286" t="s">
        <v>116</v>
      </c>
      <c r="C225" s="287"/>
      <c r="D225" s="287"/>
      <c r="E225" s="288"/>
      <c r="F225" s="286" t="s">
        <v>117</v>
      </c>
      <c r="G225" s="287"/>
      <c r="H225" s="287"/>
      <c r="I225" s="288"/>
      <c r="J225" s="286" t="s">
        <v>118</v>
      </c>
      <c r="K225" s="287"/>
      <c r="L225" s="287"/>
      <c r="M225" s="288"/>
      <c r="N225" s="286" t="s">
        <v>119</v>
      </c>
      <c r="O225" s="287"/>
      <c r="P225" s="287"/>
      <c r="Q225" s="288"/>
      <c r="R225" s="286" t="s">
        <v>120</v>
      </c>
      <c r="S225" s="287"/>
      <c r="T225" s="287"/>
      <c r="U225" s="288"/>
      <c r="V225" s="29"/>
      <c r="W225" s="78" t="str">
        <f>B225</f>
        <v>EL 11</v>
      </c>
      <c r="X225" s="78" t="str">
        <f>F225</f>
        <v>EL 12</v>
      </c>
      <c r="Y225" s="78" t="str">
        <f>J225</f>
        <v>EL 13</v>
      </c>
      <c r="Z225" s="78" t="str">
        <f>N225</f>
        <v>EL 14</v>
      </c>
      <c r="AA225" s="79" t="str">
        <f>R225</f>
        <v>EL 15</v>
      </c>
    </row>
    <row r="226" spans="1:27" ht="15" thickBot="1">
      <c r="A226" s="38" t="s">
        <v>4</v>
      </c>
      <c r="B226" s="17" t="s">
        <v>5</v>
      </c>
      <c r="C226" s="18" t="s">
        <v>6</v>
      </c>
      <c r="D226" s="18" t="s">
        <v>7</v>
      </c>
      <c r="E226" s="20" t="s">
        <v>8</v>
      </c>
      <c r="F226" s="17" t="s">
        <v>5</v>
      </c>
      <c r="G226" s="18" t="s">
        <v>6</v>
      </c>
      <c r="H226" s="18" t="s">
        <v>7</v>
      </c>
      <c r="I226" s="20" t="s">
        <v>8</v>
      </c>
      <c r="J226" s="17" t="s">
        <v>5</v>
      </c>
      <c r="K226" s="18" t="s">
        <v>6</v>
      </c>
      <c r="L226" s="18" t="s">
        <v>7</v>
      </c>
      <c r="M226" s="20" t="s">
        <v>8</v>
      </c>
      <c r="N226" s="17" t="s">
        <v>5</v>
      </c>
      <c r="O226" s="18" t="s">
        <v>6</v>
      </c>
      <c r="P226" s="18" t="s">
        <v>7</v>
      </c>
      <c r="Q226" s="20" t="s">
        <v>8</v>
      </c>
      <c r="R226" s="17" t="s">
        <v>5</v>
      </c>
      <c r="S226" s="18" t="s">
        <v>6</v>
      </c>
      <c r="T226" s="18" t="s">
        <v>7</v>
      </c>
      <c r="U226" s="20" t="s">
        <v>8</v>
      </c>
      <c r="V226" s="21"/>
      <c r="W226" s="93">
        <f>IF(SUM(E227:E242)&gt;0,LARGE(E227:E242,1),0)</f>
        <v>0</v>
      </c>
      <c r="X226" s="78">
        <f>IF(SUM(I227:I242)&gt;0,LARGE(I227:I242,1),0)</f>
        <v>0</v>
      </c>
      <c r="Y226" s="78">
        <f>IF(SUM(M227:M242)&gt;0,LARGE(M227:M242,1),0)</f>
        <v>0</v>
      </c>
      <c r="Z226" s="78">
        <f>IF(SUM(Q227:Q242)&gt;0,LARGE(Q227:Q242,1),0)</f>
        <v>0</v>
      </c>
      <c r="AA226" s="79">
        <f>IF(SUM(U227:U242)&gt;0,LARGE(U227:U242,1),0)</f>
        <v>0</v>
      </c>
    </row>
    <row r="227" spans="1:27" ht="15" thickTop="1">
      <c r="A227" s="41" t="s">
        <v>57</v>
      </c>
      <c r="B227" s="116"/>
      <c r="C227" s="117"/>
      <c r="D227" s="118"/>
      <c r="E227" s="119">
        <f aca="true" t="shared" si="117" ref="E227:E235">IF(SUM(B227:D227)&gt;0,SUM(B227:D227),"")</f>
      </c>
      <c r="F227" s="116"/>
      <c r="G227" s="117"/>
      <c r="H227" s="117"/>
      <c r="I227" s="119">
        <f aca="true" t="shared" si="118" ref="I227:I232">IF(SUM(F227:H227)&gt;0,SUM(F227:H227),"")</f>
      </c>
      <c r="J227" s="116"/>
      <c r="K227" s="117"/>
      <c r="L227" s="117"/>
      <c r="M227" s="119">
        <f aca="true" t="shared" si="119" ref="M227:M235">IF(SUM(J227:L227)&gt;0,SUM(J227:L227),"")</f>
      </c>
      <c r="N227" s="116"/>
      <c r="O227" s="117"/>
      <c r="P227" s="117"/>
      <c r="Q227" s="119">
        <f aca="true" t="shared" si="120" ref="Q227:Q235">IF(SUM(N227:P227)&gt;0,SUM(N227:P227),"")</f>
      </c>
      <c r="R227" s="116"/>
      <c r="S227" s="117"/>
      <c r="T227" s="117"/>
      <c r="U227" s="119">
        <f aca="true" t="shared" si="121" ref="U227:U235">IF(SUM(R227:T227)&gt;0,SUM(R227:T227),"")</f>
      </c>
      <c r="V227" s="30"/>
      <c r="W227" s="78"/>
      <c r="X227" s="78"/>
      <c r="Y227" s="78"/>
      <c r="Z227" s="78"/>
      <c r="AA227" s="79"/>
    </row>
    <row r="228" spans="1:27" ht="14.25">
      <c r="A228" s="41" t="s">
        <v>78</v>
      </c>
      <c r="B228" s="120"/>
      <c r="C228" s="121"/>
      <c r="D228" s="122"/>
      <c r="E228" s="119">
        <f t="shared" si="117"/>
      </c>
      <c r="F228" s="120"/>
      <c r="G228" s="121"/>
      <c r="H228" s="121"/>
      <c r="I228" s="119">
        <f t="shared" si="118"/>
      </c>
      <c r="J228" s="120"/>
      <c r="K228" s="121"/>
      <c r="L228" s="121"/>
      <c r="M228" s="119">
        <f t="shared" si="119"/>
      </c>
      <c r="N228" s="120"/>
      <c r="O228" s="121"/>
      <c r="P228" s="121"/>
      <c r="Q228" s="119">
        <f t="shared" si="120"/>
      </c>
      <c r="R228" s="120"/>
      <c r="S228" s="121"/>
      <c r="T228" s="121"/>
      <c r="U228" s="119">
        <f t="shared" si="121"/>
      </c>
      <c r="V228" s="31"/>
      <c r="W228" s="78"/>
      <c r="X228" s="78"/>
      <c r="Y228" s="78"/>
      <c r="Z228" s="78"/>
      <c r="AA228" s="79"/>
    </row>
    <row r="229" spans="1:27" ht="14.25">
      <c r="A229" s="41" t="s">
        <v>43</v>
      </c>
      <c r="B229" s="120"/>
      <c r="C229" s="121"/>
      <c r="D229" s="122"/>
      <c r="E229" s="119">
        <f t="shared" si="117"/>
      </c>
      <c r="F229" s="120"/>
      <c r="G229" s="121"/>
      <c r="H229" s="121"/>
      <c r="I229" s="119">
        <f t="shared" si="118"/>
      </c>
      <c r="J229" s="120"/>
      <c r="K229" s="121"/>
      <c r="L229" s="123"/>
      <c r="M229" s="119">
        <f t="shared" si="119"/>
      </c>
      <c r="N229" s="120"/>
      <c r="O229" s="121"/>
      <c r="P229" s="123"/>
      <c r="Q229" s="119">
        <f t="shared" si="120"/>
      </c>
      <c r="R229" s="120"/>
      <c r="S229" s="121"/>
      <c r="T229" s="123"/>
      <c r="U229" s="119">
        <f t="shared" si="121"/>
      </c>
      <c r="V229" s="32" t="s">
        <v>11</v>
      </c>
      <c r="W229" s="78"/>
      <c r="X229" s="78"/>
      <c r="Y229" s="78"/>
      <c r="Z229" s="78"/>
      <c r="AA229" s="79"/>
    </row>
    <row r="230" spans="1:27" ht="14.25">
      <c r="A230" s="41" t="s">
        <v>99</v>
      </c>
      <c r="B230" s="120"/>
      <c r="C230" s="121"/>
      <c r="D230" s="122"/>
      <c r="E230" s="119">
        <f t="shared" si="117"/>
      </c>
      <c r="F230" s="120"/>
      <c r="G230" s="121"/>
      <c r="H230" s="121"/>
      <c r="I230" s="119">
        <f t="shared" si="118"/>
      </c>
      <c r="J230" s="120"/>
      <c r="K230" s="121"/>
      <c r="L230" s="121"/>
      <c r="M230" s="119">
        <f t="shared" si="119"/>
      </c>
      <c r="N230" s="120"/>
      <c r="O230" s="121"/>
      <c r="P230" s="121"/>
      <c r="Q230" s="119">
        <f t="shared" si="120"/>
      </c>
      <c r="R230" s="120"/>
      <c r="S230" s="121"/>
      <c r="T230" s="121"/>
      <c r="U230" s="119">
        <f t="shared" si="121"/>
      </c>
      <c r="V230" s="32" t="s">
        <v>12</v>
      </c>
      <c r="W230" s="78"/>
      <c r="X230" s="78"/>
      <c r="Y230" s="78"/>
      <c r="Z230" s="78"/>
      <c r="AA230" s="79"/>
    </row>
    <row r="231" spans="1:27" ht="14.25">
      <c r="A231" s="41" t="s">
        <v>66</v>
      </c>
      <c r="B231" s="120"/>
      <c r="C231" s="121"/>
      <c r="D231" s="123"/>
      <c r="E231" s="119">
        <f t="shared" si="117"/>
      </c>
      <c r="F231" s="120"/>
      <c r="G231" s="121"/>
      <c r="H231" s="123"/>
      <c r="I231" s="119">
        <f t="shared" si="118"/>
      </c>
      <c r="J231" s="120"/>
      <c r="K231" s="121"/>
      <c r="L231" s="123"/>
      <c r="M231" s="119">
        <f t="shared" si="119"/>
      </c>
      <c r="N231" s="120"/>
      <c r="O231" s="121"/>
      <c r="P231" s="121"/>
      <c r="Q231" s="119">
        <f t="shared" si="120"/>
      </c>
      <c r="R231" s="120"/>
      <c r="S231" s="121"/>
      <c r="T231" s="123"/>
      <c r="U231" s="119">
        <f t="shared" si="121"/>
      </c>
      <c r="V231" s="32" t="s">
        <v>12</v>
      </c>
      <c r="W231" s="78"/>
      <c r="X231" s="78"/>
      <c r="Y231" s="78"/>
      <c r="Z231" s="78"/>
      <c r="AA231" s="79"/>
    </row>
    <row r="232" spans="1:27" ht="14.25">
      <c r="A232" s="41" t="s">
        <v>53</v>
      </c>
      <c r="B232" s="120"/>
      <c r="C232" s="121"/>
      <c r="D232" s="123"/>
      <c r="E232" s="119">
        <f t="shared" si="117"/>
      </c>
      <c r="F232" s="120"/>
      <c r="G232" s="121"/>
      <c r="H232" s="123"/>
      <c r="I232" s="119">
        <f t="shared" si="118"/>
      </c>
      <c r="J232" s="120"/>
      <c r="K232" s="121"/>
      <c r="L232" s="123"/>
      <c r="M232" s="119">
        <f t="shared" si="119"/>
      </c>
      <c r="N232" s="120"/>
      <c r="O232" s="121"/>
      <c r="P232" s="121"/>
      <c r="Q232" s="119">
        <f t="shared" si="120"/>
      </c>
      <c r="R232" s="120"/>
      <c r="S232" s="121"/>
      <c r="T232" s="123"/>
      <c r="U232" s="119">
        <f t="shared" si="121"/>
      </c>
      <c r="V232" s="32"/>
      <c r="W232" s="78"/>
      <c r="X232" s="78"/>
      <c r="Y232" s="78"/>
      <c r="Z232" s="78"/>
      <c r="AA232" s="79"/>
    </row>
    <row r="233" spans="1:27" ht="14.25">
      <c r="A233" s="41" t="s">
        <v>40</v>
      </c>
      <c r="B233" s="120"/>
      <c r="C233" s="121"/>
      <c r="D233" s="122"/>
      <c r="E233" s="119">
        <f t="shared" si="117"/>
      </c>
      <c r="F233" s="120"/>
      <c r="G233" s="121"/>
      <c r="H233" s="123"/>
      <c r="I233" s="119">
        <f aca="true" t="shared" si="122" ref="I233:I242">IF(SUM(F233:H233)&gt;0,SUM(F233:H233),"")</f>
      </c>
      <c r="J233" s="120"/>
      <c r="K233" s="121"/>
      <c r="L233" s="123"/>
      <c r="M233" s="119">
        <f t="shared" si="119"/>
      </c>
      <c r="N233" s="120"/>
      <c r="O233" s="121"/>
      <c r="P233" s="121"/>
      <c r="Q233" s="119">
        <f t="shared" si="120"/>
      </c>
      <c r="R233" s="120"/>
      <c r="S233" s="121"/>
      <c r="T233" s="121"/>
      <c r="U233" s="119">
        <f t="shared" si="121"/>
      </c>
      <c r="V233" s="32" t="s">
        <v>13</v>
      </c>
      <c r="W233" s="78"/>
      <c r="X233" s="78"/>
      <c r="Y233" s="78"/>
      <c r="Z233" s="78"/>
      <c r="AA233" s="79"/>
    </row>
    <row r="234" spans="1:27" ht="14.25">
      <c r="A234" s="41"/>
      <c r="B234" s="120"/>
      <c r="C234" s="121"/>
      <c r="D234" s="122"/>
      <c r="E234" s="119">
        <f t="shared" si="117"/>
      </c>
      <c r="F234" s="120"/>
      <c r="G234" s="121"/>
      <c r="H234" s="123"/>
      <c r="I234" s="119">
        <f t="shared" si="122"/>
      </c>
      <c r="J234" s="120"/>
      <c r="K234" s="121"/>
      <c r="L234" s="123"/>
      <c r="M234" s="119">
        <f t="shared" si="119"/>
      </c>
      <c r="N234" s="120"/>
      <c r="O234" s="121"/>
      <c r="P234" s="123"/>
      <c r="Q234" s="119">
        <f t="shared" si="120"/>
      </c>
      <c r="R234" s="120"/>
      <c r="S234" s="121"/>
      <c r="T234" s="123"/>
      <c r="U234" s="119">
        <f t="shared" si="121"/>
      </c>
      <c r="V234" s="32" t="s">
        <v>14</v>
      </c>
      <c r="W234" s="78"/>
      <c r="X234" s="78"/>
      <c r="Y234" s="78"/>
      <c r="Z234" s="78"/>
      <c r="AA234" s="79"/>
    </row>
    <row r="235" spans="1:27" ht="14.25">
      <c r="A235" s="41"/>
      <c r="B235" s="120"/>
      <c r="C235" s="121"/>
      <c r="D235" s="122"/>
      <c r="E235" s="119">
        <f t="shared" si="117"/>
      </c>
      <c r="F235" s="120"/>
      <c r="G235" s="121"/>
      <c r="H235" s="121"/>
      <c r="I235" s="119">
        <f t="shared" si="122"/>
      </c>
      <c r="J235" s="120"/>
      <c r="K235" s="121"/>
      <c r="L235" s="121"/>
      <c r="M235" s="119">
        <f t="shared" si="119"/>
      </c>
      <c r="N235" s="120"/>
      <c r="O235" s="121"/>
      <c r="P235" s="121"/>
      <c r="Q235" s="119">
        <f t="shared" si="120"/>
      </c>
      <c r="R235" s="120"/>
      <c r="S235" s="121"/>
      <c r="T235" s="121"/>
      <c r="U235" s="119">
        <f t="shared" si="121"/>
      </c>
      <c r="V235" s="32" t="s">
        <v>15</v>
      </c>
      <c r="W235" s="78"/>
      <c r="X235" s="78"/>
      <c r="Y235" s="78"/>
      <c r="Z235" s="78"/>
      <c r="AA235" s="79"/>
    </row>
    <row r="236" spans="1:27" ht="14.25">
      <c r="A236" s="41"/>
      <c r="B236" s="120"/>
      <c r="C236" s="121"/>
      <c r="D236" s="122"/>
      <c r="E236" s="119">
        <f aca="true" t="shared" si="123" ref="E236:E242">IF(SUM(B236:D236)&gt;0,SUM(B236:D236),"")</f>
      </c>
      <c r="F236" s="120"/>
      <c r="G236" s="121"/>
      <c r="H236" s="123"/>
      <c r="I236" s="119">
        <f t="shared" si="122"/>
      </c>
      <c r="J236" s="120"/>
      <c r="K236" s="121"/>
      <c r="L236" s="123"/>
      <c r="M236" s="119">
        <f aca="true" t="shared" si="124" ref="M236:M242">IF(SUM(J236:L236)&gt;0,SUM(J236:L236),"")</f>
      </c>
      <c r="N236" s="120"/>
      <c r="O236" s="121"/>
      <c r="P236" s="121"/>
      <c r="Q236" s="119">
        <f aca="true" t="shared" si="125" ref="Q236:Q242">IF(SUM(N236:P236)&gt;0,SUM(N236:P236),"")</f>
      </c>
      <c r="R236" s="120"/>
      <c r="S236" s="121"/>
      <c r="T236" s="121"/>
      <c r="U236" s="119">
        <f aca="true" t="shared" si="126" ref="U236:U242">IF(SUM(R236:T236)&gt;0,SUM(R236:T236),"")</f>
      </c>
      <c r="V236" s="32" t="s">
        <v>16</v>
      </c>
      <c r="W236" s="78"/>
      <c r="X236" s="78"/>
      <c r="Y236" s="78"/>
      <c r="Z236" s="78"/>
      <c r="AA236" s="79"/>
    </row>
    <row r="237" spans="1:27" ht="14.25">
      <c r="A237" s="41"/>
      <c r="B237" s="120"/>
      <c r="C237" s="121"/>
      <c r="D237" s="122"/>
      <c r="E237" s="119">
        <f t="shared" si="123"/>
      </c>
      <c r="F237" s="120"/>
      <c r="G237" s="121"/>
      <c r="H237" s="123"/>
      <c r="I237" s="119">
        <f t="shared" si="122"/>
      </c>
      <c r="J237" s="120"/>
      <c r="K237" s="121"/>
      <c r="L237" s="123"/>
      <c r="M237" s="119">
        <f t="shared" si="124"/>
      </c>
      <c r="N237" s="120"/>
      <c r="O237" s="121"/>
      <c r="P237" s="123"/>
      <c r="Q237" s="119">
        <f t="shared" si="125"/>
      </c>
      <c r="R237" s="120"/>
      <c r="S237" s="121"/>
      <c r="T237" s="123"/>
      <c r="U237" s="119">
        <f t="shared" si="126"/>
      </c>
      <c r="V237" s="32" t="s">
        <v>12</v>
      </c>
      <c r="W237" s="78"/>
      <c r="X237" s="78"/>
      <c r="Y237" s="78"/>
      <c r="Z237" s="78"/>
      <c r="AA237" s="79"/>
    </row>
    <row r="238" spans="1:27" ht="14.25">
      <c r="A238" s="41"/>
      <c r="B238" s="120"/>
      <c r="C238" s="121"/>
      <c r="D238" s="122"/>
      <c r="E238" s="119">
        <f t="shared" si="123"/>
      </c>
      <c r="F238" s="120"/>
      <c r="G238" s="121"/>
      <c r="H238" s="121"/>
      <c r="I238" s="119">
        <f t="shared" si="122"/>
      </c>
      <c r="J238" s="120"/>
      <c r="K238" s="121"/>
      <c r="L238" s="121"/>
      <c r="M238" s="119">
        <f t="shared" si="124"/>
      </c>
      <c r="N238" s="120"/>
      <c r="O238" s="121"/>
      <c r="P238" s="121"/>
      <c r="Q238" s="119">
        <f t="shared" si="125"/>
      </c>
      <c r="R238" s="120"/>
      <c r="S238" s="121"/>
      <c r="T238" s="121"/>
      <c r="U238" s="119">
        <f t="shared" si="126"/>
      </c>
      <c r="V238" s="32"/>
      <c r="W238" s="78"/>
      <c r="X238" s="78"/>
      <c r="Y238" s="78"/>
      <c r="Z238" s="78"/>
      <c r="AA238" s="79"/>
    </row>
    <row r="239" spans="1:27" ht="14.25">
      <c r="A239" s="23" t="s">
        <v>178</v>
      </c>
      <c r="B239" s="120"/>
      <c r="C239" s="121"/>
      <c r="D239" s="122"/>
      <c r="E239" s="119">
        <f t="shared" si="123"/>
      </c>
      <c r="F239" s="120"/>
      <c r="G239" s="121"/>
      <c r="H239" s="121"/>
      <c r="I239" s="119">
        <f t="shared" si="122"/>
      </c>
      <c r="J239" s="120"/>
      <c r="K239" s="121"/>
      <c r="L239" s="121"/>
      <c r="M239" s="119">
        <f t="shared" si="124"/>
      </c>
      <c r="N239" s="120"/>
      <c r="O239" s="121"/>
      <c r="P239" s="121"/>
      <c r="Q239" s="119">
        <f t="shared" si="125"/>
      </c>
      <c r="R239" s="120"/>
      <c r="S239" s="121"/>
      <c r="T239" s="121"/>
      <c r="U239" s="119">
        <f t="shared" si="126"/>
      </c>
      <c r="V239" s="32"/>
      <c r="W239" s="78"/>
      <c r="X239" s="78"/>
      <c r="Y239" s="78"/>
      <c r="Z239" s="78"/>
      <c r="AA239" s="79"/>
    </row>
    <row r="240" spans="1:27" ht="14.25">
      <c r="A240" s="23" t="s">
        <v>163</v>
      </c>
      <c r="B240" s="120"/>
      <c r="C240" s="121"/>
      <c r="D240" s="122"/>
      <c r="E240" s="119">
        <f t="shared" si="123"/>
      </c>
      <c r="F240" s="120"/>
      <c r="G240" s="121"/>
      <c r="H240" s="121"/>
      <c r="I240" s="119">
        <f t="shared" si="122"/>
      </c>
      <c r="J240" s="120"/>
      <c r="K240" s="121"/>
      <c r="L240" s="121"/>
      <c r="M240" s="119">
        <f t="shared" si="124"/>
      </c>
      <c r="N240" s="120"/>
      <c r="O240" s="121"/>
      <c r="P240" s="121"/>
      <c r="Q240" s="119">
        <f t="shared" si="125"/>
      </c>
      <c r="R240" s="120"/>
      <c r="S240" s="121"/>
      <c r="T240" s="121"/>
      <c r="U240" s="119">
        <f t="shared" si="126"/>
      </c>
      <c r="V240" s="31"/>
      <c r="W240" s="78"/>
      <c r="X240" s="78"/>
      <c r="Y240" s="78"/>
      <c r="Z240" s="78"/>
      <c r="AA240" s="79"/>
    </row>
    <row r="241" spans="1:27" ht="14.25">
      <c r="A241" s="23" t="s">
        <v>169</v>
      </c>
      <c r="B241" s="120"/>
      <c r="C241" s="121"/>
      <c r="D241" s="122"/>
      <c r="E241" s="119">
        <f t="shared" si="123"/>
      </c>
      <c r="F241" s="120"/>
      <c r="G241" s="121"/>
      <c r="H241" s="121"/>
      <c r="I241" s="119">
        <f t="shared" si="122"/>
      </c>
      <c r="J241" s="120"/>
      <c r="K241" s="121"/>
      <c r="L241" s="121"/>
      <c r="M241" s="119">
        <f t="shared" si="124"/>
      </c>
      <c r="N241" s="120"/>
      <c r="O241" s="121"/>
      <c r="P241" s="121"/>
      <c r="Q241" s="119">
        <f t="shared" si="125"/>
      </c>
      <c r="R241" s="120"/>
      <c r="S241" s="121"/>
      <c r="T241" s="121"/>
      <c r="U241" s="119">
        <f t="shared" si="126"/>
      </c>
      <c r="V241" s="31"/>
      <c r="W241" s="78"/>
      <c r="X241" s="78"/>
      <c r="Y241" s="78"/>
      <c r="Z241" s="78"/>
      <c r="AA241" s="79"/>
    </row>
    <row r="242" spans="1:27" ht="14.25">
      <c r="A242" s="23" t="s">
        <v>177</v>
      </c>
      <c r="B242" s="120"/>
      <c r="C242" s="121"/>
      <c r="D242" s="122"/>
      <c r="E242" s="119">
        <f t="shared" si="123"/>
      </c>
      <c r="F242" s="120"/>
      <c r="G242" s="121"/>
      <c r="H242" s="121"/>
      <c r="I242" s="119">
        <f t="shared" si="122"/>
      </c>
      <c r="J242" s="120"/>
      <c r="K242" s="121"/>
      <c r="L242" s="121"/>
      <c r="M242" s="119">
        <f t="shared" si="124"/>
      </c>
      <c r="N242" s="120"/>
      <c r="O242" s="121"/>
      <c r="P242" s="121"/>
      <c r="Q242" s="119">
        <f t="shared" si="125"/>
      </c>
      <c r="R242" s="120"/>
      <c r="S242" s="121"/>
      <c r="T242" s="121"/>
      <c r="U242" s="119">
        <f t="shared" si="126"/>
      </c>
      <c r="V242" s="31"/>
      <c r="W242" s="78"/>
      <c r="X242" s="78"/>
      <c r="Y242" s="78"/>
      <c r="Z242" s="78"/>
      <c r="AA242" s="79"/>
    </row>
    <row r="243" spans="1:27" ht="15" thickBot="1">
      <c r="A243" s="110" t="s">
        <v>10</v>
      </c>
      <c r="B243" s="183">
        <f aca="true" t="shared" si="127" ref="B243:U243">IF(SUM(B227:B238)=0,0,AVERAGE(B227:B238))</f>
        <v>0</v>
      </c>
      <c r="C243" s="184">
        <f t="shared" si="127"/>
        <v>0</v>
      </c>
      <c r="D243" s="185">
        <f t="shared" si="127"/>
        <v>0</v>
      </c>
      <c r="E243" s="186">
        <f t="shared" si="127"/>
        <v>0</v>
      </c>
      <c r="F243" s="183">
        <f t="shared" si="127"/>
        <v>0</v>
      </c>
      <c r="G243" s="184">
        <f t="shared" si="127"/>
        <v>0</v>
      </c>
      <c r="H243" s="185">
        <f t="shared" si="127"/>
        <v>0</v>
      </c>
      <c r="I243" s="186">
        <f t="shared" si="127"/>
        <v>0</v>
      </c>
      <c r="J243" s="183">
        <f t="shared" si="127"/>
        <v>0</v>
      </c>
      <c r="K243" s="184">
        <f t="shared" si="127"/>
        <v>0</v>
      </c>
      <c r="L243" s="185">
        <f t="shared" si="127"/>
        <v>0</v>
      </c>
      <c r="M243" s="186">
        <f t="shared" si="127"/>
        <v>0</v>
      </c>
      <c r="N243" s="183">
        <f t="shared" si="127"/>
        <v>0</v>
      </c>
      <c r="O243" s="184">
        <f t="shared" si="127"/>
        <v>0</v>
      </c>
      <c r="P243" s="185">
        <f t="shared" si="127"/>
        <v>0</v>
      </c>
      <c r="Q243" s="186">
        <f t="shared" si="127"/>
        <v>0</v>
      </c>
      <c r="R243" s="183">
        <f t="shared" si="127"/>
        <v>0</v>
      </c>
      <c r="S243" s="184">
        <f t="shared" si="127"/>
        <v>0</v>
      </c>
      <c r="T243" s="185">
        <f t="shared" si="127"/>
        <v>0</v>
      </c>
      <c r="U243" s="186">
        <f t="shared" si="127"/>
        <v>0</v>
      </c>
      <c r="V243" s="39"/>
      <c r="W243" s="78"/>
      <c r="X243" s="78"/>
      <c r="Y243" s="78"/>
      <c r="Z243" s="78"/>
      <c r="AA243" s="79"/>
    </row>
    <row r="244" spans="23:27" ht="14.25">
      <c r="W244" s="78"/>
      <c r="X244" s="78"/>
      <c r="Y244" s="78"/>
      <c r="Z244" s="78"/>
      <c r="AA244" s="79"/>
    </row>
    <row r="245" spans="23:27" ht="15" thickBot="1">
      <c r="W245" s="78" t="s">
        <v>56</v>
      </c>
      <c r="X245" s="78"/>
      <c r="Y245" s="78"/>
      <c r="Z245" s="78"/>
      <c r="AA245" s="79"/>
    </row>
    <row r="246" spans="1:27" ht="14.25">
      <c r="A246" s="109" t="s">
        <v>53</v>
      </c>
      <c r="B246" s="283" t="s">
        <v>250</v>
      </c>
      <c r="C246" s="284"/>
      <c r="D246" s="284"/>
      <c r="E246" s="285"/>
      <c r="F246" s="283" t="s">
        <v>251</v>
      </c>
      <c r="G246" s="284"/>
      <c r="H246" s="284"/>
      <c r="I246" s="285"/>
      <c r="J246" s="283" t="s">
        <v>252</v>
      </c>
      <c r="K246" s="284"/>
      <c r="L246" s="284"/>
      <c r="M246" s="285"/>
      <c r="N246" s="283" t="s">
        <v>253</v>
      </c>
      <c r="O246" s="284"/>
      <c r="P246" s="284"/>
      <c r="Q246" s="285"/>
      <c r="R246" s="283" t="s">
        <v>254</v>
      </c>
      <c r="S246" s="284"/>
      <c r="T246" s="284"/>
      <c r="U246" s="285"/>
      <c r="V246" s="15" t="s">
        <v>3</v>
      </c>
      <c r="W246" s="78" t="str">
        <f>B246</f>
        <v>KELLY,CHASE</v>
      </c>
      <c r="X246" s="78" t="str">
        <f>F246</f>
        <v>PORTINGA,JONATHAN</v>
      </c>
      <c r="Y246" s="78" t="str">
        <f>J246</f>
        <v>SPENCE,CHRIS</v>
      </c>
      <c r="Z246" s="78" t="str">
        <f>N246</f>
        <v>EDMOUNDS,DANIEL</v>
      </c>
      <c r="AA246" s="79" t="str">
        <f>R246</f>
        <v>PORTINGA,CHRISTIAN</v>
      </c>
    </row>
    <row r="247" spans="1:27" ht="15" thickBot="1">
      <c r="A247" s="38" t="s">
        <v>4</v>
      </c>
      <c r="B247" s="17" t="s">
        <v>5</v>
      </c>
      <c r="C247" s="18" t="s">
        <v>6</v>
      </c>
      <c r="D247" s="19" t="s">
        <v>7</v>
      </c>
      <c r="E247" s="20" t="s">
        <v>8</v>
      </c>
      <c r="F247" s="17" t="s">
        <v>5</v>
      </c>
      <c r="G247" s="18" t="s">
        <v>6</v>
      </c>
      <c r="H247" s="18" t="s">
        <v>7</v>
      </c>
      <c r="I247" s="20" t="s">
        <v>8</v>
      </c>
      <c r="J247" s="17" t="s">
        <v>5</v>
      </c>
      <c r="K247" s="18" t="s">
        <v>6</v>
      </c>
      <c r="L247" s="18" t="s">
        <v>7</v>
      </c>
      <c r="M247" s="20" t="s">
        <v>8</v>
      </c>
      <c r="N247" s="17" t="s">
        <v>5</v>
      </c>
      <c r="O247" s="18" t="s">
        <v>6</v>
      </c>
      <c r="P247" s="18" t="s">
        <v>7</v>
      </c>
      <c r="Q247" s="20" t="s">
        <v>8</v>
      </c>
      <c r="R247" s="17" t="s">
        <v>5</v>
      </c>
      <c r="S247" s="18" t="s">
        <v>6</v>
      </c>
      <c r="T247" s="18" t="s">
        <v>7</v>
      </c>
      <c r="U247" s="20" t="s">
        <v>8</v>
      </c>
      <c r="V247" s="21" t="s">
        <v>9</v>
      </c>
      <c r="W247" s="101">
        <f>IF(SUM(E248:E263)&gt;0,LARGE(E248:E263,1),0)</f>
        <v>282</v>
      </c>
      <c r="X247" s="102">
        <f>IF(SUM(I248:I263)&gt;0,LARGE(I248:I263,1),0)</f>
        <v>258</v>
      </c>
      <c r="Y247" s="102">
        <f>IF(SUM(M248:M263)&gt;0,LARGE(M248:M263,1),0)</f>
        <v>258</v>
      </c>
      <c r="Z247" s="102">
        <f>IF(SUM(Q248:Q263)&gt;0,LARGE(Q248:Q263,1),0)</f>
        <v>269</v>
      </c>
      <c r="AA247" s="103">
        <f>IF(SUM(U248:U263)&gt;0,LARGE(U248:U263,1),0)</f>
        <v>270</v>
      </c>
    </row>
    <row r="248" spans="1:27" ht="15" thickTop="1">
      <c r="A248" s="217" t="s">
        <v>40</v>
      </c>
      <c r="B248" s="116">
        <v>95</v>
      </c>
      <c r="C248" s="117">
        <v>84</v>
      </c>
      <c r="D248" s="118">
        <v>82</v>
      </c>
      <c r="E248" s="119">
        <f aca="true" t="shared" si="128" ref="E248:E256">IF(SUM(B248:D248)&gt;0,SUM(B248:D248),"")</f>
        <v>261</v>
      </c>
      <c r="F248" s="116">
        <v>88</v>
      </c>
      <c r="G248" s="117">
        <v>73</v>
      </c>
      <c r="H248" s="117">
        <v>76</v>
      </c>
      <c r="I248" s="119">
        <f aca="true" t="shared" si="129" ref="I248:I253">IF(SUM(F248:H248)&gt;0,SUM(F248:H248),"")</f>
        <v>237</v>
      </c>
      <c r="J248" s="116">
        <v>94</v>
      </c>
      <c r="K248" s="117">
        <v>74</v>
      </c>
      <c r="L248" s="117">
        <v>90</v>
      </c>
      <c r="M248" s="119">
        <f aca="true" t="shared" si="130" ref="M248:M256">IF(SUM(J248:L248)&gt;0,SUM(J248:L248),"")</f>
        <v>258</v>
      </c>
      <c r="N248" s="116">
        <v>91</v>
      </c>
      <c r="O248" s="117">
        <v>80</v>
      </c>
      <c r="P248" s="117">
        <v>89</v>
      </c>
      <c r="Q248" s="119">
        <f aca="true" t="shared" si="131" ref="Q248:Q256">IF(SUM(N248:P248)&gt;0,SUM(N248:P248),"")</f>
        <v>260</v>
      </c>
      <c r="R248" s="116">
        <v>91</v>
      </c>
      <c r="S248" s="117">
        <v>74</v>
      </c>
      <c r="T248" s="117">
        <v>91</v>
      </c>
      <c r="U248" s="119">
        <f aca="true" t="shared" si="132" ref="U248:U256">IF(SUM(R248:T248)&gt;0,SUM(R248:T248),"")</f>
        <v>256</v>
      </c>
      <c r="V248" s="99">
        <f>IF(SUM(E248,I248,M248,Q248,U248,U268,Q268,M268,I268,E268,E288,I288,M288,Q288,U288)&gt;0,(LARGE((E248,I248,M248,Q248,U248,U268,Q268,M268,I268,E268,E288,I288,M288,Q288,U288),1)+LARGE((E248,I248,M248,Q248,U248,U268,Q268,M268,I268,E268,E288,I288,M288,Q288,U288),2)+LARGE((E248,I248,M248,Q248,U248,U268,Q268,M268,I268,E268,E288,I288,M288,Q288,U288),3)+LARGE((E248,I248,M248,Q248,U248,U268,Q268,M268,I268,E268,E288,I288,M288,Q288,U288),4)),"")</f>
        <v>1035</v>
      </c>
      <c r="W248" s="78"/>
      <c r="X248" s="78"/>
      <c r="Y248" s="78"/>
      <c r="Z248" s="78"/>
      <c r="AA248" s="79"/>
    </row>
    <row r="249" spans="1:27" ht="14.25">
      <c r="A249" s="217" t="s">
        <v>72</v>
      </c>
      <c r="B249" s="120">
        <v>98</v>
      </c>
      <c r="C249" s="121">
        <v>89</v>
      </c>
      <c r="D249" s="122">
        <v>90</v>
      </c>
      <c r="E249" s="119">
        <f t="shared" si="128"/>
        <v>277</v>
      </c>
      <c r="F249" s="120">
        <v>89</v>
      </c>
      <c r="G249" s="121">
        <v>70</v>
      </c>
      <c r="H249" s="121">
        <v>86</v>
      </c>
      <c r="I249" s="119">
        <f t="shared" si="129"/>
        <v>245</v>
      </c>
      <c r="J249" s="120"/>
      <c r="K249" s="121"/>
      <c r="L249" s="121"/>
      <c r="M249" s="119">
        <f t="shared" si="130"/>
      </c>
      <c r="N249" s="120">
        <v>92</v>
      </c>
      <c r="O249" s="121">
        <v>80</v>
      </c>
      <c r="P249" s="121">
        <v>96</v>
      </c>
      <c r="Q249" s="119">
        <f t="shared" si="131"/>
        <v>268</v>
      </c>
      <c r="R249" s="120">
        <v>94</v>
      </c>
      <c r="S249" s="121">
        <v>86</v>
      </c>
      <c r="T249" s="121">
        <v>90</v>
      </c>
      <c r="U249" s="119">
        <f t="shared" si="132"/>
        <v>270</v>
      </c>
      <c r="V249" s="99">
        <f>IF(SUM(E249,I249,M249,Q249,U249,U269,Q269,M269,I269,E269,E289,I289,M289,Q289,U289)&gt;0,(LARGE((E249,I249,M249,Q249,U249,U269,Q269,M269,I269,E269,E289,I289,M289,Q289,U289),1)+LARGE((E249,I249,M249,Q249,U249,U269,Q269,M269,I269,E269,E289,I289,M289,Q289,U289),2)+LARGE((E249,I249,M249,Q249,U249,U269,Q269,M269,I269,E269,E289,I289,M289,Q289,U289),3)+LARGE((E249,I249,M249,Q249,U249,U269,Q269,M269,I269,E269,E289,I289,M289,Q289,U289),4)),"")</f>
        <v>1060</v>
      </c>
      <c r="W249" s="78"/>
      <c r="X249" s="78"/>
      <c r="Y249" s="78"/>
      <c r="Z249" s="78"/>
      <c r="AA249" s="79"/>
    </row>
    <row r="250" spans="1:27" ht="14.25">
      <c r="A250" s="217" t="s">
        <v>83</v>
      </c>
      <c r="B250" s="120">
        <v>88</v>
      </c>
      <c r="C250" s="121">
        <v>82</v>
      </c>
      <c r="D250" s="122">
        <v>83</v>
      </c>
      <c r="E250" s="119">
        <f t="shared" si="128"/>
        <v>253</v>
      </c>
      <c r="F250" s="120">
        <v>93</v>
      </c>
      <c r="G250" s="121">
        <v>77</v>
      </c>
      <c r="H250" s="121">
        <v>82</v>
      </c>
      <c r="I250" s="119">
        <f t="shared" si="129"/>
        <v>252</v>
      </c>
      <c r="J250" s="120">
        <v>81</v>
      </c>
      <c r="K250" s="121">
        <v>52</v>
      </c>
      <c r="L250" s="123">
        <v>86</v>
      </c>
      <c r="M250" s="119">
        <f t="shared" si="130"/>
        <v>219</v>
      </c>
      <c r="N250" s="120">
        <v>96</v>
      </c>
      <c r="O250" s="121">
        <v>86</v>
      </c>
      <c r="P250" s="123">
        <v>87</v>
      </c>
      <c r="Q250" s="119">
        <f t="shared" si="131"/>
        <v>269</v>
      </c>
      <c r="R250" s="120">
        <v>93</v>
      </c>
      <c r="S250" s="121">
        <v>83</v>
      </c>
      <c r="T250" s="123">
        <v>88</v>
      </c>
      <c r="U250" s="119">
        <f t="shared" si="132"/>
        <v>264</v>
      </c>
      <c r="V250" s="99">
        <f>IF(SUM(E250,I250,M250,Q250,U250,U270,Q270,M270,I270,E270,E290,I290,M290,Q290,U290)&gt;0,(LARGE((E250,I250,M250,Q250,U250,U270,Q270,M270,I270,E270,E290,I290,M290,Q290,U290),1)+LARGE((E250,I250,M250,Q250,U250,U270,Q270,M270,I270,E270,E290,I290,M290,Q290,U290),2)+LARGE((E250,I250,M250,Q250,U250,U270,Q270,M270,I270,E270,E290,I290,M290,Q290,U290),3)+LARGE((E250,I250,M250,Q250,U250,U270,Q270,M270,I270,E270,E290,I290,M290,Q290,U290),4)),"")</f>
        <v>1038</v>
      </c>
      <c r="W250" s="78"/>
      <c r="X250" s="78"/>
      <c r="Y250" s="78"/>
      <c r="Z250" s="78"/>
      <c r="AA250" s="79"/>
    </row>
    <row r="251" spans="1:27" ht="14.25">
      <c r="A251" s="217" t="s">
        <v>61</v>
      </c>
      <c r="B251" s="120">
        <v>94</v>
      </c>
      <c r="C251" s="121">
        <v>78</v>
      </c>
      <c r="D251" s="122">
        <v>94</v>
      </c>
      <c r="E251" s="119">
        <f t="shared" si="128"/>
        <v>266</v>
      </c>
      <c r="F251" s="120">
        <v>90</v>
      </c>
      <c r="G251" s="121">
        <v>80</v>
      </c>
      <c r="H251" s="121">
        <v>86</v>
      </c>
      <c r="I251" s="119">
        <f t="shared" si="129"/>
        <v>256</v>
      </c>
      <c r="J251" s="120"/>
      <c r="K251" s="121"/>
      <c r="L251" s="121"/>
      <c r="M251" s="119">
        <f t="shared" si="130"/>
      </c>
      <c r="N251" s="120">
        <v>92</v>
      </c>
      <c r="O251" s="121">
        <v>86</v>
      </c>
      <c r="P251" s="121">
        <v>85</v>
      </c>
      <c r="Q251" s="119">
        <f t="shared" si="131"/>
        <v>263</v>
      </c>
      <c r="R251" s="120">
        <v>87</v>
      </c>
      <c r="S251" s="121">
        <v>69</v>
      </c>
      <c r="T251" s="121">
        <v>85</v>
      </c>
      <c r="U251" s="119">
        <f t="shared" si="132"/>
        <v>241</v>
      </c>
      <c r="V251" s="99">
        <f>IF(SUM(E251,I251,M251,Q251,U251,U271,Q271,M271,I271,E271,E291,I291,M291,Q291,U291)&gt;0,(LARGE((E251,I251,M251,Q251,U251,U271,Q271,M271,I271,E271,E291,I291,M291,Q291,U291),1)+LARGE((E251,I251,M251,Q251,U251,U271,Q271,M271,I271,E271,E291,I291,M291,Q291,U291),2)+LARGE((E251,I251,M251,Q251,U251,U271,Q271,M271,I271,E271,E291,I291,M291,Q291,U291),3)+LARGE((E251,I251,M251,Q251,U251,U271,Q271,M271,I271,E271,E291,I291,M291,Q291,U291),4)),"")</f>
        <v>1026</v>
      </c>
      <c r="W251" s="78"/>
      <c r="X251" s="78"/>
      <c r="Y251" s="78"/>
      <c r="Z251" s="78"/>
      <c r="AA251" s="79"/>
    </row>
    <row r="252" spans="1:27" ht="14.25">
      <c r="A252" s="217" t="s">
        <v>71</v>
      </c>
      <c r="B252" s="120">
        <v>99</v>
      </c>
      <c r="C252" s="121">
        <v>80</v>
      </c>
      <c r="D252" s="123">
        <v>91</v>
      </c>
      <c r="E252" s="119">
        <f t="shared" si="128"/>
        <v>270</v>
      </c>
      <c r="F252" s="120">
        <v>95</v>
      </c>
      <c r="G252" s="121">
        <v>66</v>
      </c>
      <c r="H252" s="123">
        <v>84</v>
      </c>
      <c r="I252" s="119">
        <f t="shared" si="129"/>
        <v>245</v>
      </c>
      <c r="J252" s="120"/>
      <c r="K252" s="121"/>
      <c r="L252" s="123"/>
      <c r="M252" s="119">
        <f t="shared" si="130"/>
      </c>
      <c r="N252" s="120">
        <v>95</v>
      </c>
      <c r="O252" s="121">
        <v>75</v>
      </c>
      <c r="P252" s="121">
        <v>84</v>
      </c>
      <c r="Q252" s="119">
        <f t="shared" si="131"/>
        <v>254</v>
      </c>
      <c r="R252" s="120">
        <v>92</v>
      </c>
      <c r="S252" s="121">
        <v>62</v>
      </c>
      <c r="T252" s="123">
        <v>92</v>
      </c>
      <c r="U252" s="119">
        <f t="shared" si="132"/>
        <v>246</v>
      </c>
      <c r="V252" s="99">
        <f>IF(SUM(E252,I252,M252,Q252,U252,U272,Q272,M272,I272,E272,E292,I292,M292,Q292,U292)&gt;0,(LARGE((E252,I252,M252,Q252,U252,U272,Q272,M272,I272,E272,E292,I292,M292,Q292,U292),1)+LARGE((E252,I252,M252,Q252,U252,U272,Q272,M272,I272,E272,E292,I292,M292,Q292,U292),2)+LARGE((E252,I252,M252,Q252,U252,U272,Q272,M272,I272,E272,E292,I292,M292,Q292,U292),3)+LARGE((E252,I252,M252,Q252,U252,U272,Q272,M272,I272,E272,E292,I292,M292,Q292,U292),4)),"")</f>
        <v>1015</v>
      </c>
      <c r="W252" s="78"/>
      <c r="X252" s="78"/>
      <c r="Y252" s="78"/>
      <c r="Z252" s="78"/>
      <c r="AA252" s="79"/>
    </row>
    <row r="253" spans="1:27" ht="14.25">
      <c r="A253" s="217" t="s">
        <v>49</v>
      </c>
      <c r="B253" s="120">
        <v>98</v>
      </c>
      <c r="C253" s="121">
        <v>86</v>
      </c>
      <c r="D253" s="123">
        <v>90</v>
      </c>
      <c r="E253" s="119">
        <f t="shared" si="128"/>
        <v>274</v>
      </c>
      <c r="F253" s="120">
        <v>95</v>
      </c>
      <c r="G253" s="121">
        <v>74</v>
      </c>
      <c r="H253" s="123">
        <v>89</v>
      </c>
      <c r="I253" s="119">
        <f t="shared" si="129"/>
        <v>258</v>
      </c>
      <c r="J253" s="120"/>
      <c r="K253" s="121"/>
      <c r="L253" s="123"/>
      <c r="M253" s="119">
        <f t="shared" si="130"/>
      </c>
      <c r="N253" s="120">
        <v>91</v>
      </c>
      <c r="O253" s="121">
        <v>82</v>
      </c>
      <c r="P253" s="121">
        <v>84</v>
      </c>
      <c r="Q253" s="119">
        <f t="shared" si="131"/>
        <v>257</v>
      </c>
      <c r="R253" s="120">
        <v>89</v>
      </c>
      <c r="S253" s="121">
        <v>72</v>
      </c>
      <c r="T253" s="123">
        <v>93</v>
      </c>
      <c r="U253" s="119">
        <f t="shared" si="132"/>
        <v>254</v>
      </c>
      <c r="V253" s="99">
        <f>IF(SUM(E253,I253,M253,Q253,U253,U273,Q273,M273,I273,E273,E293,I293,M293,Q293,U293)&gt;0,(LARGE((E253,I253,M253,Q253,U253,U273,Q273,M273,I273,E273,E293,I293,M293,Q293,U293),1)+LARGE((E253,I253,M253,Q253,U253,U273,Q273,M273,I273,E273,E293,I293,M293,Q293,U293),2)+LARGE((E253,I253,M253,Q253,U253,U273,Q273,M273,I273,E273,E293,I293,M293,Q293,U293),3)+LARGE((E253,I253,M253,Q253,U253,U273,Q273,M273,I273,E273,E293,I293,M293,Q293,U293),4)),"")</f>
        <v>1043</v>
      </c>
      <c r="W253" s="78"/>
      <c r="X253" s="78"/>
      <c r="Y253" s="78"/>
      <c r="Z253" s="78"/>
      <c r="AA253" s="79"/>
    </row>
    <row r="254" spans="1:27" ht="14.25">
      <c r="A254" s="217" t="s">
        <v>43</v>
      </c>
      <c r="B254" s="120">
        <v>98</v>
      </c>
      <c r="C254" s="121">
        <v>91</v>
      </c>
      <c r="D254" s="122">
        <v>93</v>
      </c>
      <c r="E254" s="119">
        <f t="shared" si="128"/>
        <v>282</v>
      </c>
      <c r="F254" s="120">
        <v>97</v>
      </c>
      <c r="G254" s="121">
        <v>83</v>
      </c>
      <c r="H254" s="123">
        <v>72</v>
      </c>
      <c r="I254" s="119">
        <f aca="true" t="shared" si="133" ref="I254:I263">IF(SUM(F254:H254)&gt;0,SUM(F254:H254),"")</f>
        <v>252</v>
      </c>
      <c r="J254" s="120"/>
      <c r="K254" s="121"/>
      <c r="L254" s="123"/>
      <c r="M254" s="119">
        <f t="shared" si="130"/>
      </c>
      <c r="N254" s="120">
        <v>95</v>
      </c>
      <c r="O254" s="121">
        <v>77</v>
      </c>
      <c r="P254" s="121">
        <v>87</v>
      </c>
      <c r="Q254" s="119">
        <f t="shared" si="131"/>
        <v>259</v>
      </c>
      <c r="R254" s="120">
        <v>95</v>
      </c>
      <c r="S254" s="121">
        <v>73</v>
      </c>
      <c r="T254" s="121">
        <v>94</v>
      </c>
      <c r="U254" s="119">
        <f t="shared" si="132"/>
        <v>262</v>
      </c>
      <c r="V254" s="99">
        <f>IF(SUM(E254,I254,M254,Q254,U254,U274,Q274,M274,I274,E274,E294,I294,M294,Q294,U294)&gt;0,(LARGE((E254,I254,M254,Q254,U254,U274,Q274,M274,I274,E274,E294,I294,M294,Q294,U294),1)+LARGE((E254,I254,M254,Q254,U254,U274,Q274,M274,I274,E274,E294,I294,M294,Q294,U294),2)+LARGE((E254,I254,M254,Q254,U254,U274,Q274,M274,I274,E274,E294,I294,M294,Q294,U294),3)+LARGE((E254,I254,M254,Q254,U254,U274,Q274,M274,I274,E274,E294,I294,M294,Q294,U294),4)),"")</f>
        <v>1055</v>
      </c>
      <c r="W254" s="78"/>
      <c r="X254" s="78"/>
      <c r="Y254" s="78"/>
      <c r="Z254" s="78"/>
      <c r="AA254" s="79"/>
    </row>
    <row r="255" spans="1:27" ht="14.25">
      <c r="A255" s="41"/>
      <c r="B255" s="120"/>
      <c r="C255" s="121"/>
      <c r="D255" s="122"/>
      <c r="E255" s="119">
        <f t="shared" si="128"/>
      </c>
      <c r="F255" s="120"/>
      <c r="G255" s="121"/>
      <c r="H255" s="123"/>
      <c r="I255" s="119">
        <f t="shared" si="133"/>
      </c>
      <c r="J255" s="120"/>
      <c r="K255" s="121"/>
      <c r="L255" s="123"/>
      <c r="M255" s="119">
        <f t="shared" si="130"/>
      </c>
      <c r="N255" s="120"/>
      <c r="O255" s="121"/>
      <c r="P255" s="123"/>
      <c r="Q255" s="119">
        <f t="shared" si="131"/>
      </c>
      <c r="R255" s="120"/>
      <c r="S255" s="121"/>
      <c r="T255" s="123"/>
      <c r="U255" s="119">
        <f t="shared" si="132"/>
      </c>
      <c r="V255" s="99">
        <f>IF(SUM(E255,I255,M255,Q255,U255,U275,Q275,M275,I275,E275,E295,I295,M295,Q295,U295)&gt;0,(LARGE((E255,I255,M255,Q255,U255,U275,Q275,M275,I275,E275,E295,I295,M295,Q295,U295),1)+LARGE((E255,I255,M255,Q255,U255,U275,Q275,M275,I275,E275,E295,I295,M295,Q295,U295),2)+LARGE((E255,I255,M255,Q255,U255,U275,Q275,M275,I275,E275,E295,I295,M295,Q295,U295),3)+LARGE((E255,I255,M255,Q255,U255,U275,Q275,M275,I275,E275,E295,I295,M295,Q295,U295),4)),"")</f>
      </c>
      <c r="W255" s="78"/>
      <c r="X255" s="78"/>
      <c r="Y255" s="78"/>
      <c r="Z255" s="78"/>
      <c r="AA255" s="79"/>
    </row>
    <row r="256" spans="1:27" ht="14.25">
      <c r="A256" s="41"/>
      <c r="B256" s="120"/>
      <c r="C256" s="121"/>
      <c r="D256" s="122"/>
      <c r="E256" s="119">
        <f t="shared" si="128"/>
      </c>
      <c r="F256" s="120"/>
      <c r="G256" s="121"/>
      <c r="H256" s="121"/>
      <c r="I256" s="119">
        <f t="shared" si="133"/>
      </c>
      <c r="J256" s="120"/>
      <c r="K256" s="121"/>
      <c r="L256" s="121"/>
      <c r="M256" s="119">
        <f t="shared" si="130"/>
      </c>
      <c r="N256" s="120"/>
      <c r="O256" s="121"/>
      <c r="P256" s="121"/>
      <c r="Q256" s="119">
        <f t="shared" si="131"/>
      </c>
      <c r="R256" s="120"/>
      <c r="S256" s="121"/>
      <c r="T256" s="121"/>
      <c r="U256" s="119">
        <f t="shared" si="132"/>
      </c>
      <c r="V256" s="99">
        <f>IF(SUM(E256,I256,M256,Q256,U256,U276,Q276,M276,I276,E276,E296,I296,M296,Q296,U296)&gt;0,(LARGE((E256,I256,M256,Q256,U256,U276,Q276,M276,I276,E276,E296,I296,M296,Q296,U296),1)+LARGE((E256,I256,M256,Q256,U256,U276,Q276,M276,I276,E276,E296,I296,M296,Q296,U296),2)+LARGE((E256,I256,M256,Q256,U256,U276,Q276,M276,I276,E276,E296,I296,M296,Q296,U296),3)+LARGE((E256,I256,M256,Q256,U256,U276,Q276,M276,I276,E276,E296,I296,M296,Q296,U296),4)),"")</f>
      </c>
      <c r="W256" s="78"/>
      <c r="X256" s="78"/>
      <c r="Y256" s="78"/>
      <c r="Z256" s="78"/>
      <c r="AA256" s="79"/>
    </row>
    <row r="257" spans="1:27" ht="14.25">
      <c r="A257" s="41"/>
      <c r="B257" s="120"/>
      <c r="C257" s="121"/>
      <c r="D257" s="122"/>
      <c r="E257" s="119">
        <f aca="true" t="shared" si="134" ref="E257:E263">IF(SUM(B257:D257)&gt;0,SUM(B257:D257),"")</f>
      </c>
      <c r="F257" s="120"/>
      <c r="G257" s="121"/>
      <c r="H257" s="123"/>
      <c r="I257" s="119">
        <f t="shared" si="133"/>
      </c>
      <c r="J257" s="120"/>
      <c r="K257" s="121"/>
      <c r="L257" s="123"/>
      <c r="M257" s="119">
        <f aca="true" t="shared" si="135" ref="M257:M263">IF(SUM(J257:L257)&gt;0,SUM(J257:L257),"")</f>
      </c>
      <c r="N257" s="120"/>
      <c r="O257" s="121"/>
      <c r="P257" s="121"/>
      <c r="Q257" s="119">
        <f aca="true" t="shared" si="136" ref="Q257:Q263">IF(SUM(N257:P257)&gt;0,SUM(N257:P257),"")</f>
      </c>
      <c r="R257" s="120"/>
      <c r="S257" s="121"/>
      <c r="T257" s="121"/>
      <c r="U257" s="119">
        <f aca="true" t="shared" si="137" ref="U257:U263">IF(SUM(R257:T257)&gt;0,SUM(R257:T257),"")</f>
      </c>
      <c r="V257" s="99">
        <f>IF(SUM(E257,I257,M257,Q257,U257,U277,Q277,M277,I277,E277,E297,I297,M297,Q297,U297)&gt;0,(LARGE((E257,I257,M257,Q257,U257,U277,Q277,M277,I277,E277,E297,I297,M297,Q297,U297),1)+LARGE((E257,I257,M257,Q257,U257,U277,Q277,M277,I277,E277,E297,I297,M297,Q297,U297),2)+LARGE((E257,I257,M257,Q257,U257,U277,Q277,M277,I277,E277,E297,I297,M297,Q297,U297),3)+LARGE((E257,I257,M257,Q257,U257,U277,Q277,M277,I277,E277,E297,I297,M297,Q297,U297),4)),"")</f>
      </c>
      <c r="W257" s="78"/>
      <c r="X257" s="78"/>
      <c r="Y257" s="78"/>
      <c r="Z257" s="78"/>
      <c r="AA257" s="79"/>
    </row>
    <row r="258" spans="1:27" ht="14.25">
      <c r="A258" s="41"/>
      <c r="B258" s="120"/>
      <c r="C258" s="121"/>
      <c r="D258" s="122"/>
      <c r="E258" s="119">
        <f t="shared" si="134"/>
      </c>
      <c r="F258" s="120"/>
      <c r="G258" s="121"/>
      <c r="H258" s="123"/>
      <c r="I258" s="119">
        <f t="shared" si="133"/>
      </c>
      <c r="J258" s="120"/>
      <c r="K258" s="121"/>
      <c r="L258" s="123"/>
      <c r="M258" s="119">
        <f t="shared" si="135"/>
      </c>
      <c r="N258" s="120"/>
      <c r="O258" s="121"/>
      <c r="P258" s="123"/>
      <c r="Q258" s="119">
        <f t="shared" si="136"/>
      </c>
      <c r="R258" s="120"/>
      <c r="S258" s="121"/>
      <c r="T258" s="123"/>
      <c r="U258" s="119">
        <f t="shared" si="137"/>
      </c>
      <c r="V258" s="99">
        <f>IF(SUM(E258,I258,M258,Q258,U258,U278,Q278,M278,I278,E278,E298,I298,M298,Q298,U298)&gt;0,(LARGE((E258,I258,M258,Q258,U258,U278,Q278,M278,I278,E278,E298,I298,M298,Q298,U298),1)+LARGE((E258,I258,M258,Q258,U258,U278,Q278,M278,I278,E278,E298,I298,M298,Q298,U298),2)+LARGE((E258,I258,M258,Q258,U258,U278,Q278,M278,I278,E278,E298,I298,M298,Q298,U298),3)+LARGE((E258,I258,M258,Q258,U258,U278,Q278,M278,I278,E278,E298,I298,M298,Q298,U298),4)),"")</f>
      </c>
      <c r="W258" s="78"/>
      <c r="X258" s="78"/>
      <c r="Y258" s="78"/>
      <c r="Z258" s="78"/>
      <c r="AA258" s="79"/>
    </row>
    <row r="259" spans="1:27" ht="14.25">
      <c r="A259" s="41"/>
      <c r="B259" s="120"/>
      <c r="C259" s="121"/>
      <c r="D259" s="122"/>
      <c r="E259" s="119">
        <f t="shared" si="134"/>
      </c>
      <c r="F259" s="120"/>
      <c r="G259" s="121"/>
      <c r="H259" s="121"/>
      <c r="I259" s="119">
        <f t="shared" si="133"/>
      </c>
      <c r="J259" s="120"/>
      <c r="K259" s="121"/>
      <c r="L259" s="121"/>
      <c r="M259" s="119">
        <f t="shared" si="135"/>
      </c>
      <c r="N259" s="120"/>
      <c r="O259" s="121"/>
      <c r="P259" s="121"/>
      <c r="Q259" s="119">
        <f t="shared" si="136"/>
      </c>
      <c r="R259" s="120"/>
      <c r="S259" s="121"/>
      <c r="T259" s="121"/>
      <c r="U259" s="119">
        <f t="shared" si="137"/>
      </c>
      <c r="V259" s="99">
        <f>IF(SUM(E259,I259,M259,Q259,U259,U279,Q279,M279,I279,E279,E299,I299,M299,Q299,U299)&gt;0,(LARGE((E259,I259,M259,Q259,U259,U279,Q279,M279,I279,E279,E299,I299,M299,Q299,U299),1)+LARGE((E259,I259,M259,Q259,U259,U279,Q279,M279,I279,E279,E299,I299,M299,Q299,U299),2)+LARGE((E259,I259,M259,Q259,U259,U279,Q279,M279,I279,E279,E299,I299,M299,Q299,U299),3)+LARGE((E259,I259,M259,Q259,U259,U279,Q279,M279,I279,E279,E299,I299,M299,Q299,U299),4)),"")</f>
      </c>
      <c r="W259" s="78"/>
      <c r="X259" s="78"/>
      <c r="Y259" s="78"/>
      <c r="Z259" s="78"/>
      <c r="AA259" s="79"/>
    </row>
    <row r="260" spans="1:27" ht="14.25">
      <c r="A260" s="23" t="s">
        <v>178</v>
      </c>
      <c r="B260" s="120"/>
      <c r="C260" s="121"/>
      <c r="D260" s="122"/>
      <c r="E260" s="119">
        <f t="shared" si="134"/>
      </c>
      <c r="F260" s="120"/>
      <c r="G260" s="121"/>
      <c r="H260" s="121"/>
      <c r="I260" s="119">
        <f t="shared" si="133"/>
      </c>
      <c r="J260" s="120"/>
      <c r="K260" s="121"/>
      <c r="L260" s="121"/>
      <c r="M260" s="119">
        <f t="shared" si="135"/>
      </c>
      <c r="N260" s="120"/>
      <c r="O260" s="121"/>
      <c r="P260" s="121"/>
      <c r="Q260" s="119">
        <f t="shared" si="136"/>
      </c>
      <c r="R260" s="120"/>
      <c r="S260" s="121"/>
      <c r="T260" s="121"/>
      <c r="U260" s="119">
        <f t="shared" si="137"/>
      </c>
      <c r="V260" s="99">
        <f>IF(SUM(E260,I260,M260,Q260,U260,U280,Q280,M280,I280,E280,E300,I300,M300,Q300,U300)&gt;0,(LARGE((E260,I260,M260,Q260,U260,U280,Q280,M280,I280,E280,E300,I300,M300,Q300,U300),1)+LARGE((E260,I260,M260,Q260,U260,U280,Q280,M280,I280,E280,E300,I300,M300,Q300,U300),2)+LARGE((E260,I260,M260,Q260,U260,U280,Q280,M280,I280,E280,E300,I300,M300,Q300,U300),3)+LARGE((E260,I260,M260,Q260,U260,U280,Q280,M280,I280,E280,E300,I300,M300,Q300,U300),4)),"")</f>
      </c>
      <c r="W260" s="78"/>
      <c r="X260" s="78"/>
      <c r="Y260" s="78"/>
      <c r="Z260" s="78"/>
      <c r="AA260" s="79"/>
    </row>
    <row r="261" spans="1:27" ht="14.25">
      <c r="A261" s="23" t="s">
        <v>163</v>
      </c>
      <c r="B261" s="120"/>
      <c r="C261" s="121"/>
      <c r="D261" s="122"/>
      <c r="E261" s="119">
        <f t="shared" si="134"/>
      </c>
      <c r="F261" s="120"/>
      <c r="G261" s="121"/>
      <c r="H261" s="121"/>
      <c r="I261" s="119">
        <f t="shared" si="133"/>
      </c>
      <c r="J261" s="120"/>
      <c r="K261" s="121"/>
      <c r="L261" s="121"/>
      <c r="M261" s="119">
        <f t="shared" si="135"/>
      </c>
      <c r="N261" s="120"/>
      <c r="O261" s="121"/>
      <c r="P261" s="121"/>
      <c r="Q261" s="119">
        <f t="shared" si="136"/>
      </c>
      <c r="R261" s="120"/>
      <c r="S261" s="121"/>
      <c r="T261" s="121"/>
      <c r="U261" s="119">
        <f t="shared" si="137"/>
      </c>
      <c r="V261" s="99">
        <f>IF(SUM(E261,I261,M261,Q261,U261,U281,Q281,M281,I281,E281,E301,I301,M301,Q301,U301)&gt;0,(LARGE((E261,I261,M261,Q261,U261,U281,Q281,M281,I281,E281,E301,I301,M301,Q301,U301),1)+LARGE((E261,I261,M261,Q261,U261,U281,Q281,M281,I281,E281,E301,I301,M301,Q301,U301),2)+LARGE((E261,I261,M261,Q261,U261,U281,Q281,M281,I281,E281,E301,I301,M301,Q301,U301),3)+LARGE((E261,I261,M261,Q261,U261,U281,Q281,M281,I281,E281,E301,I301,M301,Q301,U301),4)),"")</f>
      </c>
      <c r="W261" s="78"/>
      <c r="X261" s="78"/>
      <c r="Y261" s="78"/>
      <c r="Z261" s="78"/>
      <c r="AA261" s="79"/>
    </row>
    <row r="262" spans="1:27" ht="14.25">
      <c r="A262" s="23" t="s">
        <v>169</v>
      </c>
      <c r="B262" s="120"/>
      <c r="C262" s="121"/>
      <c r="D262" s="122"/>
      <c r="E262" s="119">
        <f t="shared" si="134"/>
      </c>
      <c r="F262" s="120"/>
      <c r="G262" s="121"/>
      <c r="H262" s="121"/>
      <c r="I262" s="119">
        <f t="shared" si="133"/>
      </c>
      <c r="J262" s="120"/>
      <c r="K262" s="121"/>
      <c r="L262" s="121"/>
      <c r="M262" s="119">
        <f t="shared" si="135"/>
      </c>
      <c r="N262" s="120"/>
      <c r="O262" s="121"/>
      <c r="P262" s="121"/>
      <c r="Q262" s="119">
        <f t="shared" si="136"/>
      </c>
      <c r="R262" s="120"/>
      <c r="S262" s="121"/>
      <c r="T262" s="121"/>
      <c r="U262" s="119">
        <f t="shared" si="137"/>
      </c>
      <c r="V262" s="99">
        <f>IF(SUM(E262,I262,M262,Q262,U262,U282,Q282,M282,I282,E282,E302,I302,M302,Q302,U302)&gt;0,(LARGE((E262,I262,M262,Q262,U262,U282,Q282,M282,I282,E282,E302,I302,M302,Q302,U302),1)+LARGE((E262,I262,M262,Q262,U262,U282,Q282,M282,I282,E282,E302,I302,M302,Q302,U302),2)+LARGE((E262,I262,M262,Q262,U262,U282,Q282,M282,I282,E282,E302,I302,M302,Q302,U302),3)+LARGE((E262,I262,M262,Q262,U262,U282,Q282,M282,I282,E282,E302,I302,M302,Q302,U302),4)),"")</f>
      </c>
      <c r="W262" s="78"/>
      <c r="X262" s="78"/>
      <c r="Y262" s="78"/>
      <c r="Z262" s="78"/>
      <c r="AA262" s="79"/>
    </row>
    <row r="263" spans="1:27" ht="14.25">
      <c r="A263" s="23" t="s">
        <v>177</v>
      </c>
      <c r="B263" s="120"/>
      <c r="C263" s="121"/>
      <c r="D263" s="122"/>
      <c r="E263" s="119">
        <f t="shared" si="134"/>
      </c>
      <c r="F263" s="120"/>
      <c r="G263" s="121"/>
      <c r="H263" s="121"/>
      <c r="I263" s="119">
        <f t="shared" si="133"/>
      </c>
      <c r="J263" s="120"/>
      <c r="K263" s="121"/>
      <c r="L263" s="121"/>
      <c r="M263" s="119">
        <f t="shared" si="135"/>
      </c>
      <c r="N263" s="120"/>
      <c r="O263" s="121"/>
      <c r="P263" s="121"/>
      <c r="Q263" s="119">
        <f t="shared" si="136"/>
      </c>
      <c r="R263" s="120"/>
      <c r="S263" s="121"/>
      <c r="T263" s="121"/>
      <c r="U263" s="119">
        <f t="shared" si="137"/>
      </c>
      <c r="V263" s="99">
        <f>IF(SUM(E263,I263,M263,Q263,U263,U283,Q283,M283,I283,E283,E303,I303,M303,Q303,U303)&gt;0,(LARGE((E263,I263,M263,Q263,U263,U283,Q283,M283,I283,E283,E303,I303,M303,Q303,U303),1)+LARGE((E263,I263,M263,Q263,U263,U283,Q283,M283,I283,E283,E303,I303,M303,Q303,U303),2)+LARGE((E263,I263,M263,Q263,U263,U283,Q283,M283,I283,E283,E303,I303,M303,Q303,U303),3)+LARGE((E263,I263,M263,Q263,U263,U283,Q283,M283,I283,E283,E303,I303,M303,Q303,U303),4)),"")</f>
      </c>
      <c r="W263" s="78"/>
      <c r="X263" s="78"/>
      <c r="Y263" s="78"/>
      <c r="Z263" s="78"/>
      <c r="AA263" s="79"/>
    </row>
    <row r="264" spans="1:27" ht="15" thickBot="1">
      <c r="A264" s="110" t="s">
        <v>10</v>
      </c>
      <c r="B264" s="183">
        <f aca="true" t="shared" si="138" ref="B264:V264">IF(SUM(B248:B259)=0,0,AVERAGE(B248:B259))</f>
        <v>95.71428571428571</v>
      </c>
      <c r="C264" s="184">
        <f t="shared" si="138"/>
        <v>84.28571428571429</v>
      </c>
      <c r="D264" s="185">
        <f t="shared" si="138"/>
        <v>89</v>
      </c>
      <c r="E264" s="186">
        <f t="shared" si="138"/>
        <v>269</v>
      </c>
      <c r="F264" s="183">
        <f t="shared" si="138"/>
        <v>92.42857142857143</v>
      </c>
      <c r="G264" s="184">
        <f t="shared" si="138"/>
        <v>74.71428571428571</v>
      </c>
      <c r="H264" s="185">
        <f t="shared" si="138"/>
        <v>82.14285714285714</v>
      </c>
      <c r="I264" s="186">
        <f t="shared" si="138"/>
        <v>249.28571428571428</v>
      </c>
      <c r="J264" s="183">
        <f t="shared" si="138"/>
        <v>87.5</v>
      </c>
      <c r="K264" s="184">
        <f t="shared" si="138"/>
        <v>63</v>
      </c>
      <c r="L264" s="185">
        <f t="shared" si="138"/>
        <v>88</v>
      </c>
      <c r="M264" s="186">
        <f t="shared" si="138"/>
        <v>238.5</v>
      </c>
      <c r="N264" s="183">
        <f t="shared" si="138"/>
        <v>93.14285714285714</v>
      </c>
      <c r="O264" s="184">
        <f t="shared" si="138"/>
        <v>80.85714285714286</v>
      </c>
      <c r="P264" s="185">
        <f t="shared" si="138"/>
        <v>87.42857142857143</v>
      </c>
      <c r="Q264" s="186">
        <f t="shared" si="138"/>
        <v>261.42857142857144</v>
      </c>
      <c r="R264" s="183">
        <f t="shared" si="138"/>
        <v>91.57142857142857</v>
      </c>
      <c r="S264" s="184">
        <f t="shared" si="138"/>
        <v>74.14285714285714</v>
      </c>
      <c r="T264" s="185">
        <f t="shared" si="138"/>
        <v>90.42857142857143</v>
      </c>
      <c r="U264" s="186">
        <f t="shared" si="138"/>
        <v>256.14285714285717</v>
      </c>
      <c r="V264" s="187">
        <f t="shared" si="138"/>
        <v>1038.857142857143</v>
      </c>
      <c r="W264" s="101"/>
      <c r="X264" s="102"/>
      <c r="Y264" s="102"/>
      <c r="Z264" s="102"/>
      <c r="AA264" s="103"/>
    </row>
    <row r="265" spans="1:27" ht="15" thickBot="1">
      <c r="A265" s="2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26"/>
      <c r="V265" s="25"/>
      <c r="W265" s="78" t="s">
        <v>56</v>
      </c>
      <c r="X265" s="91"/>
      <c r="Y265" s="91"/>
      <c r="Z265" s="91"/>
      <c r="AA265" s="92"/>
    </row>
    <row r="266" spans="1:27" ht="14.25">
      <c r="A266" s="109" t="s">
        <v>53</v>
      </c>
      <c r="B266" s="286" t="s">
        <v>312</v>
      </c>
      <c r="C266" s="287"/>
      <c r="D266" s="287"/>
      <c r="E266" s="288"/>
      <c r="F266" s="286" t="s">
        <v>323</v>
      </c>
      <c r="G266" s="287"/>
      <c r="H266" s="287"/>
      <c r="I266" s="288"/>
      <c r="J266" s="286" t="s">
        <v>325</v>
      </c>
      <c r="K266" s="287"/>
      <c r="L266" s="287"/>
      <c r="M266" s="288"/>
      <c r="N266" s="286" t="s">
        <v>54</v>
      </c>
      <c r="O266" s="287"/>
      <c r="P266" s="287"/>
      <c r="Q266" s="288"/>
      <c r="R266" s="286" t="s">
        <v>55</v>
      </c>
      <c r="S266" s="287"/>
      <c r="T266" s="287"/>
      <c r="U266" s="288"/>
      <c r="V266" s="29"/>
      <c r="W266" s="78" t="str">
        <f>B266</f>
        <v>BURDETTE,MICHAEL</v>
      </c>
      <c r="X266" s="78" t="str">
        <f>F266</f>
        <v>ODOM,JEREMY</v>
      </c>
      <c r="Y266" s="78" t="str">
        <f>J266</f>
        <v>GILLILAND,BRIAN</v>
      </c>
      <c r="Z266" s="78" t="str">
        <f>N266</f>
        <v>EV 9</v>
      </c>
      <c r="AA266" s="79" t="str">
        <f>R266</f>
        <v>EV 10</v>
      </c>
    </row>
    <row r="267" spans="1:27" ht="15" thickBot="1">
      <c r="A267" s="38" t="s">
        <v>4</v>
      </c>
      <c r="B267" s="17" t="s">
        <v>5</v>
      </c>
      <c r="C267" s="18" t="s">
        <v>6</v>
      </c>
      <c r="D267" s="18" t="s">
        <v>7</v>
      </c>
      <c r="E267" s="20" t="s">
        <v>8</v>
      </c>
      <c r="F267" s="17" t="s">
        <v>5</v>
      </c>
      <c r="G267" s="18" t="s">
        <v>6</v>
      </c>
      <c r="H267" s="18" t="s">
        <v>7</v>
      </c>
      <c r="I267" s="20" t="s">
        <v>8</v>
      </c>
      <c r="J267" s="17" t="s">
        <v>5</v>
      </c>
      <c r="K267" s="18" t="s">
        <v>6</v>
      </c>
      <c r="L267" s="18" t="s">
        <v>7</v>
      </c>
      <c r="M267" s="20" t="s">
        <v>8</v>
      </c>
      <c r="N267" s="17" t="s">
        <v>5</v>
      </c>
      <c r="O267" s="18" t="s">
        <v>6</v>
      </c>
      <c r="P267" s="18" t="s">
        <v>7</v>
      </c>
      <c r="Q267" s="20" t="s">
        <v>8</v>
      </c>
      <c r="R267" s="17" t="s">
        <v>5</v>
      </c>
      <c r="S267" s="18" t="s">
        <v>6</v>
      </c>
      <c r="T267" s="18" t="s">
        <v>7</v>
      </c>
      <c r="U267" s="20" t="s">
        <v>8</v>
      </c>
      <c r="V267" s="21"/>
      <c r="W267" s="93">
        <f>IF(SUM(E268:E283)&gt;0,LARGE(E268:E283,1),0)</f>
        <v>239</v>
      </c>
      <c r="X267" s="78">
        <f>IF(SUM(I268:I283)&gt;0,LARGE(I268:I283,1),0)</f>
        <v>219</v>
      </c>
      <c r="Y267" s="78">
        <f>IF(SUM(M268:M283)&gt;0,LARGE(M268:M283,1),0)</f>
        <v>246</v>
      </c>
      <c r="Z267" s="78">
        <f>IF(SUM(Q268:Q283)&gt;0,LARGE(Q268:Q283,1),0)</f>
        <v>0</v>
      </c>
      <c r="AA267" s="79">
        <f>IF(SUM(U268:U283)&gt;0,LARGE(U268:U283,1),0)</f>
        <v>0</v>
      </c>
    </row>
    <row r="268" spans="1:27" ht="15" thickTop="1">
      <c r="A268" s="217" t="s">
        <v>40</v>
      </c>
      <c r="B268" s="116"/>
      <c r="C268" s="117"/>
      <c r="D268" s="118"/>
      <c r="E268" s="119">
        <f aca="true" t="shared" si="139" ref="E268:E276">IF(SUM(B268:D268)&gt;0,SUM(B268:D268),"")</f>
      </c>
      <c r="F268" s="116"/>
      <c r="G268" s="117"/>
      <c r="H268" s="117"/>
      <c r="I268" s="119">
        <f aca="true" t="shared" si="140" ref="I268:I273">IF(SUM(F268:H268)&gt;0,SUM(F268:H268),"")</f>
      </c>
      <c r="J268" s="116"/>
      <c r="K268" s="117"/>
      <c r="L268" s="117"/>
      <c r="M268" s="119">
        <f aca="true" t="shared" si="141" ref="M268:M276">IF(SUM(J268:L268)&gt;0,SUM(J268:L268),"")</f>
      </c>
      <c r="N268" s="116"/>
      <c r="O268" s="117"/>
      <c r="P268" s="117"/>
      <c r="Q268" s="119">
        <f aca="true" t="shared" si="142" ref="Q268:Q276">IF(SUM(N268:P268)&gt;0,SUM(N268:P268),"")</f>
      </c>
      <c r="R268" s="116"/>
      <c r="S268" s="117"/>
      <c r="T268" s="117"/>
      <c r="U268" s="119">
        <f aca="true" t="shared" si="143" ref="U268:U276">IF(SUM(R268:T268)&gt;0,SUM(R268:T268),"")</f>
      </c>
      <c r="V268" s="30"/>
      <c r="W268" s="78"/>
      <c r="X268" s="78"/>
      <c r="Y268" s="78"/>
      <c r="Z268" s="78"/>
      <c r="AA268" s="79"/>
    </row>
    <row r="269" spans="1:27" ht="14.25">
      <c r="A269" s="217" t="s">
        <v>72</v>
      </c>
      <c r="B269" s="120"/>
      <c r="C269" s="121"/>
      <c r="D269" s="122"/>
      <c r="E269" s="119">
        <f t="shared" si="139"/>
      </c>
      <c r="F269" s="120"/>
      <c r="G269" s="121"/>
      <c r="H269" s="121"/>
      <c r="I269" s="119">
        <f t="shared" si="140"/>
      </c>
      <c r="J269" s="120"/>
      <c r="K269" s="121"/>
      <c r="L269" s="121"/>
      <c r="M269" s="119">
        <f t="shared" si="141"/>
      </c>
      <c r="N269" s="120"/>
      <c r="O269" s="121"/>
      <c r="P269" s="121"/>
      <c r="Q269" s="119">
        <f t="shared" si="142"/>
      </c>
      <c r="R269" s="120"/>
      <c r="S269" s="121"/>
      <c r="T269" s="121"/>
      <c r="U269" s="119">
        <f t="shared" si="143"/>
      </c>
      <c r="V269" s="31"/>
      <c r="W269" s="78"/>
      <c r="X269" s="78"/>
      <c r="Y269" s="78"/>
      <c r="Z269" s="78"/>
      <c r="AA269" s="79"/>
    </row>
    <row r="270" spans="1:27" ht="14.25">
      <c r="A270" s="217" t="s">
        <v>83</v>
      </c>
      <c r="B270" s="120"/>
      <c r="C270" s="121"/>
      <c r="D270" s="122"/>
      <c r="E270" s="119">
        <f t="shared" si="139"/>
      </c>
      <c r="F270" s="120"/>
      <c r="G270" s="121"/>
      <c r="H270" s="121"/>
      <c r="I270" s="119">
        <f t="shared" si="140"/>
      </c>
      <c r="J270" s="120"/>
      <c r="K270" s="121"/>
      <c r="L270" s="123"/>
      <c r="M270" s="119">
        <f t="shared" si="141"/>
      </c>
      <c r="N270" s="120"/>
      <c r="O270" s="121"/>
      <c r="P270" s="123"/>
      <c r="Q270" s="119">
        <f t="shared" si="142"/>
      </c>
      <c r="R270" s="120"/>
      <c r="S270" s="121"/>
      <c r="T270" s="123"/>
      <c r="U270" s="119">
        <f t="shared" si="143"/>
      </c>
      <c r="V270" s="32" t="s">
        <v>11</v>
      </c>
      <c r="W270" s="78"/>
      <c r="X270" s="78"/>
      <c r="Y270" s="78"/>
      <c r="Z270" s="78"/>
      <c r="AA270" s="79"/>
    </row>
    <row r="271" spans="1:27" ht="14.25">
      <c r="A271" s="217" t="s">
        <v>61</v>
      </c>
      <c r="B271" s="120">
        <v>82</v>
      </c>
      <c r="C271" s="121">
        <v>65</v>
      </c>
      <c r="D271" s="122">
        <v>86</v>
      </c>
      <c r="E271" s="119">
        <f t="shared" si="139"/>
        <v>233</v>
      </c>
      <c r="F271" s="120"/>
      <c r="G271" s="121"/>
      <c r="H271" s="121"/>
      <c r="I271" s="119">
        <f t="shared" si="140"/>
      </c>
      <c r="J271" s="120"/>
      <c r="K271" s="121"/>
      <c r="L271" s="121"/>
      <c r="M271" s="119">
        <f t="shared" si="141"/>
      </c>
      <c r="N271" s="120"/>
      <c r="O271" s="121"/>
      <c r="P271" s="121"/>
      <c r="Q271" s="119">
        <f t="shared" si="142"/>
      </c>
      <c r="R271" s="120"/>
      <c r="S271" s="121"/>
      <c r="T271" s="121"/>
      <c r="U271" s="119">
        <f t="shared" si="143"/>
      </c>
      <c r="V271" s="32" t="s">
        <v>12</v>
      </c>
      <c r="W271" s="78"/>
      <c r="X271" s="78"/>
      <c r="Y271" s="78"/>
      <c r="Z271" s="78"/>
      <c r="AA271" s="79"/>
    </row>
    <row r="272" spans="1:27" ht="14.25">
      <c r="A272" s="217" t="s">
        <v>71</v>
      </c>
      <c r="B272" s="120"/>
      <c r="C272" s="121"/>
      <c r="D272" s="123"/>
      <c r="E272" s="119">
        <f t="shared" si="139"/>
      </c>
      <c r="F272" s="120">
        <v>80</v>
      </c>
      <c r="G272" s="121">
        <v>60</v>
      </c>
      <c r="H272" s="123">
        <v>79</v>
      </c>
      <c r="I272" s="119">
        <f t="shared" si="140"/>
        <v>219</v>
      </c>
      <c r="J272" s="120"/>
      <c r="K272" s="121"/>
      <c r="L272" s="123"/>
      <c r="M272" s="119">
        <f t="shared" si="141"/>
      </c>
      <c r="N272" s="120"/>
      <c r="O272" s="121"/>
      <c r="P272" s="121"/>
      <c r="Q272" s="119">
        <f t="shared" si="142"/>
      </c>
      <c r="R272" s="120"/>
      <c r="S272" s="121"/>
      <c r="T272" s="123"/>
      <c r="U272" s="119">
        <f t="shared" si="143"/>
      </c>
      <c r="V272" s="32" t="s">
        <v>12</v>
      </c>
      <c r="W272" s="78"/>
      <c r="X272" s="78"/>
      <c r="Y272" s="78"/>
      <c r="Z272" s="78"/>
      <c r="AA272" s="79"/>
    </row>
    <row r="273" spans="1:27" ht="14.25">
      <c r="A273" s="217" t="s">
        <v>49</v>
      </c>
      <c r="B273" s="120"/>
      <c r="C273" s="121"/>
      <c r="D273" s="123"/>
      <c r="E273" s="119">
        <f t="shared" si="139"/>
      </c>
      <c r="F273" s="120"/>
      <c r="G273" s="121"/>
      <c r="H273" s="123"/>
      <c r="I273" s="119">
        <f t="shared" si="140"/>
      </c>
      <c r="J273" s="120">
        <v>93</v>
      </c>
      <c r="K273" s="121">
        <v>72</v>
      </c>
      <c r="L273" s="123">
        <v>81</v>
      </c>
      <c r="M273" s="119">
        <f t="shared" si="141"/>
        <v>246</v>
      </c>
      <c r="N273" s="120"/>
      <c r="O273" s="121"/>
      <c r="P273" s="121"/>
      <c r="Q273" s="119">
        <f t="shared" si="142"/>
      </c>
      <c r="R273" s="120"/>
      <c r="S273" s="121"/>
      <c r="T273" s="123"/>
      <c r="U273" s="119">
        <f t="shared" si="143"/>
      </c>
      <c r="V273" s="32"/>
      <c r="W273" s="78"/>
      <c r="X273" s="78"/>
      <c r="Y273" s="78"/>
      <c r="Z273" s="78"/>
      <c r="AA273" s="79"/>
    </row>
    <row r="274" spans="1:27" ht="14.25">
      <c r="A274" s="217" t="s">
        <v>43</v>
      </c>
      <c r="B274" s="120">
        <v>85</v>
      </c>
      <c r="C274" s="121">
        <v>70</v>
      </c>
      <c r="D274" s="122">
        <v>84</v>
      </c>
      <c r="E274" s="119">
        <f t="shared" si="139"/>
        <v>239</v>
      </c>
      <c r="F274" s="120"/>
      <c r="G274" s="121"/>
      <c r="H274" s="123"/>
      <c r="I274" s="119">
        <f aca="true" t="shared" si="144" ref="I274:I283">IF(SUM(F274:H274)&gt;0,SUM(F274:H274),"")</f>
      </c>
      <c r="J274" s="120"/>
      <c r="K274" s="121"/>
      <c r="L274" s="123"/>
      <c r="M274" s="119">
        <f t="shared" si="141"/>
      </c>
      <c r="N274" s="120"/>
      <c r="O274" s="121"/>
      <c r="P274" s="121"/>
      <c r="Q274" s="119">
        <f t="shared" si="142"/>
      </c>
      <c r="R274" s="120"/>
      <c r="S274" s="121"/>
      <c r="T274" s="121"/>
      <c r="U274" s="119">
        <f t="shared" si="143"/>
      </c>
      <c r="V274" s="32" t="s">
        <v>13</v>
      </c>
      <c r="W274" s="78"/>
      <c r="X274" s="78"/>
      <c r="Y274" s="78"/>
      <c r="Z274" s="78"/>
      <c r="AA274" s="79"/>
    </row>
    <row r="275" spans="1:27" ht="14.25">
      <c r="A275" s="41"/>
      <c r="B275" s="120"/>
      <c r="C275" s="121"/>
      <c r="D275" s="122"/>
      <c r="E275" s="119">
        <f t="shared" si="139"/>
      </c>
      <c r="F275" s="120"/>
      <c r="G275" s="121"/>
      <c r="H275" s="123"/>
      <c r="I275" s="119">
        <f t="shared" si="144"/>
      </c>
      <c r="J275" s="120"/>
      <c r="K275" s="121"/>
      <c r="L275" s="123"/>
      <c r="M275" s="119">
        <f t="shared" si="141"/>
      </c>
      <c r="N275" s="120"/>
      <c r="O275" s="121"/>
      <c r="P275" s="123"/>
      <c r="Q275" s="119">
        <f t="shared" si="142"/>
      </c>
      <c r="R275" s="120"/>
      <c r="S275" s="121"/>
      <c r="T275" s="123"/>
      <c r="U275" s="119">
        <f t="shared" si="143"/>
      </c>
      <c r="V275" s="32" t="s">
        <v>14</v>
      </c>
      <c r="W275" s="78"/>
      <c r="X275" s="78"/>
      <c r="Y275" s="78"/>
      <c r="Z275" s="78"/>
      <c r="AA275" s="79"/>
    </row>
    <row r="276" spans="1:27" ht="14.25">
      <c r="A276" s="41"/>
      <c r="B276" s="120"/>
      <c r="C276" s="121"/>
      <c r="D276" s="122"/>
      <c r="E276" s="119">
        <f t="shared" si="139"/>
      </c>
      <c r="F276" s="120"/>
      <c r="G276" s="121"/>
      <c r="H276" s="121"/>
      <c r="I276" s="119">
        <f t="shared" si="144"/>
      </c>
      <c r="J276" s="120"/>
      <c r="K276" s="121"/>
      <c r="L276" s="121"/>
      <c r="M276" s="119">
        <f t="shared" si="141"/>
      </c>
      <c r="N276" s="120"/>
      <c r="O276" s="121"/>
      <c r="P276" s="121"/>
      <c r="Q276" s="119">
        <f t="shared" si="142"/>
      </c>
      <c r="R276" s="120"/>
      <c r="S276" s="121"/>
      <c r="T276" s="121"/>
      <c r="U276" s="119">
        <f t="shared" si="143"/>
      </c>
      <c r="V276" s="32" t="s">
        <v>15</v>
      </c>
      <c r="W276" s="78"/>
      <c r="X276" s="78"/>
      <c r="Y276" s="78"/>
      <c r="Z276" s="78"/>
      <c r="AA276" s="79"/>
    </row>
    <row r="277" spans="1:27" ht="14.25">
      <c r="A277" s="41"/>
      <c r="B277" s="120"/>
      <c r="C277" s="121"/>
      <c r="D277" s="122"/>
      <c r="E277" s="119">
        <f aca="true" t="shared" si="145" ref="E277:E283">IF(SUM(B277:D277)&gt;0,SUM(B277:D277),"")</f>
      </c>
      <c r="F277" s="120"/>
      <c r="G277" s="121"/>
      <c r="H277" s="123"/>
      <c r="I277" s="119">
        <f t="shared" si="144"/>
      </c>
      <c r="J277" s="120"/>
      <c r="K277" s="121"/>
      <c r="L277" s="123"/>
      <c r="M277" s="119">
        <f aca="true" t="shared" si="146" ref="M277:M283">IF(SUM(J277:L277)&gt;0,SUM(J277:L277),"")</f>
      </c>
      <c r="N277" s="120"/>
      <c r="O277" s="121"/>
      <c r="P277" s="121"/>
      <c r="Q277" s="119">
        <f aca="true" t="shared" si="147" ref="Q277:Q283">IF(SUM(N277:P277)&gt;0,SUM(N277:P277),"")</f>
      </c>
      <c r="R277" s="120"/>
      <c r="S277" s="121"/>
      <c r="T277" s="121"/>
      <c r="U277" s="119">
        <f aca="true" t="shared" si="148" ref="U277:U283">IF(SUM(R277:T277)&gt;0,SUM(R277:T277),"")</f>
      </c>
      <c r="V277" s="32" t="s">
        <v>16</v>
      </c>
      <c r="W277" s="78"/>
      <c r="X277" s="78"/>
      <c r="Y277" s="78"/>
      <c r="Z277" s="78"/>
      <c r="AA277" s="79"/>
    </row>
    <row r="278" spans="1:27" ht="14.25">
      <c r="A278" s="41"/>
      <c r="B278" s="120"/>
      <c r="C278" s="121"/>
      <c r="D278" s="122"/>
      <c r="E278" s="119">
        <f t="shared" si="145"/>
      </c>
      <c r="F278" s="120"/>
      <c r="G278" s="121"/>
      <c r="H278" s="123"/>
      <c r="I278" s="119">
        <f t="shared" si="144"/>
      </c>
      <c r="J278" s="120"/>
      <c r="K278" s="121"/>
      <c r="L278" s="123"/>
      <c r="M278" s="119">
        <f t="shared" si="146"/>
      </c>
      <c r="N278" s="120"/>
      <c r="O278" s="121"/>
      <c r="P278" s="123"/>
      <c r="Q278" s="119">
        <f t="shared" si="147"/>
      </c>
      <c r="R278" s="120"/>
      <c r="S278" s="121"/>
      <c r="T278" s="123"/>
      <c r="U278" s="119">
        <f t="shared" si="148"/>
      </c>
      <c r="V278" s="32" t="s">
        <v>12</v>
      </c>
      <c r="W278" s="78"/>
      <c r="X278" s="78"/>
      <c r="Y278" s="78"/>
      <c r="Z278" s="78"/>
      <c r="AA278" s="79"/>
    </row>
    <row r="279" spans="1:27" ht="14.25">
      <c r="A279" s="41"/>
      <c r="B279" s="120"/>
      <c r="C279" s="121"/>
      <c r="D279" s="122"/>
      <c r="E279" s="119">
        <f t="shared" si="145"/>
      </c>
      <c r="F279" s="120"/>
      <c r="G279" s="121"/>
      <c r="H279" s="121"/>
      <c r="I279" s="119">
        <f t="shared" si="144"/>
      </c>
      <c r="J279" s="120"/>
      <c r="K279" s="121"/>
      <c r="L279" s="121"/>
      <c r="M279" s="119">
        <f t="shared" si="146"/>
      </c>
      <c r="N279" s="120"/>
      <c r="O279" s="121"/>
      <c r="P279" s="121"/>
      <c r="Q279" s="119">
        <f t="shared" si="147"/>
      </c>
      <c r="R279" s="120"/>
      <c r="S279" s="121"/>
      <c r="T279" s="121"/>
      <c r="U279" s="119">
        <f t="shared" si="148"/>
      </c>
      <c r="V279" s="32"/>
      <c r="W279" s="78"/>
      <c r="X279" s="78"/>
      <c r="Y279" s="78"/>
      <c r="Z279" s="78"/>
      <c r="AA279" s="79"/>
    </row>
    <row r="280" spans="1:27" ht="14.25">
      <c r="A280" s="23" t="s">
        <v>178</v>
      </c>
      <c r="B280" s="120"/>
      <c r="C280" s="121"/>
      <c r="D280" s="122"/>
      <c r="E280" s="119">
        <f t="shared" si="145"/>
      </c>
      <c r="F280" s="120"/>
      <c r="G280" s="121"/>
      <c r="H280" s="121"/>
      <c r="I280" s="119">
        <f t="shared" si="144"/>
      </c>
      <c r="J280" s="120"/>
      <c r="K280" s="121"/>
      <c r="L280" s="121"/>
      <c r="M280" s="119">
        <f t="shared" si="146"/>
      </c>
      <c r="N280" s="120"/>
      <c r="O280" s="121"/>
      <c r="P280" s="121"/>
      <c r="Q280" s="119">
        <f t="shared" si="147"/>
      </c>
      <c r="R280" s="120"/>
      <c r="S280" s="121"/>
      <c r="T280" s="121"/>
      <c r="U280" s="119">
        <f t="shared" si="148"/>
      </c>
      <c r="V280" s="32"/>
      <c r="W280" s="78"/>
      <c r="X280" s="78"/>
      <c r="Y280" s="78"/>
      <c r="Z280" s="78"/>
      <c r="AA280" s="79"/>
    </row>
    <row r="281" spans="1:27" ht="14.25">
      <c r="A281" s="23" t="s">
        <v>163</v>
      </c>
      <c r="B281" s="120"/>
      <c r="C281" s="121"/>
      <c r="D281" s="122"/>
      <c r="E281" s="119">
        <f t="shared" si="145"/>
      </c>
      <c r="F281" s="120"/>
      <c r="G281" s="121"/>
      <c r="H281" s="121"/>
      <c r="I281" s="119">
        <f t="shared" si="144"/>
      </c>
      <c r="J281" s="120"/>
      <c r="K281" s="121"/>
      <c r="L281" s="121"/>
      <c r="M281" s="119">
        <f t="shared" si="146"/>
      </c>
      <c r="N281" s="120"/>
      <c r="O281" s="121"/>
      <c r="P281" s="121"/>
      <c r="Q281" s="119">
        <f t="shared" si="147"/>
      </c>
      <c r="R281" s="120"/>
      <c r="S281" s="121"/>
      <c r="T281" s="121"/>
      <c r="U281" s="119">
        <f t="shared" si="148"/>
      </c>
      <c r="V281" s="31"/>
      <c r="W281" s="78"/>
      <c r="X281" s="78"/>
      <c r="Y281" s="78"/>
      <c r="Z281" s="78"/>
      <c r="AA281" s="79"/>
    </row>
    <row r="282" spans="1:27" ht="14.25">
      <c r="A282" s="23" t="s">
        <v>169</v>
      </c>
      <c r="B282" s="120"/>
      <c r="C282" s="121"/>
      <c r="D282" s="122"/>
      <c r="E282" s="119">
        <f t="shared" si="145"/>
      </c>
      <c r="F282" s="120"/>
      <c r="G282" s="121"/>
      <c r="H282" s="121"/>
      <c r="I282" s="119">
        <f t="shared" si="144"/>
      </c>
      <c r="J282" s="120"/>
      <c r="K282" s="121"/>
      <c r="L282" s="121"/>
      <c r="M282" s="119">
        <f t="shared" si="146"/>
      </c>
      <c r="N282" s="120"/>
      <c r="O282" s="121"/>
      <c r="P282" s="121"/>
      <c r="Q282" s="119">
        <f t="shared" si="147"/>
      </c>
      <c r="R282" s="120"/>
      <c r="S282" s="121"/>
      <c r="T282" s="121"/>
      <c r="U282" s="119">
        <f t="shared" si="148"/>
      </c>
      <c r="V282" s="31"/>
      <c r="W282" s="78"/>
      <c r="X282" s="78"/>
      <c r="Y282" s="78"/>
      <c r="Z282" s="78"/>
      <c r="AA282" s="79"/>
    </row>
    <row r="283" spans="1:27" ht="14.25">
      <c r="A283" s="23" t="s">
        <v>177</v>
      </c>
      <c r="B283" s="120"/>
      <c r="C283" s="121"/>
      <c r="D283" s="122"/>
      <c r="E283" s="119">
        <f t="shared" si="145"/>
      </c>
      <c r="F283" s="120"/>
      <c r="G283" s="121"/>
      <c r="H283" s="121"/>
      <c r="I283" s="119">
        <f t="shared" si="144"/>
      </c>
      <c r="J283" s="120"/>
      <c r="K283" s="121"/>
      <c r="L283" s="121"/>
      <c r="M283" s="119">
        <f t="shared" si="146"/>
      </c>
      <c r="N283" s="120"/>
      <c r="O283" s="121"/>
      <c r="P283" s="121"/>
      <c r="Q283" s="119">
        <f t="shared" si="147"/>
      </c>
      <c r="R283" s="120"/>
      <c r="S283" s="121"/>
      <c r="T283" s="121"/>
      <c r="U283" s="119">
        <f t="shared" si="148"/>
      </c>
      <c r="V283" s="31"/>
      <c r="W283" s="78"/>
      <c r="X283" s="78"/>
      <c r="Y283" s="78"/>
      <c r="Z283" s="78"/>
      <c r="AA283" s="79"/>
    </row>
    <row r="284" spans="1:27" ht="15" thickBot="1">
      <c r="A284" s="110" t="s">
        <v>10</v>
      </c>
      <c r="B284" s="183">
        <f aca="true" t="shared" si="149" ref="B284:U284">IF(SUM(B268:B279)=0,0,AVERAGE(B268:B279))</f>
        <v>83.5</v>
      </c>
      <c r="C284" s="184">
        <f t="shared" si="149"/>
        <v>67.5</v>
      </c>
      <c r="D284" s="185">
        <f t="shared" si="149"/>
        <v>85</v>
      </c>
      <c r="E284" s="186">
        <f t="shared" si="149"/>
        <v>236</v>
      </c>
      <c r="F284" s="183">
        <f t="shared" si="149"/>
        <v>80</v>
      </c>
      <c r="G284" s="184">
        <f t="shared" si="149"/>
        <v>60</v>
      </c>
      <c r="H284" s="185">
        <f t="shared" si="149"/>
        <v>79</v>
      </c>
      <c r="I284" s="186">
        <f t="shared" si="149"/>
        <v>219</v>
      </c>
      <c r="J284" s="183">
        <f t="shared" si="149"/>
        <v>93</v>
      </c>
      <c r="K284" s="184">
        <f t="shared" si="149"/>
        <v>72</v>
      </c>
      <c r="L284" s="185">
        <f t="shared" si="149"/>
        <v>81</v>
      </c>
      <c r="M284" s="186">
        <f t="shared" si="149"/>
        <v>246</v>
      </c>
      <c r="N284" s="183">
        <f t="shared" si="149"/>
        <v>0</v>
      </c>
      <c r="O284" s="184">
        <f t="shared" si="149"/>
        <v>0</v>
      </c>
      <c r="P284" s="185">
        <f t="shared" si="149"/>
        <v>0</v>
      </c>
      <c r="Q284" s="186">
        <f t="shared" si="149"/>
        <v>0</v>
      </c>
      <c r="R284" s="183">
        <f t="shared" si="149"/>
        <v>0</v>
      </c>
      <c r="S284" s="184">
        <f t="shared" si="149"/>
        <v>0</v>
      </c>
      <c r="T284" s="185">
        <f t="shared" si="149"/>
        <v>0</v>
      </c>
      <c r="U284" s="186">
        <f t="shared" si="149"/>
        <v>0</v>
      </c>
      <c r="V284" s="39"/>
      <c r="W284" s="78"/>
      <c r="X284" s="78"/>
      <c r="Y284" s="78"/>
      <c r="Z284" s="78"/>
      <c r="AA284" s="79"/>
    </row>
    <row r="285" spans="1:27" ht="15" thickBot="1">
      <c r="A285" s="2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26"/>
      <c r="V285" s="25"/>
      <c r="W285" s="78" t="s">
        <v>56</v>
      </c>
      <c r="X285" s="91"/>
      <c r="Y285" s="91"/>
      <c r="Z285" s="91"/>
      <c r="AA285" s="92"/>
    </row>
    <row r="286" spans="1:27" ht="14.25">
      <c r="A286" s="109" t="s">
        <v>53</v>
      </c>
      <c r="B286" s="286" t="s">
        <v>121</v>
      </c>
      <c r="C286" s="287"/>
      <c r="D286" s="287"/>
      <c r="E286" s="288"/>
      <c r="F286" s="286" t="s">
        <v>122</v>
      </c>
      <c r="G286" s="287"/>
      <c r="H286" s="287"/>
      <c r="I286" s="288"/>
      <c r="J286" s="286" t="s">
        <v>123</v>
      </c>
      <c r="K286" s="287"/>
      <c r="L286" s="287"/>
      <c r="M286" s="288"/>
      <c r="N286" s="286" t="s">
        <v>124</v>
      </c>
      <c r="O286" s="287"/>
      <c r="P286" s="287"/>
      <c r="Q286" s="288"/>
      <c r="R286" s="286" t="s">
        <v>125</v>
      </c>
      <c r="S286" s="287"/>
      <c r="T286" s="287"/>
      <c r="U286" s="288"/>
      <c r="V286" s="29"/>
      <c r="W286" s="78" t="str">
        <f>B286</f>
        <v>EV 11</v>
      </c>
      <c r="X286" s="78" t="str">
        <f>F286</f>
        <v>EV 12</v>
      </c>
      <c r="Y286" s="78" t="str">
        <f>J286</f>
        <v>EV 13</v>
      </c>
      <c r="Z286" s="78" t="str">
        <f>N286</f>
        <v>EV 14</v>
      </c>
      <c r="AA286" s="79" t="str">
        <f>R286</f>
        <v>EV 15</v>
      </c>
    </row>
    <row r="287" spans="1:27" ht="15" thickBot="1">
      <c r="A287" s="38" t="s">
        <v>4</v>
      </c>
      <c r="B287" s="17" t="s">
        <v>5</v>
      </c>
      <c r="C287" s="18" t="s">
        <v>6</v>
      </c>
      <c r="D287" s="18" t="s">
        <v>7</v>
      </c>
      <c r="E287" s="20" t="s">
        <v>8</v>
      </c>
      <c r="F287" s="17" t="s">
        <v>5</v>
      </c>
      <c r="G287" s="18" t="s">
        <v>6</v>
      </c>
      <c r="H287" s="18" t="s">
        <v>7</v>
      </c>
      <c r="I287" s="20" t="s">
        <v>8</v>
      </c>
      <c r="J287" s="17" t="s">
        <v>5</v>
      </c>
      <c r="K287" s="18" t="s">
        <v>6</v>
      </c>
      <c r="L287" s="18" t="s">
        <v>7</v>
      </c>
      <c r="M287" s="20" t="s">
        <v>8</v>
      </c>
      <c r="N287" s="17" t="s">
        <v>5</v>
      </c>
      <c r="O287" s="18" t="s">
        <v>6</v>
      </c>
      <c r="P287" s="18" t="s">
        <v>7</v>
      </c>
      <c r="Q287" s="20" t="s">
        <v>8</v>
      </c>
      <c r="R287" s="17" t="s">
        <v>5</v>
      </c>
      <c r="S287" s="18" t="s">
        <v>6</v>
      </c>
      <c r="T287" s="18" t="s">
        <v>7</v>
      </c>
      <c r="U287" s="20" t="s">
        <v>8</v>
      </c>
      <c r="V287" s="21"/>
      <c r="W287" s="93">
        <f>IF(SUM(E288:E303)&gt;0,LARGE(E288:E303,1),0)</f>
        <v>0</v>
      </c>
      <c r="X287" s="78">
        <f>IF(SUM(I288:I303)&gt;0,LARGE(I288:I303,1),0)</f>
        <v>0</v>
      </c>
      <c r="Y287" s="78">
        <f>IF(SUM(M288:M303)&gt;0,LARGE(M288:M303,1),0)</f>
        <v>0</v>
      </c>
      <c r="Z287" s="78">
        <f>IF(SUM(Q288:Q303)&gt;0,LARGE(Q288:Q303,1),0)</f>
        <v>0</v>
      </c>
      <c r="AA287" s="79">
        <f>IF(SUM(U288:U303)&gt;0,LARGE(U288:U303,1),0)</f>
        <v>0</v>
      </c>
    </row>
    <row r="288" spans="1:27" ht="15" thickTop="1">
      <c r="A288" s="217" t="s">
        <v>40</v>
      </c>
      <c r="B288" s="116"/>
      <c r="C288" s="117"/>
      <c r="D288" s="118"/>
      <c r="E288" s="119">
        <f aca="true" t="shared" si="150" ref="E288:E296">IF(SUM(B288:D288)&gt;0,SUM(B288:D288),"")</f>
      </c>
      <c r="F288" s="116"/>
      <c r="G288" s="117"/>
      <c r="H288" s="117"/>
      <c r="I288" s="119">
        <f aca="true" t="shared" si="151" ref="I288:I293">IF(SUM(F288:H288)&gt;0,SUM(F288:H288),"")</f>
      </c>
      <c r="J288" s="116"/>
      <c r="K288" s="117"/>
      <c r="L288" s="117"/>
      <c r="M288" s="119">
        <f aca="true" t="shared" si="152" ref="M288:M296">IF(SUM(J288:L288)&gt;0,SUM(J288:L288),"")</f>
      </c>
      <c r="N288" s="116"/>
      <c r="O288" s="117"/>
      <c r="P288" s="117"/>
      <c r="Q288" s="119">
        <f aca="true" t="shared" si="153" ref="Q288:Q296">IF(SUM(N288:P288)&gt;0,SUM(N288:P288),"")</f>
      </c>
      <c r="R288" s="116"/>
      <c r="S288" s="117"/>
      <c r="T288" s="117"/>
      <c r="U288" s="119">
        <f aca="true" t="shared" si="154" ref="U288:U296">IF(SUM(R288:T288)&gt;0,SUM(R288:T288),"")</f>
      </c>
      <c r="V288" s="30"/>
      <c r="W288" s="78"/>
      <c r="X288" s="78"/>
      <c r="Y288" s="78"/>
      <c r="Z288" s="78"/>
      <c r="AA288" s="79"/>
    </row>
    <row r="289" spans="1:27" ht="14.25">
      <c r="A289" s="217" t="s">
        <v>72</v>
      </c>
      <c r="B289" s="120"/>
      <c r="C289" s="121"/>
      <c r="D289" s="122"/>
      <c r="E289" s="119">
        <f t="shared" si="150"/>
      </c>
      <c r="F289" s="120"/>
      <c r="G289" s="121"/>
      <c r="H289" s="121"/>
      <c r="I289" s="119">
        <f t="shared" si="151"/>
      </c>
      <c r="J289" s="120"/>
      <c r="K289" s="121"/>
      <c r="L289" s="121"/>
      <c r="M289" s="119">
        <f t="shared" si="152"/>
      </c>
      <c r="N289" s="120"/>
      <c r="O289" s="121"/>
      <c r="P289" s="121"/>
      <c r="Q289" s="119">
        <f t="shared" si="153"/>
      </c>
      <c r="R289" s="120"/>
      <c r="S289" s="121"/>
      <c r="T289" s="121"/>
      <c r="U289" s="119">
        <f t="shared" si="154"/>
      </c>
      <c r="V289" s="31"/>
      <c r="W289" s="78"/>
      <c r="X289" s="78"/>
      <c r="Y289" s="78"/>
      <c r="Z289" s="78"/>
      <c r="AA289" s="79"/>
    </row>
    <row r="290" spans="1:27" ht="14.25">
      <c r="A290" s="217" t="s">
        <v>83</v>
      </c>
      <c r="B290" s="120"/>
      <c r="C290" s="121"/>
      <c r="D290" s="122"/>
      <c r="E290" s="119">
        <f t="shared" si="150"/>
      </c>
      <c r="F290" s="120"/>
      <c r="G290" s="121"/>
      <c r="H290" s="121"/>
      <c r="I290" s="119">
        <f t="shared" si="151"/>
      </c>
      <c r="J290" s="120"/>
      <c r="K290" s="121"/>
      <c r="L290" s="123"/>
      <c r="M290" s="119">
        <f t="shared" si="152"/>
      </c>
      <c r="N290" s="120"/>
      <c r="O290" s="121"/>
      <c r="P290" s="123"/>
      <c r="Q290" s="119">
        <f t="shared" si="153"/>
      </c>
      <c r="R290" s="120"/>
      <c r="S290" s="121"/>
      <c r="T290" s="123"/>
      <c r="U290" s="119">
        <f t="shared" si="154"/>
      </c>
      <c r="V290" s="32" t="s">
        <v>11</v>
      </c>
      <c r="W290" s="78"/>
      <c r="X290" s="78"/>
      <c r="Y290" s="78"/>
      <c r="Z290" s="78"/>
      <c r="AA290" s="79"/>
    </row>
    <row r="291" spans="1:27" ht="14.25">
      <c r="A291" s="217" t="s">
        <v>61</v>
      </c>
      <c r="B291" s="120"/>
      <c r="C291" s="121"/>
      <c r="D291" s="122"/>
      <c r="E291" s="119">
        <f t="shared" si="150"/>
      </c>
      <c r="F291" s="120"/>
      <c r="G291" s="121"/>
      <c r="H291" s="121"/>
      <c r="I291" s="119">
        <f t="shared" si="151"/>
      </c>
      <c r="J291" s="120"/>
      <c r="K291" s="121"/>
      <c r="L291" s="121"/>
      <c r="M291" s="119">
        <f t="shared" si="152"/>
      </c>
      <c r="N291" s="120"/>
      <c r="O291" s="121"/>
      <c r="P291" s="121"/>
      <c r="Q291" s="119">
        <f t="shared" si="153"/>
      </c>
      <c r="R291" s="120"/>
      <c r="S291" s="121"/>
      <c r="T291" s="121"/>
      <c r="U291" s="119">
        <f t="shared" si="154"/>
      </c>
      <c r="V291" s="32" t="s">
        <v>12</v>
      </c>
      <c r="W291" s="78"/>
      <c r="X291" s="78"/>
      <c r="Y291" s="78"/>
      <c r="Z291" s="78"/>
      <c r="AA291" s="79"/>
    </row>
    <row r="292" spans="1:27" ht="14.25">
      <c r="A292" s="217" t="s">
        <v>71</v>
      </c>
      <c r="B292" s="120"/>
      <c r="C292" s="121"/>
      <c r="D292" s="123"/>
      <c r="E292" s="119">
        <f t="shared" si="150"/>
      </c>
      <c r="F292" s="120"/>
      <c r="G292" s="121"/>
      <c r="H292" s="123"/>
      <c r="I292" s="119">
        <f t="shared" si="151"/>
      </c>
      <c r="J292" s="120"/>
      <c r="K292" s="121"/>
      <c r="L292" s="123"/>
      <c r="M292" s="119">
        <f t="shared" si="152"/>
      </c>
      <c r="N292" s="120"/>
      <c r="O292" s="121"/>
      <c r="P292" s="121"/>
      <c r="Q292" s="119">
        <f t="shared" si="153"/>
      </c>
      <c r="R292" s="120"/>
      <c r="S292" s="121"/>
      <c r="T292" s="123"/>
      <c r="U292" s="119">
        <f t="shared" si="154"/>
      </c>
      <c r="V292" s="32" t="s">
        <v>12</v>
      </c>
      <c r="W292" s="78"/>
      <c r="X292" s="78"/>
      <c r="Y292" s="78"/>
      <c r="Z292" s="78"/>
      <c r="AA292" s="79"/>
    </row>
    <row r="293" spans="1:27" ht="14.25">
      <c r="A293" s="217" t="s">
        <v>49</v>
      </c>
      <c r="B293" s="120"/>
      <c r="C293" s="121"/>
      <c r="D293" s="123"/>
      <c r="E293" s="119">
        <f t="shared" si="150"/>
      </c>
      <c r="F293" s="120"/>
      <c r="G293" s="121"/>
      <c r="H293" s="123"/>
      <c r="I293" s="119">
        <f t="shared" si="151"/>
      </c>
      <c r="J293" s="120"/>
      <c r="K293" s="121"/>
      <c r="L293" s="123"/>
      <c r="M293" s="119">
        <f t="shared" si="152"/>
      </c>
      <c r="N293" s="120"/>
      <c r="O293" s="121"/>
      <c r="P293" s="121"/>
      <c r="Q293" s="119">
        <f t="shared" si="153"/>
      </c>
      <c r="R293" s="120"/>
      <c r="S293" s="121"/>
      <c r="T293" s="123"/>
      <c r="U293" s="119">
        <f t="shared" si="154"/>
      </c>
      <c r="V293" s="32"/>
      <c r="W293" s="78"/>
      <c r="X293" s="78"/>
      <c r="Y293" s="78"/>
      <c r="Z293" s="78"/>
      <c r="AA293" s="79"/>
    </row>
    <row r="294" spans="1:27" ht="14.25">
      <c r="A294" s="217" t="s">
        <v>43</v>
      </c>
      <c r="B294" s="120"/>
      <c r="C294" s="121"/>
      <c r="D294" s="122"/>
      <c r="E294" s="119">
        <f t="shared" si="150"/>
      </c>
      <c r="F294" s="120"/>
      <c r="G294" s="121"/>
      <c r="H294" s="123"/>
      <c r="I294" s="119">
        <f aca="true" t="shared" si="155" ref="I294:I303">IF(SUM(F294:H294)&gt;0,SUM(F294:H294),"")</f>
      </c>
      <c r="J294" s="120"/>
      <c r="K294" s="121"/>
      <c r="L294" s="123"/>
      <c r="M294" s="119">
        <f t="shared" si="152"/>
      </c>
      <c r="N294" s="120"/>
      <c r="O294" s="121"/>
      <c r="P294" s="121"/>
      <c r="Q294" s="119">
        <f t="shared" si="153"/>
      </c>
      <c r="R294" s="120"/>
      <c r="S294" s="121"/>
      <c r="T294" s="121"/>
      <c r="U294" s="119">
        <f t="shared" si="154"/>
      </c>
      <c r="V294" s="32" t="s">
        <v>13</v>
      </c>
      <c r="W294" s="78"/>
      <c r="X294" s="78"/>
      <c r="Y294" s="78"/>
      <c r="Z294" s="78"/>
      <c r="AA294" s="79"/>
    </row>
    <row r="295" spans="1:27" ht="14.25">
      <c r="A295" s="41"/>
      <c r="B295" s="120"/>
      <c r="C295" s="121"/>
      <c r="D295" s="122"/>
      <c r="E295" s="119">
        <f t="shared" si="150"/>
      </c>
      <c r="F295" s="120"/>
      <c r="G295" s="121"/>
      <c r="H295" s="123"/>
      <c r="I295" s="119">
        <f t="shared" si="155"/>
      </c>
      <c r="J295" s="120"/>
      <c r="K295" s="121"/>
      <c r="L295" s="123"/>
      <c r="M295" s="119">
        <f t="shared" si="152"/>
      </c>
      <c r="N295" s="120"/>
      <c r="O295" s="121"/>
      <c r="P295" s="123"/>
      <c r="Q295" s="119">
        <f t="shared" si="153"/>
      </c>
      <c r="R295" s="120"/>
      <c r="S295" s="121"/>
      <c r="T295" s="123"/>
      <c r="U295" s="119">
        <f t="shared" si="154"/>
      </c>
      <c r="V295" s="32" t="s">
        <v>14</v>
      </c>
      <c r="W295" s="78"/>
      <c r="X295" s="78"/>
      <c r="Y295" s="78"/>
      <c r="Z295" s="78"/>
      <c r="AA295" s="79"/>
    </row>
    <row r="296" spans="1:27" ht="14.25">
      <c r="A296" s="41"/>
      <c r="B296" s="120"/>
      <c r="C296" s="121"/>
      <c r="D296" s="122"/>
      <c r="E296" s="119">
        <f t="shared" si="150"/>
      </c>
      <c r="F296" s="120"/>
      <c r="G296" s="121"/>
      <c r="H296" s="121"/>
      <c r="I296" s="119">
        <f t="shared" si="155"/>
      </c>
      <c r="J296" s="120"/>
      <c r="K296" s="121"/>
      <c r="L296" s="121"/>
      <c r="M296" s="119">
        <f t="shared" si="152"/>
      </c>
      <c r="N296" s="120"/>
      <c r="O296" s="121"/>
      <c r="P296" s="121"/>
      <c r="Q296" s="119">
        <f t="shared" si="153"/>
      </c>
      <c r="R296" s="120"/>
      <c r="S296" s="121"/>
      <c r="T296" s="121"/>
      <c r="U296" s="119">
        <f t="shared" si="154"/>
      </c>
      <c r="V296" s="32" t="s">
        <v>15</v>
      </c>
      <c r="W296" s="78"/>
      <c r="X296" s="78"/>
      <c r="Y296" s="78"/>
      <c r="Z296" s="78"/>
      <c r="AA296" s="79"/>
    </row>
    <row r="297" spans="1:27" ht="14.25">
      <c r="A297" s="41"/>
      <c r="B297" s="120"/>
      <c r="C297" s="121"/>
      <c r="D297" s="122"/>
      <c r="E297" s="119">
        <f aca="true" t="shared" si="156" ref="E297:E303">IF(SUM(B297:D297)&gt;0,SUM(B297:D297),"")</f>
      </c>
      <c r="F297" s="120"/>
      <c r="G297" s="121"/>
      <c r="H297" s="123"/>
      <c r="I297" s="119">
        <f t="shared" si="155"/>
      </c>
      <c r="J297" s="120"/>
      <c r="K297" s="121"/>
      <c r="L297" s="123"/>
      <c r="M297" s="119">
        <f aca="true" t="shared" si="157" ref="M297:M303">IF(SUM(J297:L297)&gt;0,SUM(J297:L297),"")</f>
      </c>
      <c r="N297" s="120"/>
      <c r="O297" s="121"/>
      <c r="P297" s="121"/>
      <c r="Q297" s="119">
        <f aca="true" t="shared" si="158" ref="Q297:Q303">IF(SUM(N297:P297)&gt;0,SUM(N297:P297),"")</f>
      </c>
      <c r="R297" s="120"/>
      <c r="S297" s="121"/>
      <c r="T297" s="121"/>
      <c r="U297" s="119">
        <f aca="true" t="shared" si="159" ref="U297:U303">IF(SUM(R297:T297)&gt;0,SUM(R297:T297),"")</f>
      </c>
      <c r="V297" s="32" t="s">
        <v>16</v>
      </c>
      <c r="W297" s="78"/>
      <c r="X297" s="78"/>
      <c r="Y297" s="78"/>
      <c r="Z297" s="78"/>
      <c r="AA297" s="79"/>
    </row>
    <row r="298" spans="1:27" ht="14.25">
      <c r="A298" s="41"/>
      <c r="B298" s="120"/>
      <c r="C298" s="121"/>
      <c r="D298" s="122"/>
      <c r="E298" s="119">
        <f t="shared" si="156"/>
      </c>
      <c r="F298" s="120"/>
      <c r="G298" s="121"/>
      <c r="H298" s="123"/>
      <c r="I298" s="119">
        <f t="shared" si="155"/>
      </c>
      <c r="J298" s="120"/>
      <c r="K298" s="121"/>
      <c r="L298" s="123"/>
      <c r="M298" s="119">
        <f t="shared" si="157"/>
      </c>
      <c r="N298" s="120"/>
      <c r="O298" s="121"/>
      <c r="P298" s="123"/>
      <c r="Q298" s="119">
        <f t="shared" si="158"/>
      </c>
      <c r="R298" s="120"/>
      <c r="S298" s="121"/>
      <c r="T298" s="123"/>
      <c r="U298" s="119">
        <f t="shared" si="159"/>
      </c>
      <c r="V298" s="32" t="s">
        <v>12</v>
      </c>
      <c r="W298" s="78"/>
      <c r="X298" s="78"/>
      <c r="Y298" s="78"/>
      <c r="Z298" s="78"/>
      <c r="AA298" s="79"/>
    </row>
    <row r="299" spans="1:27" ht="14.25">
      <c r="A299" s="41"/>
      <c r="B299" s="120"/>
      <c r="C299" s="121"/>
      <c r="D299" s="122"/>
      <c r="E299" s="119">
        <f t="shared" si="156"/>
      </c>
      <c r="F299" s="120"/>
      <c r="G299" s="121"/>
      <c r="H299" s="121"/>
      <c r="I299" s="119">
        <f t="shared" si="155"/>
      </c>
      <c r="J299" s="120"/>
      <c r="K299" s="121"/>
      <c r="L299" s="121"/>
      <c r="M299" s="119">
        <f t="shared" si="157"/>
      </c>
      <c r="N299" s="120"/>
      <c r="O299" s="121"/>
      <c r="P299" s="121"/>
      <c r="Q299" s="119">
        <f t="shared" si="158"/>
      </c>
      <c r="R299" s="120"/>
      <c r="S299" s="121"/>
      <c r="T299" s="121"/>
      <c r="U299" s="119">
        <f t="shared" si="159"/>
      </c>
      <c r="V299" s="32"/>
      <c r="W299" s="78"/>
      <c r="X299" s="78"/>
      <c r="Y299" s="78"/>
      <c r="Z299" s="78"/>
      <c r="AA299" s="79"/>
    </row>
    <row r="300" spans="1:27" ht="14.25">
      <c r="A300" s="23" t="s">
        <v>178</v>
      </c>
      <c r="B300" s="120"/>
      <c r="C300" s="121"/>
      <c r="D300" s="122"/>
      <c r="E300" s="119">
        <f t="shared" si="156"/>
      </c>
      <c r="F300" s="120"/>
      <c r="G300" s="121"/>
      <c r="H300" s="121"/>
      <c r="I300" s="119">
        <f t="shared" si="155"/>
      </c>
      <c r="J300" s="120"/>
      <c r="K300" s="121"/>
      <c r="L300" s="121"/>
      <c r="M300" s="119">
        <f t="shared" si="157"/>
      </c>
      <c r="N300" s="120"/>
      <c r="O300" s="121"/>
      <c r="P300" s="121"/>
      <c r="Q300" s="119">
        <f t="shared" si="158"/>
      </c>
      <c r="R300" s="120"/>
      <c r="S300" s="121"/>
      <c r="T300" s="121"/>
      <c r="U300" s="119">
        <f t="shared" si="159"/>
      </c>
      <c r="V300" s="32"/>
      <c r="W300" s="78"/>
      <c r="X300" s="78"/>
      <c r="Y300" s="78"/>
      <c r="Z300" s="78"/>
      <c r="AA300" s="79"/>
    </row>
    <row r="301" spans="1:27" ht="14.25">
      <c r="A301" s="23" t="s">
        <v>163</v>
      </c>
      <c r="B301" s="120"/>
      <c r="C301" s="121"/>
      <c r="D301" s="122"/>
      <c r="E301" s="119">
        <f t="shared" si="156"/>
      </c>
      <c r="F301" s="120"/>
      <c r="G301" s="121"/>
      <c r="H301" s="121"/>
      <c r="I301" s="119">
        <f t="shared" si="155"/>
      </c>
      <c r="J301" s="120"/>
      <c r="K301" s="121"/>
      <c r="L301" s="121"/>
      <c r="M301" s="119">
        <f t="shared" si="157"/>
      </c>
      <c r="N301" s="120"/>
      <c r="O301" s="121"/>
      <c r="P301" s="121"/>
      <c r="Q301" s="119">
        <f t="shared" si="158"/>
      </c>
      <c r="R301" s="120"/>
      <c r="S301" s="121"/>
      <c r="T301" s="121"/>
      <c r="U301" s="119">
        <f t="shared" si="159"/>
      </c>
      <c r="V301" s="31"/>
      <c r="W301" s="78"/>
      <c r="X301" s="78"/>
      <c r="Y301" s="78"/>
      <c r="Z301" s="78"/>
      <c r="AA301" s="79"/>
    </row>
    <row r="302" spans="1:27" ht="14.25">
      <c r="A302" s="23" t="s">
        <v>169</v>
      </c>
      <c r="B302" s="120"/>
      <c r="C302" s="121"/>
      <c r="D302" s="122"/>
      <c r="E302" s="119">
        <f t="shared" si="156"/>
      </c>
      <c r="F302" s="120"/>
      <c r="G302" s="121"/>
      <c r="H302" s="121"/>
      <c r="I302" s="119">
        <f t="shared" si="155"/>
      </c>
      <c r="J302" s="120"/>
      <c r="K302" s="121"/>
      <c r="L302" s="121"/>
      <c r="M302" s="119">
        <f t="shared" si="157"/>
      </c>
      <c r="N302" s="120"/>
      <c r="O302" s="121"/>
      <c r="P302" s="121"/>
      <c r="Q302" s="119">
        <f t="shared" si="158"/>
      </c>
      <c r="R302" s="120"/>
      <c r="S302" s="121"/>
      <c r="T302" s="121"/>
      <c r="U302" s="119">
        <f t="shared" si="159"/>
      </c>
      <c r="V302" s="31"/>
      <c r="W302" s="78"/>
      <c r="X302" s="78"/>
      <c r="Y302" s="78"/>
      <c r="Z302" s="78"/>
      <c r="AA302" s="79"/>
    </row>
    <row r="303" spans="1:27" ht="14.25">
      <c r="A303" s="23" t="s">
        <v>177</v>
      </c>
      <c r="B303" s="120"/>
      <c r="C303" s="121"/>
      <c r="D303" s="122"/>
      <c r="E303" s="119">
        <f t="shared" si="156"/>
      </c>
      <c r="F303" s="120"/>
      <c r="G303" s="121"/>
      <c r="H303" s="121"/>
      <c r="I303" s="119">
        <f t="shared" si="155"/>
      </c>
      <c r="J303" s="120"/>
      <c r="K303" s="121"/>
      <c r="L303" s="121"/>
      <c r="M303" s="119">
        <f t="shared" si="157"/>
      </c>
      <c r="N303" s="120"/>
      <c r="O303" s="121"/>
      <c r="P303" s="121"/>
      <c r="Q303" s="119">
        <f t="shared" si="158"/>
      </c>
      <c r="R303" s="120"/>
      <c r="S303" s="121"/>
      <c r="T303" s="121"/>
      <c r="U303" s="119">
        <f t="shared" si="159"/>
      </c>
      <c r="V303" s="31"/>
      <c r="W303" s="78"/>
      <c r="X303" s="78"/>
      <c r="Y303" s="78"/>
      <c r="Z303" s="78"/>
      <c r="AA303" s="79"/>
    </row>
    <row r="304" spans="1:27" ht="15" thickBot="1">
      <c r="A304" s="110" t="s">
        <v>10</v>
      </c>
      <c r="B304" s="183">
        <f aca="true" t="shared" si="160" ref="B304:U304">IF(SUM(B288:B299)=0,0,AVERAGE(B288:B299))</f>
        <v>0</v>
      </c>
      <c r="C304" s="184">
        <f t="shared" si="160"/>
        <v>0</v>
      </c>
      <c r="D304" s="185">
        <f t="shared" si="160"/>
        <v>0</v>
      </c>
      <c r="E304" s="186">
        <f t="shared" si="160"/>
        <v>0</v>
      </c>
      <c r="F304" s="183">
        <f t="shared" si="160"/>
        <v>0</v>
      </c>
      <c r="G304" s="184">
        <f t="shared" si="160"/>
        <v>0</v>
      </c>
      <c r="H304" s="185">
        <f t="shared" si="160"/>
        <v>0</v>
      </c>
      <c r="I304" s="186">
        <f t="shared" si="160"/>
        <v>0</v>
      </c>
      <c r="J304" s="183">
        <f t="shared" si="160"/>
        <v>0</v>
      </c>
      <c r="K304" s="184">
        <f t="shared" si="160"/>
        <v>0</v>
      </c>
      <c r="L304" s="185">
        <f t="shared" si="160"/>
        <v>0</v>
      </c>
      <c r="M304" s="186">
        <f t="shared" si="160"/>
        <v>0</v>
      </c>
      <c r="N304" s="183">
        <f t="shared" si="160"/>
        <v>0</v>
      </c>
      <c r="O304" s="184">
        <f t="shared" si="160"/>
        <v>0</v>
      </c>
      <c r="P304" s="185">
        <f t="shared" si="160"/>
        <v>0</v>
      </c>
      <c r="Q304" s="186">
        <f t="shared" si="160"/>
        <v>0</v>
      </c>
      <c r="R304" s="183">
        <f t="shared" si="160"/>
        <v>0</v>
      </c>
      <c r="S304" s="184">
        <f t="shared" si="160"/>
        <v>0</v>
      </c>
      <c r="T304" s="185">
        <f t="shared" si="160"/>
        <v>0</v>
      </c>
      <c r="U304" s="186">
        <f t="shared" si="160"/>
        <v>0</v>
      </c>
      <c r="V304" s="39"/>
      <c r="W304" s="78"/>
      <c r="X304" s="78"/>
      <c r="Y304" s="78"/>
      <c r="Z304" s="78"/>
      <c r="AA304" s="79"/>
    </row>
    <row r="305" spans="23:27" ht="14.25">
      <c r="W305" s="78"/>
      <c r="X305" s="78"/>
      <c r="Y305" s="78"/>
      <c r="Z305" s="78"/>
      <c r="AA305" s="79"/>
    </row>
    <row r="306" spans="23:27" ht="15" thickBot="1">
      <c r="W306" s="78" t="s">
        <v>60</v>
      </c>
      <c r="X306" s="78"/>
      <c r="Y306" s="78"/>
      <c r="Z306" s="78"/>
      <c r="AA306" s="79"/>
    </row>
    <row r="307" spans="1:27" ht="14.25">
      <c r="A307" s="109" t="s">
        <v>57</v>
      </c>
      <c r="B307" s="283" t="s">
        <v>255</v>
      </c>
      <c r="C307" s="284"/>
      <c r="D307" s="284"/>
      <c r="E307" s="285"/>
      <c r="F307" s="283" t="s">
        <v>256</v>
      </c>
      <c r="G307" s="284"/>
      <c r="H307" s="284"/>
      <c r="I307" s="285"/>
      <c r="J307" s="283" t="s">
        <v>257</v>
      </c>
      <c r="K307" s="284"/>
      <c r="L307" s="284"/>
      <c r="M307" s="285"/>
      <c r="N307" s="283" t="s">
        <v>258</v>
      </c>
      <c r="O307" s="284"/>
      <c r="P307" s="284"/>
      <c r="Q307" s="285"/>
      <c r="R307" s="283" t="s">
        <v>259</v>
      </c>
      <c r="S307" s="284"/>
      <c r="T307" s="284"/>
      <c r="U307" s="285"/>
      <c r="V307" s="15" t="s">
        <v>3</v>
      </c>
      <c r="W307" s="78" t="str">
        <f>B307</f>
        <v>LARSON,SHAWN</v>
      </c>
      <c r="X307" s="78" t="str">
        <f>F307</f>
        <v>LEWIS,WILLIAM</v>
      </c>
      <c r="Y307" s="78" t="str">
        <f>J307</f>
        <v>PASCHEL,KRISTA</v>
      </c>
      <c r="Z307" s="78" t="str">
        <f>N307</f>
        <v>CLAYTON,CASSADY</v>
      </c>
      <c r="AA307" s="79" t="str">
        <f>R307</f>
        <v>LANGSTON,EMILY</v>
      </c>
    </row>
    <row r="308" spans="1:27" ht="15" thickBot="1">
      <c r="A308" s="38" t="s">
        <v>4</v>
      </c>
      <c r="B308" s="17" t="s">
        <v>5</v>
      </c>
      <c r="C308" s="18" t="s">
        <v>6</v>
      </c>
      <c r="D308" s="19" t="s">
        <v>7</v>
      </c>
      <c r="E308" s="20" t="s">
        <v>8</v>
      </c>
      <c r="F308" s="17" t="s">
        <v>5</v>
      </c>
      <c r="G308" s="18" t="s">
        <v>6</v>
      </c>
      <c r="H308" s="18" t="s">
        <v>7</v>
      </c>
      <c r="I308" s="20" t="s">
        <v>8</v>
      </c>
      <c r="J308" s="17" t="s">
        <v>5</v>
      </c>
      <c r="K308" s="18" t="s">
        <v>6</v>
      </c>
      <c r="L308" s="18" t="s">
        <v>7</v>
      </c>
      <c r="M308" s="20" t="s">
        <v>8</v>
      </c>
      <c r="N308" s="17" t="s">
        <v>5</v>
      </c>
      <c r="O308" s="18" t="s">
        <v>6</v>
      </c>
      <c r="P308" s="18" t="s">
        <v>7</v>
      </c>
      <c r="Q308" s="20" t="s">
        <v>8</v>
      </c>
      <c r="R308" s="17" t="s">
        <v>5</v>
      </c>
      <c r="S308" s="18" t="s">
        <v>6</v>
      </c>
      <c r="T308" s="18" t="s">
        <v>7</v>
      </c>
      <c r="U308" s="20" t="s">
        <v>8</v>
      </c>
      <c r="V308" s="21" t="s">
        <v>9</v>
      </c>
      <c r="W308" s="93">
        <f>IF(SUM(E309:E324)&gt;0,LARGE(E309:E324,1),0)</f>
        <v>264</v>
      </c>
      <c r="X308" s="78">
        <f>IF(SUM(I309:I324)&gt;0,LARGE(I309:I324,1),0)</f>
        <v>280</v>
      </c>
      <c r="Y308" s="78">
        <f>IF(SUM(M309:M324)&gt;0,LARGE(M309:M324,1),0)</f>
        <v>273</v>
      </c>
      <c r="Z308" s="78">
        <f>IF(SUM(Q309:Q324)&gt;0,LARGE(Q309:Q324,1),0)</f>
        <v>278</v>
      </c>
      <c r="AA308" s="79">
        <f>IF(SUM(U309:U324)&gt;0,LARGE(U309:U324,1),0)</f>
        <v>271</v>
      </c>
    </row>
    <row r="309" spans="1:27" ht="15" thickTop="1">
      <c r="A309" s="112" t="s">
        <v>49</v>
      </c>
      <c r="B309" s="116">
        <v>89</v>
      </c>
      <c r="C309" s="117">
        <v>78</v>
      </c>
      <c r="D309" s="118">
        <v>81</v>
      </c>
      <c r="E309" s="119">
        <f aca="true" t="shared" si="161" ref="E309:E317">IF(SUM(B309:D309)&gt;0,SUM(B309:D309),"")</f>
        <v>248</v>
      </c>
      <c r="F309" s="116">
        <v>93</v>
      </c>
      <c r="G309" s="117">
        <v>88</v>
      </c>
      <c r="H309" s="117">
        <v>86</v>
      </c>
      <c r="I309" s="119">
        <f aca="true" t="shared" si="162" ref="I309:I315">IF(SUM(F309:H309)&gt;0,SUM(F309:H309),"")</f>
        <v>267</v>
      </c>
      <c r="J309" s="116">
        <v>88</v>
      </c>
      <c r="K309" s="117">
        <v>77</v>
      </c>
      <c r="L309" s="117">
        <v>84</v>
      </c>
      <c r="M309" s="119">
        <f aca="true" t="shared" si="163" ref="M309:M317">IF(SUM(J309:L309)&gt;0,SUM(J309:L309),"")</f>
        <v>249</v>
      </c>
      <c r="N309" s="116">
        <v>92</v>
      </c>
      <c r="O309" s="117">
        <v>79</v>
      </c>
      <c r="P309" s="117">
        <v>91</v>
      </c>
      <c r="Q309" s="119">
        <f aca="true" t="shared" si="164" ref="Q309:Q317">IF(SUM(N309:P309)&gt;0,SUM(N309:P309),"")</f>
        <v>262</v>
      </c>
      <c r="R309" s="116">
        <v>97</v>
      </c>
      <c r="S309" s="117">
        <v>78</v>
      </c>
      <c r="T309" s="117">
        <v>83</v>
      </c>
      <c r="U309" s="119">
        <f aca="true" t="shared" si="165" ref="U309:U317">IF(SUM(R309:T309)&gt;0,SUM(R309:T309),"")</f>
        <v>258</v>
      </c>
      <c r="V309" s="99">
        <f>IF(SUM(E309,I309,M309,Q309,U309,U329,Q329,M329,I329,E329,E349,I349,M349,Q349,U349)&gt;0,(LARGE((E309,I309,M309,Q309,U309,U329,Q329,M329,I329,E329,E349,I349,M349,Q349,U349),1)+LARGE((E309,I309,M309,Q309,U309,U329,Q329,M329,I329,E329,E349,I349,M349,Q349,U349),2)+LARGE((E309,I309,M309,Q309,U309,U329,Q329,M329,I329,E329,E349,I349,M349,Q349,U349),3)+LARGE((E309,I309,M309,Q309,U309,U329,Q329,M329,I329,E329,E349,I349,M349,Q349,U349),4)),"")</f>
        <v>1036</v>
      </c>
      <c r="W309" s="104"/>
      <c r="X309" s="105"/>
      <c r="Y309" s="105"/>
      <c r="Z309" s="105"/>
      <c r="AA309" s="106"/>
    </row>
    <row r="310" spans="1:27" ht="14.25">
      <c r="A310" s="41" t="s">
        <v>43</v>
      </c>
      <c r="B310" s="120">
        <v>91</v>
      </c>
      <c r="C310" s="121">
        <v>78</v>
      </c>
      <c r="D310" s="122">
        <v>88</v>
      </c>
      <c r="E310" s="119">
        <f t="shared" si="161"/>
        <v>257</v>
      </c>
      <c r="F310" s="120">
        <v>95</v>
      </c>
      <c r="G310" s="121">
        <v>86</v>
      </c>
      <c r="H310" s="121">
        <v>86</v>
      </c>
      <c r="I310" s="119">
        <f t="shared" si="162"/>
        <v>267</v>
      </c>
      <c r="J310" s="120">
        <v>94</v>
      </c>
      <c r="K310" s="121">
        <v>64</v>
      </c>
      <c r="L310" s="121">
        <v>90</v>
      </c>
      <c r="M310" s="119">
        <f t="shared" si="163"/>
        <v>248</v>
      </c>
      <c r="N310" s="120">
        <v>94</v>
      </c>
      <c r="O310" s="121">
        <v>90</v>
      </c>
      <c r="P310" s="121">
        <v>89</v>
      </c>
      <c r="Q310" s="119">
        <f t="shared" si="164"/>
        <v>273</v>
      </c>
      <c r="R310" s="120"/>
      <c r="S310" s="121"/>
      <c r="T310" s="121"/>
      <c r="U310" s="119">
        <f t="shared" si="165"/>
      </c>
      <c r="V310" s="99">
        <f>IF(SUM(E310,I310,M310,Q310,U310,U330,Q330,M330,I330,E330,E350,I350,M350,Q350,U350)&gt;0,(LARGE((E310,I310,M310,Q310,U310,U330,Q330,M330,I330,E330,E350,I350,M350,Q350,U350),1)+LARGE((E310,I310,M310,Q310,U310,U330,Q330,M330,I330,E330,E350,I350,M350,Q350,U350),2)+LARGE((E310,I310,M310,Q310,U310,U330,Q330,M330,I330,E330,E350,I350,M350,Q350,U350),3)+LARGE((E310,I310,M310,Q310,U310,U330,Q330,M330,I330,E330,E350,I350,M350,Q350,U350),4)),"")</f>
        <v>1045</v>
      </c>
      <c r="W310" s="93"/>
      <c r="X310" s="78"/>
      <c r="Y310" s="78"/>
      <c r="Z310" s="78"/>
      <c r="AA310" s="79"/>
    </row>
    <row r="311" spans="1:27" ht="14.25">
      <c r="A311" s="41" t="s">
        <v>66</v>
      </c>
      <c r="B311" s="120">
        <v>94</v>
      </c>
      <c r="C311" s="121">
        <v>82</v>
      </c>
      <c r="D311" s="122">
        <v>88</v>
      </c>
      <c r="E311" s="119">
        <f t="shared" si="161"/>
        <v>264</v>
      </c>
      <c r="F311" s="120">
        <v>95</v>
      </c>
      <c r="G311" s="121">
        <v>91</v>
      </c>
      <c r="H311" s="121">
        <v>82</v>
      </c>
      <c r="I311" s="119">
        <f t="shared" si="162"/>
        <v>268</v>
      </c>
      <c r="J311" s="120">
        <v>94</v>
      </c>
      <c r="K311" s="121">
        <v>70</v>
      </c>
      <c r="L311" s="123">
        <v>93</v>
      </c>
      <c r="M311" s="119">
        <f t="shared" si="163"/>
        <v>257</v>
      </c>
      <c r="N311" s="120">
        <v>91</v>
      </c>
      <c r="O311" s="121">
        <v>85</v>
      </c>
      <c r="P311" s="123">
        <v>81</v>
      </c>
      <c r="Q311" s="119">
        <f t="shared" si="164"/>
        <v>257</v>
      </c>
      <c r="R311" s="120">
        <v>94</v>
      </c>
      <c r="S311" s="121">
        <v>80</v>
      </c>
      <c r="T311" s="123">
        <v>85</v>
      </c>
      <c r="U311" s="119">
        <f t="shared" si="165"/>
        <v>259</v>
      </c>
      <c r="V311" s="99">
        <f>IF(SUM(E311,I311,M311,Q311,U311,U331,Q331,M331,I331,E331,E351,I351,M351,Q351,U351)&gt;0,(LARGE((E311,I311,M311,Q311,U311,U331,Q331,M331,I331,E331,E351,I351,M351,Q351,U351),1)+LARGE((E311,I311,M311,Q311,U311,U331,Q331,M331,I331,E331,E351,I351,M351,Q351,U351),2)+LARGE((E311,I311,M311,Q311,U311,U331,Q331,M331,I331,E331,E351,I351,M351,Q351,U351),3)+LARGE((E311,I311,M311,Q311,U311,U331,Q331,M331,I331,E331,E351,I351,M351,Q351,U351),4)),"")</f>
        <v>1048</v>
      </c>
      <c r="W311" s="93"/>
      <c r="X311" s="78"/>
      <c r="Y311" s="78"/>
      <c r="Z311" s="78"/>
      <c r="AA311" s="79"/>
    </row>
    <row r="312" spans="1:27" ht="14.25">
      <c r="A312" s="41" t="s">
        <v>78</v>
      </c>
      <c r="B312" s="120"/>
      <c r="C312" s="121"/>
      <c r="D312" s="122"/>
      <c r="E312" s="119">
        <f t="shared" si="161"/>
      </c>
      <c r="F312" s="120">
        <v>96</v>
      </c>
      <c r="G312" s="121">
        <v>87</v>
      </c>
      <c r="H312" s="121">
        <v>82</v>
      </c>
      <c r="I312" s="119">
        <f t="shared" si="162"/>
        <v>265</v>
      </c>
      <c r="J312" s="120">
        <v>93</v>
      </c>
      <c r="K312" s="121">
        <v>79</v>
      </c>
      <c r="L312" s="121">
        <v>88</v>
      </c>
      <c r="M312" s="119">
        <f t="shared" si="163"/>
        <v>260</v>
      </c>
      <c r="N312" s="120">
        <v>98</v>
      </c>
      <c r="O312" s="121">
        <v>85</v>
      </c>
      <c r="P312" s="121">
        <v>87</v>
      </c>
      <c r="Q312" s="119">
        <f t="shared" si="164"/>
        <v>270</v>
      </c>
      <c r="R312" s="120">
        <v>94</v>
      </c>
      <c r="S312" s="121">
        <v>80</v>
      </c>
      <c r="T312" s="121">
        <v>89</v>
      </c>
      <c r="U312" s="119">
        <f t="shared" si="165"/>
        <v>263</v>
      </c>
      <c r="V312" s="99">
        <f>IF(SUM(E312,I312,M312,Q312,U312,U332,Q332,M332,I332,E332,E352,I352,M352,Q352,U352)&gt;0,(LARGE((E312,I312,M312,Q312,U312,U332,Q332,M332,I332,E332,E352,I352,M352,Q352,U352),1)+LARGE((E312,I312,M312,Q312,U312,U332,Q332,M332,I332,E332,E352,I352,M352,Q352,U352),2)+LARGE((E312,I312,M312,Q312,U312,U332,Q332,M332,I332,E332,E352,I352,M352,Q352,U352),3)+LARGE((E312,I312,M312,Q312,U312,U332,Q332,M332,I332,E332,E352,I352,M352,Q352,U352),4)),"")</f>
        <v>1058</v>
      </c>
      <c r="W312" s="93"/>
      <c r="X312" s="78"/>
      <c r="Y312" s="78"/>
      <c r="Z312" s="78"/>
      <c r="AA312" s="79"/>
    </row>
    <row r="313" spans="1:27" ht="14.25">
      <c r="A313" s="41" t="s">
        <v>99</v>
      </c>
      <c r="B313" s="120">
        <v>86</v>
      </c>
      <c r="C313" s="121">
        <v>80</v>
      </c>
      <c r="D313" s="123">
        <v>79</v>
      </c>
      <c r="E313" s="119">
        <f t="shared" si="161"/>
        <v>245</v>
      </c>
      <c r="F313" s="120">
        <v>96</v>
      </c>
      <c r="G313" s="121">
        <v>86</v>
      </c>
      <c r="H313" s="123">
        <v>92</v>
      </c>
      <c r="I313" s="119">
        <f t="shared" si="162"/>
        <v>274</v>
      </c>
      <c r="J313" s="120">
        <v>94</v>
      </c>
      <c r="K313" s="121">
        <v>77</v>
      </c>
      <c r="L313" s="123">
        <v>91</v>
      </c>
      <c r="M313" s="119">
        <f t="shared" si="163"/>
        <v>262</v>
      </c>
      <c r="N313" s="120">
        <v>95</v>
      </c>
      <c r="O313" s="121">
        <v>88</v>
      </c>
      <c r="P313" s="121">
        <v>95</v>
      </c>
      <c r="Q313" s="119">
        <f t="shared" si="164"/>
        <v>278</v>
      </c>
      <c r="R313" s="120">
        <v>96</v>
      </c>
      <c r="S313" s="121">
        <v>88</v>
      </c>
      <c r="T313" s="123">
        <v>87</v>
      </c>
      <c r="U313" s="119">
        <f t="shared" si="165"/>
        <v>271</v>
      </c>
      <c r="V313" s="99">
        <f>IF(SUM(E313,I313,M313,Q313,U313,U333,Q333,M333,I333,E333,E353,I353,M353,Q353,U353)&gt;0,(LARGE((E313,I313,M313,Q313,U313,U333,Q333,M333,I333,E333,E353,I353,M353,Q353,U353),1)+LARGE((E313,I313,M313,Q313,U313,U333,Q333,M333,I333,E333,E353,I353,M353,Q353,U353),2)+LARGE((E313,I313,M313,Q313,U313,U333,Q333,M333,I333,E333,E353,I353,M353,Q353,U353),3)+LARGE((E313,I313,M313,Q313,U313,U333,Q333,M333,I333,E333,E353,I353,M353,Q353,U353),4)),"")</f>
        <v>1085</v>
      </c>
      <c r="W313" s="93"/>
      <c r="X313" s="78"/>
      <c r="Y313" s="78"/>
      <c r="Z313" s="78"/>
      <c r="AA313" s="79"/>
    </row>
    <row r="314" spans="1:27" ht="14.25">
      <c r="A314" s="41" t="s">
        <v>83</v>
      </c>
      <c r="B314" s="120"/>
      <c r="C314" s="121"/>
      <c r="D314" s="123"/>
      <c r="E314" s="119">
        <f t="shared" si="161"/>
      </c>
      <c r="F314" s="120">
        <v>96</v>
      </c>
      <c r="G314" s="121">
        <v>92</v>
      </c>
      <c r="H314" s="123">
        <v>92</v>
      </c>
      <c r="I314" s="119">
        <f t="shared" si="162"/>
        <v>280</v>
      </c>
      <c r="J314" s="120">
        <v>96</v>
      </c>
      <c r="K314" s="121">
        <v>80</v>
      </c>
      <c r="L314" s="123">
        <v>94</v>
      </c>
      <c r="M314" s="119">
        <f t="shared" si="163"/>
        <v>270</v>
      </c>
      <c r="N314" s="120">
        <v>89</v>
      </c>
      <c r="O314" s="121">
        <v>82</v>
      </c>
      <c r="P314" s="121">
        <v>89</v>
      </c>
      <c r="Q314" s="119">
        <f t="shared" si="164"/>
        <v>260</v>
      </c>
      <c r="R314" s="120">
        <v>93</v>
      </c>
      <c r="S314" s="121">
        <v>83</v>
      </c>
      <c r="T314" s="123">
        <v>88</v>
      </c>
      <c r="U314" s="119">
        <f t="shared" si="165"/>
        <v>264</v>
      </c>
      <c r="V314" s="99">
        <f>IF(SUM(E314,I314,M314,Q314,U314,U334,Q334,M334,I334,E334,E354,I354,M354,Q354,U354)&gt;0,(LARGE((E314,I314,M314,Q314,U314,U334,Q334,M334,I334,E334,E354,I354,M354,Q354,U354),1)+LARGE((E314,I314,M314,Q314,U314,U334,Q334,M334,I334,E334,E354,I354,M354,Q354,U354),2)+LARGE((E314,I314,M314,Q314,U314,U334,Q334,M334,I334,E334,E354,I354,M354,Q354,U354),3)+LARGE((E314,I314,M314,Q314,U314,U334,Q334,M334,I334,E334,E354,I354,M354,Q354,U354),4)),"")</f>
        <v>1074</v>
      </c>
      <c r="W314" s="93"/>
      <c r="X314" s="78"/>
      <c r="Y314" s="78"/>
      <c r="Z314" s="78"/>
      <c r="AA314" s="79"/>
    </row>
    <row r="315" spans="1:27" ht="14.25">
      <c r="A315" s="41" t="s">
        <v>71</v>
      </c>
      <c r="B315" s="120">
        <v>92</v>
      </c>
      <c r="C315" s="121">
        <v>76</v>
      </c>
      <c r="D315" s="122">
        <v>84</v>
      </c>
      <c r="E315" s="119">
        <f t="shared" si="161"/>
        <v>252</v>
      </c>
      <c r="F315" s="120">
        <v>93</v>
      </c>
      <c r="G315" s="121">
        <v>93</v>
      </c>
      <c r="H315" s="123">
        <v>90</v>
      </c>
      <c r="I315" s="119">
        <f t="shared" si="162"/>
        <v>276</v>
      </c>
      <c r="J315" s="120">
        <v>95</v>
      </c>
      <c r="K315" s="121">
        <v>83</v>
      </c>
      <c r="L315" s="123">
        <v>95</v>
      </c>
      <c r="M315" s="119">
        <f t="shared" si="163"/>
        <v>273</v>
      </c>
      <c r="N315" s="120">
        <v>95</v>
      </c>
      <c r="O315" s="121">
        <v>80</v>
      </c>
      <c r="P315" s="121">
        <v>91</v>
      </c>
      <c r="Q315" s="119">
        <f t="shared" si="164"/>
        <v>266</v>
      </c>
      <c r="R315" s="120">
        <v>96</v>
      </c>
      <c r="S315" s="121">
        <v>84</v>
      </c>
      <c r="T315" s="121">
        <v>90</v>
      </c>
      <c r="U315" s="119">
        <f t="shared" si="165"/>
        <v>270</v>
      </c>
      <c r="V315" s="99">
        <f>IF(SUM(E315,I315,M315,Q315,U315,U335,Q335,M335,I335,E335,E355,I355,M355,Q355,U355)&gt;0,(LARGE((E315,I315,M315,Q315,U315,U335,Q335,M335,I335,E335,E355,I355,M355,Q355,U355),1)+LARGE((E315,I315,M315,Q315,U315,U335,Q335,M335,I335,E335,E355,I355,M355,Q355,U355),2)+LARGE((E315,I315,M315,Q315,U315,U335,Q335,M335,I335,E335,E355,I355,M355,Q355,U355),3)+LARGE((E315,I315,M315,Q315,U315,U335,Q335,M335,I335,E335,E355,I355,M355,Q355,U355),4)),"")</f>
        <v>1085</v>
      </c>
      <c r="W315" s="93"/>
      <c r="X315" s="78"/>
      <c r="Y315" s="78"/>
      <c r="Z315" s="78"/>
      <c r="AA315" s="79"/>
    </row>
    <row r="316" spans="1:27" ht="14.25">
      <c r="A316" s="41"/>
      <c r="B316" s="120"/>
      <c r="C316" s="121"/>
      <c r="D316" s="122"/>
      <c r="E316" s="119">
        <f t="shared" si="161"/>
      </c>
      <c r="F316" s="120"/>
      <c r="G316" s="121"/>
      <c r="H316" s="123"/>
      <c r="I316" s="119">
        <f aca="true" t="shared" si="166" ref="I316:I324">IF(SUM(F316:H316)&gt;0,SUM(F316:H316),"")</f>
      </c>
      <c r="J316" s="120"/>
      <c r="K316" s="121"/>
      <c r="L316" s="123"/>
      <c r="M316" s="119">
        <f t="shared" si="163"/>
      </c>
      <c r="N316" s="120"/>
      <c r="O316" s="121"/>
      <c r="P316" s="123"/>
      <c r="Q316" s="119">
        <f t="shared" si="164"/>
      </c>
      <c r="R316" s="120"/>
      <c r="S316" s="121"/>
      <c r="T316" s="123"/>
      <c r="U316" s="119">
        <f t="shared" si="165"/>
      </c>
      <c r="V316" s="99">
        <f>IF(SUM(E316,I316,M316,Q316,U316,U336,Q336,M336,I336,E336,E356,I356,M356,Q356,U356)&gt;0,(LARGE((E316,I316,M316,Q316,U316,U336,Q336,M336,I336,E336,E356,I356,M356,Q356,U356),1)+LARGE((E316,I316,M316,Q316,U316,U336,Q336,M336,I336,E336,E356,I356,M356,Q356,U356),2)+LARGE((E316,I316,M316,Q316,U316,U336,Q336,M336,I336,E336,E356,I356,M356,Q356,U356),3)+LARGE((E316,I316,M316,Q316,U316,U336,Q336,M336,I336,E336,E356,I356,M356,Q356,U356),4)),"")</f>
      </c>
      <c r="W316" s="93"/>
      <c r="X316" s="78"/>
      <c r="Y316" s="78"/>
      <c r="Z316" s="78"/>
      <c r="AA316" s="79"/>
    </row>
    <row r="317" spans="1:27" ht="14.25">
      <c r="A317" s="41"/>
      <c r="B317" s="120"/>
      <c r="C317" s="121"/>
      <c r="D317" s="122"/>
      <c r="E317" s="119">
        <f t="shared" si="161"/>
      </c>
      <c r="F317" s="120"/>
      <c r="G317" s="121"/>
      <c r="H317" s="121"/>
      <c r="I317" s="119">
        <f t="shared" si="166"/>
      </c>
      <c r="J317" s="120"/>
      <c r="K317" s="121"/>
      <c r="L317" s="121"/>
      <c r="M317" s="119">
        <f t="shared" si="163"/>
      </c>
      <c r="N317" s="120"/>
      <c r="O317" s="121"/>
      <c r="P317" s="121"/>
      <c r="Q317" s="119">
        <f t="shared" si="164"/>
      </c>
      <c r="R317" s="120"/>
      <c r="S317" s="121"/>
      <c r="T317" s="121"/>
      <c r="U317" s="119">
        <f t="shared" si="165"/>
      </c>
      <c r="V317" s="99">
        <f>IF(SUM(E317,I317,M317,Q317,U317,U337,Q337,M337,I337,E337,E357,I357,M357,Q357,U357)&gt;0,(LARGE((E317,I317,M317,Q317,U317,U337,Q337,M337,I337,E337,E357,I357,M357,Q357,U357),1)+LARGE((E317,I317,M317,Q317,U317,U337,Q337,M337,I337,E337,E357,I357,M357,Q357,U357),2)+LARGE((E317,I317,M317,Q317,U317,U337,Q337,M337,I337,E337,E357,I357,M357,Q357,U357),3)+LARGE((E317,I317,M317,Q317,U317,U337,Q337,M337,I337,E337,E357,I357,M357,Q357,U357),4)),"")</f>
      </c>
      <c r="W317" s="93"/>
      <c r="X317" s="78"/>
      <c r="Y317" s="78"/>
      <c r="Z317" s="78"/>
      <c r="AA317" s="79"/>
    </row>
    <row r="318" spans="1:27" ht="14.25">
      <c r="A318" s="41"/>
      <c r="B318" s="120"/>
      <c r="C318" s="121"/>
      <c r="D318" s="122"/>
      <c r="E318" s="119">
        <f aca="true" t="shared" si="167" ref="E318:E324">IF(SUM(B318:D318)&gt;0,SUM(B318:D318),"")</f>
      </c>
      <c r="F318" s="120"/>
      <c r="G318" s="121"/>
      <c r="H318" s="123"/>
      <c r="I318" s="119">
        <f t="shared" si="166"/>
      </c>
      <c r="J318" s="120"/>
      <c r="K318" s="121"/>
      <c r="L318" s="123"/>
      <c r="M318" s="119">
        <f aca="true" t="shared" si="168" ref="M318:M324">IF(SUM(J318:L318)&gt;0,SUM(J318:L318),"")</f>
      </c>
      <c r="N318" s="120"/>
      <c r="O318" s="121"/>
      <c r="P318" s="121"/>
      <c r="Q318" s="119">
        <f aca="true" t="shared" si="169" ref="Q318:Q324">IF(SUM(N318:P318)&gt;0,SUM(N318:P318),"")</f>
      </c>
      <c r="R318" s="120"/>
      <c r="S318" s="121"/>
      <c r="T318" s="121"/>
      <c r="U318" s="119">
        <f aca="true" t="shared" si="170" ref="U318:U324">IF(SUM(R318:T318)&gt;0,SUM(R318:T318),"")</f>
      </c>
      <c r="V318" s="99">
        <f>IF(SUM(E318,I318,M318,Q318,U318,U338,Q338,M338,I338,E338,E358,I358,M358,Q358,U358)&gt;0,(LARGE((E318,I318,M318,Q318,U318,U338,Q338,M338,I338,E338,E358,I358,M358,Q358,U358),1)+LARGE((E318,I318,M318,Q318,U318,U338,Q338,M338,I338,E338,E358,I358,M358,Q358,U358),2)+LARGE((E318,I318,M318,Q318,U318,U338,Q338,M338,I338,E338,E358,I358,M358,Q358,U358),3)+LARGE((E318,I318,M318,Q318,U318,U338,Q338,M338,I338,E338,E358,I358,M358,Q358,U358),4)),"")</f>
      </c>
      <c r="W318" s="93"/>
      <c r="X318" s="78"/>
      <c r="Y318" s="78"/>
      <c r="Z318" s="78"/>
      <c r="AA318" s="79"/>
    </row>
    <row r="319" spans="1:27" ht="14.25">
      <c r="A319" s="41"/>
      <c r="B319" s="120"/>
      <c r="C319" s="121"/>
      <c r="D319" s="122"/>
      <c r="E319" s="119">
        <f t="shared" si="167"/>
      </c>
      <c r="F319" s="120"/>
      <c r="G319" s="121"/>
      <c r="H319" s="123"/>
      <c r="I319" s="119">
        <f t="shared" si="166"/>
      </c>
      <c r="J319" s="120"/>
      <c r="K319" s="121"/>
      <c r="L319" s="123"/>
      <c r="M319" s="119">
        <f t="shared" si="168"/>
      </c>
      <c r="N319" s="120"/>
      <c r="O319" s="121"/>
      <c r="P319" s="123"/>
      <c r="Q319" s="119">
        <f t="shared" si="169"/>
      </c>
      <c r="R319" s="120"/>
      <c r="S319" s="121"/>
      <c r="T319" s="123"/>
      <c r="U319" s="119">
        <f t="shared" si="170"/>
      </c>
      <c r="V319" s="99">
        <f>IF(SUM(E319,I319,M319,Q319,U319,U339,Q339,M339,I339,E339,E359,I359,M359,Q359,U359)&gt;0,(LARGE((E319,I319,M319,Q319,U319,U339,Q339,M339,I339,E339,E359,I359,M359,Q359,U359),1)+LARGE((E319,I319,M319,Q319,U319,U339,Q339,M339,I339,E339,E359,I359,M359,Q359,U359),2)+LARGE((E319,I319,M319,Q319,U319,U339,Q339,M339,I339,E339,E359,I359,M359,Q359,U359),3)+LARGE((E319,I319,M319,Q319,U319,U339,Q339,M339,I339,E339,E359,I359,M359,Q359,U359),4)),"")</f>
      </c>
      <c r="W319" s="93"/>
      <c r="X319" s="78"/>
      <c r="Y319" s="78"/>
      <c r="Z319" s="78"/>
      <c r="AA319" s="79"/>
    </row>
    <row r="320" spans="1:27" ht="14.25">
      <c r="A320" s="41"/>
      <c r="B320" s="120"/>
      <c r="C320" s="121"/>
      <c r="D320" s="122"/>
      <c r="E320" s="119">
        <f t="shared" si="167"/>
      </c>
      <c r="F320" s="120"/>
      <c r="G320" s="121"/>
      <c r="H320" s="121"/>
      <c r="I320" s="119">
        <f t="shared" si="166"/>
      </c>
      <c r="J320" s="120"/>
      <c r="K320" s="121"/>
      <c r="L320" s="121"/>
      <c r="M320" s="119">
        <f t="shared" si="168"/>
      </c>
      <c r="N320" s="120"/>
      <c r="O320" s="121"/>
      <c r="P320" s="121"/>
      <c r="Q320" s="119">
        <f t="shared" si="169"/>
      </c>
      <c r="R320" s="120"/>
      <c r="S320" s="121"/>
      <c r="T320" s="121"/>
      <c r="U320" s="119">
        <f t="shared" si="170"/>
      </c>
      <c r="V320" s="99">
        <f>IF(SUM(E320,I320,M320,Q320,U320,U340,Q340,M340,I340,E340,E360,I360,M360,Q360,U360)&gt;0,(LARGE((E320,I320,M320,Q320,U320,U340,Q340,M340,I340,E340,E360,I360,M360,Q360,U360),1)+LARGE((E320,I320,M320,Q320,U320,U340,Q340,M340,I340,E340,E360,I360,M360,Q360,U360),2)+LARGE((E320,I320,M320,Q320,U320,U340,Q340,M340,I340,E340,E360,I360,M360,Q360,U360),3)+LARGE((E320,I320,M320,Q320,U320,U340,Q340,M340,I340,E340,E360,I360,M360,Q360,U360),4)),"")</f>
      </c>
      <c r="W320" s="93"/>
      <c r="X320" s="78"/>
      <c r="Y320" s="78"/>
      <c r="Z320" s="78"/>
      <c r="AA320" s="79"/>
    </row>
    <row r="321" spans="1:27" ht="14.25">
      <c r="A321" s="23" t="s">
        <v>178</v>
      </c>
      <c r="B321" s="120"/>
      <c r="C321" s="121"/>
      <c r="D321" s="122"/>
      <c r="E321" s="119">
        <f t="shared" si="167"/>
      </c>
      <c r="F321" s="120"/>
      <c r="G321" s="121"/>
      <c r="H321" s="121"/>
      <c r="I321" s="119">
        <f t="shared" si="166"/>
      </c>
      <c r="J321" s="120"/>
      <c r="K321" s="121"/>
      <c r="L321" s="121"/>
      <c r="M321" s="119">
        <f t="shared" si="168"/>
      </c>
      <c r="N321" s="120"/>
      <c r="O321" s="121"/>
      <c r="P321" s="121"/>
      <c r="Q321" s="119">
        <f t="shared" si="169"/>
      </c>
      <c r="R321" s="120"/>
      <c r="S321" s="121"/>
      <c r="T321" s="121"/>
      <c r="U321" s="119">
        <f t="shared" si="170"/>
      </c>
      <c r="V321" s="99">
        <f>IF(SUM(E321,I321,M321,Q321,U321,U341,Q341,M341,I341,E341,E361,I361,M361,Q361,U361)&gt;0,(LARGE((E321,I321,M321,Q321,U321,U341,Q341,M341,I341,E341,E361,I361,M361,Q361,U361),1)+LARGE((E321,I321,M321,Q321,U321,U341,Q341,M341,I341,E341,E361,I361,M361,Q361,U361),2)+LARGE((E321,I321,M321,Q321,U321,U341,Q341,M341,I341,E341,E361,I361,M361,Q361,U361),3)+LARGE((E321,I321,M321,Q321,U321,U341,Q341,M341,I341,E341,E361,I361,M361,Q361,U361),4)),"")</f>
      </c>
      <c r="W321" s="93"/>
      <c r="X321" s="78"/>
      <c r="Y321" s="78"/>
      <c r="Z321" s="78"/>
      <c r="AA321" s="79"/>
    </row>
    <row r="322" spans="1:27" ht="14.25">
      <c r="A322" s="23" t="s">
        <v>163</v>
      </c>
      <c r="B322" s="120"/>
      <c r="C322" s="121"/>
      <c r="D322" s="122"/>
      <c r="E322" s="119">
        <f t="shared" si="167"/>
      </c>
      <c r="F322" s="120"/>
      <c r="G322" s="121"/>
      <c r="H322" s="121"/>
      <c r="I322" s="119">
        <f t="shared" si="166"/>
      </c>
      <c r="J322" s="120"/>
      <c r="K322" s="121"/>
      <c r="L322" s="121"/>
      <c r="M322" s="119">
        <f t="shared" si="168"/>
      </c>
      <c r="N322" s="120"/>
      <c r="O322" s="121"/>
      <c r="P322" s="121"/>
      <c r="Q322" s="119">
        <f t="shared" si="169"/>
      </c>
      <c r="R322" s="120"/>
      <c r="S322" s="121"/>
      <c r="T322" s="121"/>
      <c r="U322" s="119">
        <f t="shared" si="170"/>
      </c>
      <c r="V322" s="99">
        <f>IF(SUM(E322,I322,M322,Q322,U322,U342,Q342,M342,I342,E342,E362,I362,M362,Q362,U362)&gt;0,(LARGE((E322,I322,M322,Q322,U322,U342,Q342,M342,I342,E342,E362,I362,M362,Q362,U362),1)+LARGE((E322,I322,M322,Q322,U322,U342,Q342,M342,I342,E342,E362,I362,M362,Q362,U362),2)+LARGE((E322,I322,M322,Q322,U322,U342,Q342,M342,I342,E342,E362,I362,M362,Q362,U362),3)+LARGE((E322,I322,M322,Q322,U322,U342,Q342,M342,I342,E342,E362,I362,M362,Q362,U362),4)),"")</f>
      </c>
      <c r="W322" s="93"/>
      <c r="X322" s="78"/>
      <c r="Y322" s="78"/>
      <c r="Z322" s="78"/>
      <c r="AA322" s="79"/>
    </row>
    <row r="323" spans="1:27" ht="14.25">
      <c r="A323" s="23" t="s">
        <v>169</v>
      </c>
      <c r="B323" s="120"/>
      <c r="C323" s="121"/>
      <c r="D323" s="122"/>
      <c r="E323" s="119">
        <f t="shared" si="167"/>
      </c>
      <c r="F323" s="120"/>
      <c r="G323" s="121"/>
      <c r="H323" s="121"/>
      <c r="I323" s="119">
        <f t="shared" si="166"/>
      </c>
      <c r="J323" s="120"/>
      <c r="K323" s="121"/>
      <c r="L323" s="121"/>
      <c r="M323" s="119">
        <f t="shared" si="168"/>
      </c>
      <c r="N323" s="120"/>
      <c r="O323" s="121"/>
      <c r="P323" s="121"/>
      <c r="Q323" s="119">
        <f t="shared" si="169"/>
      </c>
      <c r="R323" s="120"/>
      <c r="S323" s="121"/>
      <c r="T323" s="121"/>
      <c r="U323" s="119">
        <f t="shared" si="170"/>
      </c>
      <c r="V323" s="99">
        <f>IF(SUM(E323,I323,M323,Q323,U323,U343,Q343,M343,I343,E343,E363,I363,M363,Q363,U363)&gt;0,(LARGE((E323,I323,M323,Q323,U323,U343,Q343,M343,I343,E343,E363,I363,M363,Q363,U363),1)+LARGE((E323,I323,M323,Q323,U323,U343,Q343,M343,I343,E343,E363,I363,M363,Q363,U363),2)+LARGE((E323,I323,M323,Q323,U323,U343,Q343,M343,I343,E343,E363,I363,M363,Q363,U363),3)+LARGE((E323,I323,M323,Q323,U323,U343,Q343,M343,I343,E343,E363,I363,M363,Q363,U363),4)),"")</f>
      </c>
      <c r="W323" s="93"/>
      <c r="X323" s="78"/>
      <c r="Y323" s="78"/>
      <c r="Z323" s="78"/>
      <c r="AA323" s="79"/>
    </row>
    <row r="324" spans="1:27" ht="14.25">
      <c r="A324" s="23" t="s">
        <v>177</v>
      </c>
      <c r="B324" s="120"/>
      <c r="C324" s="121"/>
      <c r="D324" s="122"/>
      <c r="E324" s="119">
        <f t="shared" si="167"/>
      </c>
      <c r="F324" s="120"/>
      <c r="G324" s="121"/>
      <c r="H324" s="121"/>
      <c r="I324" s="119">
        <f t="shared" si="166"/>
      </c>
      <c r="J324" s="120"/>
      <c r="K324" s="121"/>
      <c r="L324" s="121"/>
      <c r="M324" s="119">
        <f t="shared" si="168"/>
      </c>
      <c r="N324" s="120"/>
      <c r="O324" s="121"/>
      <c r="P324" s="121"/>
      <c r="Q324" s="119">
        <f t="shared" si="169"/>
      </c>
      <c r="R324" s="120"/>
      <c r="S324" s="121"/>
      <c r="T324" s="121"/>
      <c r="U324" s="119">
        <f t="shared" si="170"/>
      </c>
      <c r="V324" s="99">
        <f>IF(SUM(E324,I324,M324,Q324,U324,U344,Q344,M344,I344,E344,E364,I364,M364,Q364,U364)&gt;0,(LARGE((E324,I324,M324,Q324,U324,U344,Q344,M344,I344,E344,E364,I364,M364,Q364,U364),1)+LARGE((E324,I324,M324,Q324,U324,U344,Q344,M344,I344,E344,E364,I364,M364,Q364,U364),2)+LARGE((E324,I324,M324,Q324,U324,U344,Q344,M344,I344,E344,E364,I364,M364,Q364,U364),3)+LARGE((E324,I324,M324,Q324,U324,U344,Q344,M344,I344,E344,E364,I364,M364,Q364,U364),4)),"")</f>
      </c>
      <c r="W324" s="93"/>
      <c r="X324" s="78"/>
      <c r="Y324" s="78"/>
      <c r="Z324" s="78"/>
      <c r="AA324" s="79"/>
    </row>
    <row r="325" spans="1:27" ht="15" thickBot="1">
      <c r="A325" s="110" t="s">
        <v>10</v>
      </c>
      <c r="B325" s="183">
        <f aca="true" t="shared" si="171" ref="B325:V325">IF(SUM(B309:B320)=0,0,AVERAGE(B309:B320))</f>
        <v>90.4</v>
      </c>
      <c r="C325" s="184">
        <f t="shared" si="171"/>
        <v>78.8</v>
      </c>
      <c r="D325" s="185">
        <f t="shared" si="171"/>
        <v>84</v>
      </c>
      <c r="E325" s="186">
        <f t="shared" si="171"/>
        <v>253.2</v>
      </c>
      <c r="F325" s="183">
        <f t="shared" si="171"/>
        <v>94.85714285714286</v>
      </c>
      <c r="G325" s="184">
        <f t="shared" si="171"/>
        <v>89</v>
      </c>
      <c r="H325" s="185">
        <f t="shared" si="171"/>
        <v>87.14285714285714</v>
      </c>
      <c r="I325" s="186">
        <f t="shared" si="171"/>
        <v>271</v>
      </c>
      <c r="J325" s="183">
        <f t="shared" si="171"/>
        <v>93.42857142857143</v>
      </c>
      <c r="K325" s="184">
        <f t="shared" si="171"/>
        <v>75.71428571428571</v>
      </c>
      <c r="L325" s="185">
        <f t="shared" si="171"/>
        <v>90.71428571428571</v>
      </c>
      <c r="M325" s="186">
        <f t="shared" si="171"/>
        <v>259.85714285714283</v>
      </c>
      <c r="N325" s="183">
        <f t="shared" si="171"/>
        <v>93.42857142857143</v>
      </c>
      <c r="O325" s="184">
        <f t="shared" si="171"/>
        <v>84.14285714285714</v>
      </c>
      <c r="P325" s="185">
        <f t="shared" si="171"/>
        <v>89</v>
      </c>
      <c r="Q325" s="186">
        <f t="shared" si="171"/>
        <v>266.57142857142856</v>
      </c>
      <c r="R325" s="183">
        <f t="shared" si="171"/>
        <v>95</v>
      </c>
      <c r="S325" s="184">
        <f t="shared" si="171"/>
        <v>82.16666666666667</v>
      </c>
      <c r="T325" s="185">
        <f t="shared" si="171"/>
        <v>87</v>
      </c>
      <c r="U325" s="186">
        <f t="shared" si="171"/>
        <v>264.1666666666667</v>
      </c>
      <c r="V325" s="187">
        <f t="shared" si="171"/>
        <v>1061.5714285714287</v>
      </c>
      <c r="W325" s="101"/>
      <c r="X325" s="102"/>
      <c r="Y325" s="102"/>
      <c r="Z325" s="102"/>
      <c r="AA325" s="103"/>
    </row>
    <row r="326" spans="1:27" ht="15" thickBot="1">
      <c r="A326" s="2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26"/>
      <c r="V326" s="25"/>
      <c r="W326" s="78" t="s">
        <v>60</v>
      </c>
      <c r="X326" s="91"/>
      <c r="Y326" s="91"/>
      <c r="Z326" s="91"/>
      <c r="AA326" s="92"/>
    </row>
    <row r="327" spans="1:27" ht="14.25">
      <c r="A327" s="28" t="s">
        <v>57</v>
      </c>
      <c r="B327" s="286" t="s">
        <v>296</v>
      </c>
      <c r="C327" s="287"/>
      <c r="D327" s="287"/>
      <c r="E327" s="288"/>
      <c r="F327" s="286" t="s">
        <v>255</v>
      </c>
      <c r="G327" s="287"/>
      <c r="H327" s="287"/>
      <c r="I327" s="288"/>
      <c r="J327" s="286" t="s">
        <v>320</v>
      </c>
      <c r="K327" s="287"/>
      <c r="L327" s="287"/>
      <c r="M327" s="288"/>
      <c r="N327" s="286" t="s">
        <v>58</v>
      </c>
      <c r="O327" s="287"/>
      <c r="P327" s="287"/>
      <c r="Q327" s="288"/>
      <c r="R327" s="286" t="s">
        <v>59</v>
      </c>
      <c r="S327" s="287"/>
      <c r="T327" s="287"/>
      <c r="U327" s="288"/>
      <c r="V327" s="29"/>
      <c r="W327" s="78" t="str">
        <f>B327</f>
        <v>CAGLE</v>
      </c>
      <c r="X327" s="78" t="str">
        <f>F327</f>
        <v>LARSON,SHAWN</v>
      </c>
      <c r="Y327" s="78" t="str">
        <f>J327</f>
        <v>SMITH,JACOB</v>
      </c>
      <c r="Z327" s="78" t="str">
        <f>N327</f>
        <v>GM 9</v>
      </c>
      <c r="AA327" s="79" t="str">
        <f>R327</f>
        <v>GM 10</v>
      </c>
    </row>
    <row r="328" spans="1:27" ht="15" thickBot="1">
      <c r="A328" s="16" t="s">
        <v>4</v>
      </c>
      <c r="B328" s="17" t="s">
        <v>5</v>
      </c>
      <c r="C328" s="18" t="s">
        <v>6</v>
      </c>
      <c r="D328" s="18" t="s">
        <v>7</v>
      </c>
      <c r="E328" s="20" t="s">
        <v>8</v>
      </c>
      <c r="F328" s="17" t="s">
        <v>5</v>
      </c>
      <c r="G328" s="18" t="s">
        <v>6</v>
      </c>
      <c r="H328" s="18" t="s">
        <v>7</v>
      </c>
      <c r="I328" s="20" t="s">
        <v>8</v>
      </c>
      <c r="J328" s="17" t="s">
        <v>5</v>
      </c>
      <c r="K328" s="18" t="s">
        <v>6</v>
      </c>
      <c r="L328" s="18" t="s">
        <v>7</v>
      </c>
      <c r="M328" s="20" t="s">
        <v>8</v>
      </c>
      <c r="N328" s="17" t="s">
        <v>5</v>
      </c>
      <c r="O328" s="18" t="s">
        <v>6</v>
      </c>
      <c r="P328" s="18" t="s">
        <v>7</v>
      </c>
      <c r="Q328" s="20" t="s">
        <v>8</v>
      </c>
      <c r="R328" s="17" t="s">
        <v>5</v>
      </c>
      <c r="S328" s="18" t="s">
        <v>6</v>
      </c>
      <c r="T328" s="18" t="s">
        <v>7</v>
      </c>
      <c r="U328" s="20" t="s">
        <v>8</v>
      </c>
      <c r="V328" s="21"/>
      <c r="W328" s="93">
        <f>IF(SUM(E329:E344)&gt;0,LARGE(E329:E344,1),0)</f>
        <v>232</v>
      </c>
      <c r="X328" s="78">
        <f>IF(SUM(I329:I344)&gt;0,LARGE(I329:I344,1),0)</f>
        <v>246</v>
      </c>
      <c r="Y328" s="78">
        <f>IF(SUM(M329:M344)&gt;0,LARGE(M329:M344,1),0)</f>
        <v>255</v>
      </c>
      <c r="Z328" s="78">
        <f>IF(SUM(Q329:Q344)&gt;0,LARGE(Q329:Q344,1),0)</f>
        <v>0</v>
      </c>
      <c r="AA328" s="79">
        <f>IF(SUM(U329:U344)&gt;0,LARGE(U329:U344,1),0)</f>
        <v>0</v>
      </c>
    </row>
    <row r="329" spans="1:27" ht="15" thickTop="1">
      <c r="A329" s="112" t="s">
        <v>49</v>
      </c>
      <c r="B329" s="116"/>
      <c r="C329" s="117"/>
      <c r="D329" s="118"/>
      <c r="E329" s="119">
        <f aca="true" t="shared" si="172" ref="E329:E337">IF(SUM(B329:D329)&gt;0,SUM(B329:D329),"")</f>
      </c>
      <c r="F329" s="116"/>
      <c r="G329" s="117"/>
      <c r="H329" s="117"/>
      <c r="I329" s="119">
        <f aca="true" t="shared" si="173" ref="I329:I334">IF(SUM(F329:H329)&gt;0,SUM(F329:H329),"")</f>
      </c>
      <c r="J329" s="116"/>
      <c r="K329" s="117"/>
      <c r="L329" s="117"/>
      <c r="M329" s="119">
        <f aca="true" t="shared" si="174" ref="M329:M337">IF(SUM(J329:L329)&gt;0,SUM(J329:L329),"")</f>
      </c>
      <c r="N329" s="116"/>
      <c r="O329" s="117"/>
      <c r="P329" s="117"/>
      <c r="Q329" s="119">
        <f aca="true" t="shared" si="175" ref="Q329:Q337">IF(SUM(N329:P329)&gt;0,SUM(N329:P329),"")</f>
      </c>
      <c r="R329" s="116"/>
      <c r="S329" s="117"/>
      <c r="T329" s="117"/>
      <c r="U329" s="119">
        <f aca="true" t="shared" si="176" ref="U329:U337">IF(SUM(R329:T329)&gt;0,SUM(R329:T329),"")</f>
      </c>
      <c r="V329" s="30"/>
      <c r="W329" s="78"/>
      <c r="X329" s="78"/>
      <c r="Y329" s="78"/>
      <c r="Z329" s="78"/>
      <c r="AA329" s="79"/>
    </row>
    <row r="330" spans="1:27" ht="14.25">
      <c r="A330" s="41" t="s">
        <v>43</v>
      </c>
      <c r="B330" s="120">
        <v>78</v>
      </c>
      <c r="C330" s="121">
        <v>72</v>
      </c>
      <c r="D330" s="122">
        <v>82</v>
      </c>
      <c r="E330" s="119">
        <f t="shared" si="172"/>
        <v>232</v>
      </c>
      <c r="F330" s="120"/>
      <c r="G330" s="121"/>
      <c r="H330" s="121"/>
      <c r="I330" s="119">
        <f t="shared" si="173"/>
      </c>
      <c r="J330" s="120"/>
      <c r="K330" s="121"/>
      <c r="L330" s="121"/>
      <c r="M330" s="119">
        <f t="shared" si="174"/>
      </c>
      <c r="N330" s="120"/>
      <c r="O330" s="121"/>
      <c r="P330" s="121"/>
      <c r="Q330" s="119">
        <f t="shared" si="175"/>
      </c>
      <c r="R330" s="120"/>
      <c r="S330" s="121"/>
      <c r="T330" s="121"/>
      <c r="U330" s="119">
        <f t="shared" si="176"/>
      </c>
      <c r="V330" s="31"/>
      <c r="W330" s="78"/>
      <c r="X330" s="78"/>
      <c r="Y330" s="78"/>
      <c r="Z330" s="78"/>
      <c r="AA330" s="79"/>
    </row>
    <row r="331" spans="1:27" ht="14.25">
      <c r="A331" s="41" t="s">
        <v>66</v>
      </c>
      <c r="B331" s="120"/>
      <c r="C331" s="121"/>
      <c r="D331" s="122"/>
      <c r="E331" s="119">
        <f t="shared" si="172"/>
      </c>
      <c r="F331" s="120"/>
      <c r="G331" s="121"/>
      <c r="H331" s="121"/>
      <c r="I331" s="119">
        <f t="shared" si="173"/>
      </c>
      <c r="J331" s="120"/>
      <c r="K331" s="121"/>
      <c r="L331" s="123"/>
      <c r="M331" s="119">
        <f t="shared" si="174"/>
      </c>
      <c r="N331" s="120"/>
      <c r="O331" s="121"/>
      <c r="P331" s="123"/>
      <c r="Q331" s="119">
        <f t="shared" si="175"/>
      </c>
      <c r="R331" s="120"/>
      <c r="S331" s="121"/>
      <c r="T331" s="123"/>
      <c r="U331" s="119">
        <f t="shared" si="176"/>
      </c>
      <c r="V331" s="32" t="s">
        <v>11</v>
      </c>
      <c r="W331" s="78"/>
      <c r="X331" s="78"/>
      <c r="Y331" s="78"/>
      <c r="Z331" s="78"/>
      <c r="AA331" s="79"/>
    </row>
    <row r="332" spans="1:27" ht="14.25">
      <c r="A332" s="41" t="s">
        <v>78</v>
      </c>
      <c r="B332" s="120"/>
      <c r="C332" s="121"/>
      <c r="D332" s="122"/>
      <c r="E332" s="119">
        <f t="shared" si="172"/>
      </c>
      <c r="F332" s="120">
        <v>91</v>
      </c>
      <c r="G332" s="121">
        <v>82</v>
      </c>
      <c r="H332" s="121">
        <v>73</v>
      </c>
      <c r="I332" s="119">
        <f t="shared" si="173"/>
        <v>246</v>
      </c>
      <c r="J332" s="120"/>
      <c r="K332" s="121"/>
      <c r="L332" s="121"/>
      <c r="M332" s="119">
        <f t="shared" si="174"/>
      </c>
      <c r="N332" s="120"/>
      <c r="O332" s="121"/>
      <c r="P332" s="121"/>
      <c r="Q332" s="119">
        <f t="shared" si="175"/>
      </c>
      <c r="R332" s="120"/>
      <c r="S332" s="121"/>
      <c r="T332" s="121"/>
      <c r="U332" s="119">
        <f t="shared" si="176"/>
      </c>
      <c r="V332" s="32" t="s">
        <v>12</v>
      </c>
      <c r="W332" s="78"/>
      <c r="X332" s="78"/>
      <c r="Y332" s="78"/>
      <c r="Z332" s="78"/>
      <c r="AA332" s="79"/>
    </row>
    <row r="333" spans="1:27" ht="14.25">
      <c r="A333" s="41" t="s">
        <v>99</v>
      </c>
      <c r="B333" s="120"/>
      <c r="C333" s="121"/>
      <c r="D333" s="123"/>
      <c r="E333" s="119">
        <f t="shared" si="172"/>
      </c>
      <c r="F333" s="120"/>
      <c r="G333" s="121"/>
      <c r="H333" s="123"/>
      <c r="I333" s="119">
        <f t="shared" si="173"/>
      </c>
      <c r="J333" s="120"/>
      <c r="K333" s="121"/>
      <c r="L333" s="123"/>
      <c r="M333" s="119">
        <f t="shared" si="174"/>
      </c>
      <c r="N333" s="120"/>
      <c r="O333" s="121"/>
      <c r="P333" s="121"/>
      <c r="Q333" s="119">
        <f t="shared" si="175"/>
      </c>
      <c r="R333" s="120"/>
      <c r="S333" s="121"/>
      <c r="T333" s="123"/>
      <c r="U333" s="119">
        <f t="shared" si="176"/>
      </c>
      <c r="V333" s="32" t="s">
        <v>12</v>
      </c>
      <c r="W333" s="78"/>
      <c r="X333" s="78"/>
      <c r="Y333" s="78"/>
      <c r="Z333" s="78"/>
      <c r="AA333" s="79"/>
    </row>
    <row r="334" spans="1:27" ht="14.25">
      <c r="A334" s="41" t="s">
        <v>83</v>
      </c>
      <c r="B334" s="120"/>
      <c r="C334" s="121"/>
      <c r="D334" s="123"/>
      <c r="E334" s="119">
        <f t="shared" si="172"/>
      </c>
      <c r="F334" s="120"/>
      <c r="G334" s="121"/>
      <c r="H334" s="123"/>
      <c r="I334" s="119">
        <f t="shared" si="173"/>
      </c>
      <c r="J334" s="120">
        <v>84</v>
      </c>
      <c r="K334" s="121">
        <v>60</v>
      </c>
      <c r="L334" s="123">
        <v>88</v>
      </c>
      <c r="M334" s="119">
        <f t="shared" si="174"/>
        <v>232</v>
      </c>
      <c r="N334" s="120"/>
      <c r="O334" s="121"/>
      <c r="P334" s="121"/>
      <c r="Q334" s="119">
        <f t="shared" si="175"/>
      </c>
      <c r="R334" s="120"/>
      <c r="S334" s="121"/>
      <c r="T334" s="123"/>
      <c r="U334" s="119">
        <f t="shared" si="176"/>
      </c>
      <c r="V334" s="32"/>
      <c r="W334" s="78"/>
      <c r="X334" s="78"/>
      <c r="Y334" s="78"/>
      <c r="Z334" s="78"/>
      <c r="AA334" s="79"/>
    </row>
    <row r="335" spans="1:27" ht="14.25">
      <c r="A335" s="41" t="s">
        <v>71</v>
      </c>
      <c r="B335" s="120"/>
      <c r="C335" s="121"/>
      <c r="D335" s="122"/>
      <c r="E335" s="119">
        <f t="shared" si="172"/>
      </c>
      <c r="F335" s="120"/>
      <c r="G335" s="121"/>
      <c r="H335" s="123"/>
      <c r="I335" s="119">
        <f aca="true" t="shared" si="177" ref="I335:I344">IF(SUM(F335:H335)&gt;0,SUM(F335:H335),"")</f>
      </c>
      <c r="J335" s="120">
        <v>93</v>
      </c>
      <c r="K335" s="121">
        <v>76</v>
      </c>
      <c r="L335" s="123">
        <v>86</v>
      </c>
      <c r="M335" s="119">
        <f t="shared" si="174"/>
        <v>255</v>
      </c>
      <c r="N335" s="120"/>
      <c r="O335" s="121"/>
      <c r="P335" s="121"/>
      <c r="Q335" s="119">
        <f t="shared" si="175"/>
      </c>
      <c r="R335" s="120"/>
      <c r="S335" s="121"/>
      <c r="T335" s="121"/>
      <c r="U335" s="119">
        <f t="shared" si="176"/>
      </c>
      <c r="V335" s="32" t="s">
        <v>13</v>
      </c>
      <c r="W335" s="78"/>
      <c r="X335" s="78"/>
      <c r="Y335" s="78"/>
      <c r="Z335" s="78"/>
      <c r="AA335" s="79"/>
    </row>
    <row r="336" spans="1:27" ht="14.25">
      <c r="A336" s="41"/>
      <c r="B336" s="120"/>
      <c r="C336" s="121"/>
      <c r="D336" s="122"/>
      <c r="E336" s="119">
        <f t="shared" si="172"/>
      </c>
      <c r="F336" s="120"/>
      <c r="G336" s="121"/>
      <c r="H336" s="123"/>
      <c r="I336" s="119">
        <f t="shared" si="177"/>
      </c>
      <c r="J336" s="120"/>
      <c r="K336" s="121"/>
      <c r="L336" s="123"/>
      <c r="M336" s="119">
        <f t="shared" si="174"/>
      </c>
      <c r="N336" s="120"/>
      <c r="O336" s="121"/>
      <c r="P336" s="123"/>
      <c r="Q336" s="119">
        <f t="shared" si="175"/>
      </c>
      <c r="R336" s="120"/>
      <c r="S336" s="121"/>
      <c r="T336" s="123"/>
      <c r="U336" s="119">
        <f t="shared" si="176"/>
      </c>
      <c r="V336" s="32" t="s">
        <v>14</v>
      </c>
      <c r="W336" s="78"/>
      <c r="X336" s="78"/>
      <c r="Y336" s="78"/>
      <c r="Z336" s="78"/>
      <c r="AA336" s="79"/>
    </row>
    <row r="337" spans="1:27" ht="14.25">
      <c r="A337" s="41"/>
      <c r="B337" s="120"/>
      <c r="C337" s="121"/>
      <c r="D337" s="122"/>
      <c r="E337" s="119">
        <f t="shared" si="172"/>
      </c>
      <c r="F337" s="120"/>
      <c r="G337" s="121"/>
      <c r="H337" s="121"/>
      <c r="I337" s="119">
        <f t="shared" si="177"/>
      </c>
      <c r="J337" s="120"/>
      <c r="K337" s="121"/>
      <c r="L337" s="121"/>
      <c r="M337" s="119">
        <f t="shared" si="174"/>
      </c>
      <c r="N337" s="120"/>
      <c r="O337" s="121"/>
      <c r="P337" s="121"/>
      <c r="Q337" s="119">
        <f t="shared" si="175"/>
      </c>
      <c r="R337" s="120"/>
      <c r="S337" s="121"/>
      <c r="T337" s="121"/>
      <c r="U337" s="119">
        <f t="shared" si="176"/>
      </c>
      <c r="V337" s="32" t="s">
        <v>15</v>
      </c>
      <c r="W337" s="78"/>
      <c r="X337" s="78"/>
      <c r="Y337" s="78"/>
      <c r="Z337" s="78"/>
      <c r="AA337" s="79"/>
    </row>
    <row r="338" spans="1:27" ht="14.25">
      <c r="A338" s="23"/>
      <c r="B338" s="120"/>
      <c r="C338" s="121"/>
      <c r="D338" s="122"/>
      <c r="E338" s="119">
        <f aca="true" t="shared" si="178" ref="E338:E344">IF(SUM(B338:D338)&gt;0,SUM(B338:D338),"")</f>
      </c>
      <c r="F338" s="120"/>
      <c r="G338" s="121"/>
      <c r="H338" s="123"/>
      <c r="I338" s="119">
        <f t="shared" si="177"/>
      </c>
      <c r="J338" s="120"/>
      <c r="K338" s="121"/>
      <c r="L338" s="123"/>
      <c r="M338" s="119">
        <f aca="true" t="shared" si="179" ref="M338:M344">IF(SUM(J338:L338)&gt;0,SUM(J338:L338),"")</f>
      </c>
      <c r="N338" s="120"/>
      <c r="O338" s="121"/>
      <c r="P338" s="121"/>
      <c r="Q338" s="119">
        <f aca="true" t="shared" si="180" ref="Q338:Q344">IF(SUM(N338:P338)&gt;0,SUM(N338:P338),"")</f>
      </c>
      <c r="R338" s="120"/>
      <c r="S338" s="121"/>
      <c r="T338" s="121"/>
      <c r="U338" s="119">
        <f aca="true" t="shared" si="181" ref="U338:U344">IF(SUM(R338:T338)&gt;0,SUM(R338:T338),"")</f>
      </c>
      <c r="V338" s="32" t="s">
        <v>16</v>
      </c>
      <c r="W338" s="78"/>
      <c r="X338" s="78"/>
      <c r="Y338" s="78"/>
      <c r="Z338" s="78"/>
      <c r="AA338" s="79"/>
    </row>
    <row r="339" spans="1:27" ht="14.25">
      <c r="A339" s="23"/>
      <c r="B339" s="120"/>
      <c r="C339" s="121"/>
      <c r="D339" s="122"/>
      <c r="E339" s="119">
        <f t="shared" si="178"/>
      </c>
      <c r="F339" s="120"/>
      <c r="G339" s="121"/>
      <c r="H339" s="123"/>
      <c r="I339" s="119">
        <f t="shared" si="177"/>
      </c>
      <c r="J339" s="120"/>
      <c r="K339" s="121"/>
      <c r="L339" s="123"/>
      <c r="M339" s="119">
        <f t="shared" si="179"/>
      </c>
      <c r="N339" s="120"/>
      <c r="O339" s="121"/>
      <c r="P339" s="123"/>
      <c r="Q339" s="119">
        <f t="shared" si="180"/>
      </c>
      <c r="R339" s="120"/>
      <c r="S339" s="121"/>
      <c r="T339" s="123"/>
      <c r="U339" s="119">
        <f t="shared" si="181"/>
      </c>
      <c r="V339" s="32" t="s">
        <v>12</v>
      </c>
      <c r="W339" s="78"/>
      <c r="X339" s="78"/>
      <c r="Y339" s="78"/>
      <c r="Z339" s="78"/>
      <c r="AA339" s="79"/>
    </row>
    <row r="340" spans="1:27" ht="14.25">
      <c r="A340" s="23"/>
      <c r="B340" s="120"/>
      <c r="C340" s="121"/>
      <c r="D340" s="122"/>
      <c r="E340" s="119">
        <f t="shared" si="178"/>
      </c>
      <c r="F340" s="120"/>
      <c r="G340" s="121"/>
      <c r="H340" s="121"/>
      <c r="I340" s="119">
        <f t="shared" si="177"/>
      </c>
      <c r="J340" s="120"/>
      <c r="K340" s="121"/>
      <c r="L340" s="121"/>
      <c r="M340" s="119">
        <f t="shared" si="179"/>
      </c>
      <c r="N340" s="120"/>
      <c r="O340" s="121"/>
      <c r="P340" s="121"/>
      <c r="Q340" s="119">
        <f t="shared" si="180"/>
      </c>
      <c r="R340" s="120"/>
      <c r="S340" s="121"/>
      <c r="T340" s="121"/>
      <c r="U340" s="119">
        <f t="shared" si="181"/>
      </c>
      <c r="V340" s="32"/>
      <c r="W340" s="78"/>
      <c r="X340" s="78"/>
      <c r="Y340" s="78"/>
      <c r="Z340" s="78"/>
      <c r="AA340" s="79"/>
    </row>
    <row r="341" spans="1:27" ht="14.25">
      <c r="A341" s="23" t="s">
        <v>178</v>
      </c>
      <c r="B341" s="120"/>
      <c r="C341" s="121"/>
      <c r="D341" s="122"/>
      <c r="E341" s="119">
        <f t="shared" si="178"/>
      </c>
      <c r="F341" s="120"/>
      <c r="G341" s="121"/>
      <c r="H341" s="121"/>
      <c r="I341" s="119">
        <f t="shared" si="177"/>
      </c>
      <c r="J341" s="120"/>
      <c r="K341" s="121"/>
      <c r="L341" s="121"/>
      <c r="M341" s="119">
        <f t="shared" si="179"/>
      </c>
      <c r="N341" s="120"/>
      <c r="O341" s="121"/>
      <c r="P341" s="121"/>
      <c r="Q341" s="119">
        <f t="shared" si="180"/>
      </c>
      <c r="R341" s="120"/>
      <c r="S341" s="121"/>
      <c r="T341" s="121"/>
      <c r="U341" s="119">
        <f t="shared" si="181"/>
      </c>
      <c r="V341" s="32"/>
      <c r="W341" s="78"/>
      <c r="X341" s="78"/>
      <c r="Y341" s="78"/>
      <c r="Z341" s="78"/>
      <c r="AA341" s="79"/>
    </row>
    <row r="342" spans="1:27" ht="14.25">
      <c r="A342" s="23" t="s">
        <v>163</v>
      </c>
      <c r="B342" s="120"/>
      <c r="C342" s="121"/>
      <c r="D342" s="122"/>
      <c r="E342" s="119">
        <f t="shared" si="178"/>
      </c>
      <c r="F342" s="120"/>
      <c r="G342" s="121"/>
      <c r="H342" s="121"/>
      <c r="I342" s="119">
        <f t="shared" si="177"/>
      </c>
      <c r="J342" s="120"/>
      <c r="K342" s="121"/>
      <c r="L342" s="121"/>
      <c r="M342" s="119">
        <f t="shared" si="179"/>
      </c>
      <c r="N342" s="120"/>
      <c r="O342" s="121"/>
      <c r="P342" s="121"/>
      <c r="Q342" s="119">
        <f t="shared" si="180"/>
      </c>
      <c r="R342" s="120"/>
      <c r="S342" s="121"/>
      <c r="T342" s="121"/>
      <c r="U342" s="119">
        <f t="shared" si="181"/>
      </c>
      <c r="V342" s="31"/>
      <c r="W342" s="78"/>
      <c r="X342" s="78"/>
      <c r="Y342" s="78"/>
      <c r="Z342" s="78"/>
      <c r="AA342" s="79"/>
    </row>
    <row r="343" spans="1:27" ht="14.25">
      <c r="A343" s="23" t="s">
        <v>169</v>
      </c>
      <c r="B343" s="120"/>
      <c r="C343" s="121"/>
      <c r="D343" s="122"/>
      <c r="E343" s="119">
        <f t="shared" si="178"/>
      </c>
      <c r="F343" s="120"/>
      <c r="G343" s="121"/>
      <c r="H343" s="121"/>
      <c r="I343" s="119">
        <f t="shared" si="177"/>
      </c>
      <c r="J343" s="120"/>
      <c r="K343" s="121"/>
      <c r="L343" s="121"/>
      <c r="M343" s="119">
        <f t="shared" si="179"/>
      </c>
      <c r="N343" s="120"/>
      <c r="O343" s="121"/>
      <c r="P343" s="121"/>
      <c r="Q343" s="119">
        <f t="shared" si="180"/>
      </c>
      <c r="R343" s="120"/>
      <c r="S343" s="121"/>
      <c r="T343" s="121"/>
      <c r="U343" s="119">
        <f t="shared" si="181"/>
      </c>
      <c r="V343" s="31"/>
      <c r="W343" s="78"/>
      <c r="X343" s="78"/>
      <c r="Y343" s="78"/>
      <c r="Z343" s="78"/>
      <c r="AA343" s="79"/>
    </row>
    <row r="344" spans="1:27" ht="14.25">
      <c r="A344" s="23" t="s">
        <v>177</v>
      </c>
      <c r="B344" s="120"/>
      <c r="C344" s="121"/>
      <c r="D344" s="122"/>
      <c r="E344" s="119">
        <f t="shared" si="178"/>
      </c>
      <c r="F344" s="120"/>
      <c r="G344" s="121"/>
      <c r="H344" s="121"/>
      <c r="I344" s="119">
        <f t="shared" si="177"/>
      </c>
      <c r="J344" s="120"/>
      <c r="K344" s="121"/>
      <c r="L344" s="121"/>
      <c r="M344" s="119">
        <f t="shared" si="179"/>
      </c>
      <c r="N344" s="120"/>
      <c r="O344" s="121"/>
      <c r="P344" s="121"/>
      <c r="Q344" s="119">
        <f t="shared" si="180"/>
      </c>
      <c r="R344" s="120"/>
      <c r="S344" s="121"/>
      <c r="T344" s="121"/>
      <c r="U344" s="119">
        <f t="shared" si="181"/>
      </c>
      <c r="V344" s="31"/>
      <c r="W344" s="78"/>
      <c r="X344" s="78"/>
      <c r="Y344" s="78"/>
      <c r="Z344" s="78"/>
      <c r="AA344" s="79"/>
    </row>
    <row r="345" spans="1:27" ht="15" thickBot="1">
      <c r="A345" s="110" t="s">
        <v>10</v>
      </c>
      <c r="B345" s="183">
        <f aca="true" t="shared" si="182" ref="B345:U345">IF(SUM(B329:B340)=0,0,AVERAGE(B329:B340))</f>
        <v>78</v>
      </c>
      <c r="C345" s="184">
        <f t="shared" si="182"/>
        <v>72</v>
      </c>
      <c r="D345" s="185">
        <f t="shared" si="182"/>
        <v>82</v>
      </c>
      <c r="E345" s="186">
        <f t="shared" si="182"/>
        <v>232</v>
      </c>
      <c r="F345" s="183">
        <f t="shared" si="182"/>
        <v>91</v>
      </c>
      <c r="G345" s="184">
        <f t="shared" si="182"/>
        <v>82</v>
      </c>
      <c r="H345" s="185">
        <f t="shared" si="182"/>
        <v>73</v>
      </c>
      <c r="I345" s="186">
        <f t="shared" si="182"/>
        <v>246</v>
      </c>
      <c r="J345" s="183">
        <f t="shared" si="182"/>
        <v>88.5</v>
      </c>
      <c r="K345" s="184">
        <f t="shared" si="182"/>
        <v>68</v>
      </c>
      <c r="L345" s="185">
        <f t="shared" si="182"/>
        <v>87</v>
      </c>
      <c r="M345" s="186">
        <f t="shared" si="182"/>
        <v>243.5</v>
      </c>
      <c r="N345" s="183">
        <f t="shared" si="182"/>
        <v>0</v>
      </c>
      <c r="O345" s="184">
        <f t="shared" si="182"/>
        <v>0</v>
      </c>
      <c r="P345" s="185">
        <f t="shared" si="182"/>
        <v>0</v>
      </c>
      <c r="Q345" s="186">
        <f t="shared" si="182"/>
        <v>0</v>
      </c>
      <c r="R345" s="183">
        <f t="shared" si="182"/>
        <v>0</v>
      </c>
      <c r="S345" s="184">
        <f t="shared" si="182"/>
        <v>0</v>
      </c>
      <c r="T345" s="185">
        <f t="shared" si="182"/>
        <v>0</v>
      </c>
      <c r="U345" s="186">
        <f t="shared" si="182"/>
        <v>0</v>
      </c>
      <c r="V345" s="39"/>
      <c r="W345" s="78"/>
      <c r="X345" s="78"/>
      <c r="Y345" s="78"/>
      <c r="Z345" s="78"/>
      <c r="AA345" s="79"/>
    </row>
    <row r="346" spans="1:27" ht="15" thickBot="1">
      <c r="A346" s="2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26"/>
      <c r="V346" s="25"/>
      <c r="W346" s="78" t="s">
        <v>60</v>
      </c>
      <c r="X346" s="91"/>
      <c r="Y346" s="91"/>
      <c r="Z346" s="91"/>
      <c r="AA346" s="92"/>
    </row>
    <row r="347" spans="1:27" ht="14.25">
      <c r="A347" s="28" t="s">
        <v>57</v>
      </c>
      <c r="B347" s="286" t="s">
        <v>126</v>
      </c>
      <c r="C347" s="287"/>
      <c r="D347" s="287"/>
      <c r="E347" s="288"/>
      <c r="F347" s="286" t="s">
        <v>127</v>
      </c>
      <c r="G347" s="287"/>
      <c r="H347" s="287"/>
      <c r="I347" s="288"/>
      <c r="J347" s="286" t="s">
        <v>128</v>
      </c>
      <c r="K347" s="287"/>
      <c r="L347" s="287"/>
      <c r="M347" s="288"/>
      <c r="N347" s="286" t="s">
        <v>129</v>
      </c>
      <c r="O347" s="287"/>
      <c r="P347" s="287"/>
      <c r="Q347" s="288"/>
      <c r="R347" s="286" t="s">
        <v>130</v>
      </c>
      <c r="S347" s="287"/>
      <c r="T347" s="287"/>
      <c r="U347" s="288"/>
      <c r="V347" s="29"/>
      <c r="W347" s="78" t="str">
        <f>B347</f>
        <v>GM 11</v>
      </c>
      <c r="X347" s="78" t="str">
        <f>F347</f>
        <v>GM 12</v>
      </c>
      <c r="Y347" s="78" t="str">
        <f>J347</f>
        <v>GM 13</v>
      </c>
      <c r="Z347" s="78" t="str">
        <f>N347</f>
        <v>GM 14</v>
      </c>
      <c r="AA347" s="79" t="str">
        <f>R347</f>
        <v>GM 15</v>
      </c>
    </row>
    <row r="348" spans="1:27" ht="15" thickBot="1">
      <c r="A348" s="16" t="s">
        <v>4</v>
      </c>
      <c r="B348" s="17" t="s">
        <v>5</v>
      </c>
      <c r="C348" s="18" t="s">
        <v>6</v>
      </c>
      <c r="D348" s="18" t="s">
        <v>7</v>
      </c>
      <c r="E348" s="20" t="s">
        <v>8</v>
      </c>
      <c r="F348" s="17" t="s">
        <v>5</v>
      </c>
      <c r="G348" s="18" t="s">
        <v>6</v>
      </c>
      <c r="H348" s="18" t="s">
        <v>7</v>
      </c>
      <c r="I348" s="20" t="s">
        <v>8</v>
      </c>
      <c r="J348" s="17" t="s">
        <v>5</v>
      </c>
      <c r="K348" s="18" t="s">
        <v>6</v>
      </c>
      <c r="L348" s="18" t="s">
        <v>7</v>
      </c>
      <c r="M348" s="20" t="s">
        <v>8</v>
      </c>
      <c r="N348" s="17" t="s">
        <v>5</v>
      </c>
      <c r="O348" s="18" t="s">
        <v>6</v>
      </c>
      <c r="P348" s="18" t="s">
        <v>7</v>
      </c>
      <c r="Q348" s="20" t="s">
        <v>8</v>
      </c>
      <c r="R348" s="17" t="s">
        <v>5</v>
      </c>
      <c r="S348" s="18" t="s">
        <v>6</v>
      </c>
      <c r="T348" s="18" t="s">
        <v>7</v>
      </c>
      <c r="U348" s="20" t="s">
        <v>8</v>
      </c>
      <c r="V348" s="21"/>
      <c r="W348" s="93">
        <f>IF(SUM(E349:E364)&gt;0,LARGE(E349:E364,1),0)</f>
        <v>0</v>
      </c>
      <c r="X348" s="78">
        <f>IF(SUM(I349:I364)&gt;0,LARGE(I349:I364,1),0)</f>
        <v>0</v>
      </c>
      <c r="Y348" s="78">
        <f>IF(SUM(M349:M364)&gt;0,LARGE(M349:M364,1),0)</f>
        <v>0</v>
      </c>
      <c r="Z348" s="78">
        <f>IF(SUM(Q349:Q364)&gt;0,LARGE(Q349:Q364,1),0)</f>
        <v>0</v>
      </c>
      <c r="AA348" s="79">
        <f>IF(SUM(U349:U364)&gt;0,LARGE(U349:U364,1),0)</f>
        <v>0</v>
      </c>
    </row>
    <row r="349" spans="1:27" ht="15" thickTop="1">
      <c r="A349" s="112" t="s">
        <v>49</v>
      </c>
      <c r="B349" s="116"/>
      <c r="C349" s="117"/>
      <c r="D349" s="118"/>
      <c r="E349" s="119">
        <f aca="true" t="shared" si="183" ref="E349:E357">IF(SUM(B349:D349)&gt;0,SUM(B349:D349),"")</f>
      </c>
      <c r="F349" s="116"/>
      <c r="G349" s="117"/>
      <c r="H349" s="117"/>
      <c r="I349" s="119">
        <f aca="true" t="shared" si="184" ref="I349:I354">IF(SUM(F349:H349)&gt;0,SUM(F349:H349),"")</f>
      </c>
      <c r="J349" s="116"/>
      <c r="K349" s="117"/>
      <c r="L349" s="117"/>
      <c r="M349" s="119">
        <f aca="true" t="shared" si="185" ref="M349:M357">IF(SUM(J349:L349)&gt;0,SUM(J349:L349),"")</f>
      </c>
      <c r="N349" s="116"/>
      <c r="O349" s="117"/>
      <c r="P349" s="117"/>
      <c r="Q349" s="119">
        <f aca="true" t="shared" si="186" ref="Q349:Q357">IF(SUM(N349:P349)&gt;0,SUM(N349:P349),"")</f>
      </c>
      <c r="R349" s="116"/>
      <c r="S349" s="117"/>
      <c r="T349" s="117"/>
      <c r="U349" s="119">
        <f aca="true" t="shared" si="187" ref="U349:U357">IF(SUM(R349:T349)&gt;0,SUM(R349:T349),"")</f>
      </c>
      <c r="V349" s="30"/>
      <c r="W349" s="78"/>
      <c r="X349" s="78"/>
      <c r="Y349" s="78"/>
      <c r="Z349" s="78"/>
      <c r="AA349" s="79"/>
    </row>
    <row r="350" spans="1:27" ht="14.25">
      <c r="A350" s="41" t="s">
        <v>43</v>
      </c>
      <c r="B350" s="120"/>
      <c r="C350" s="121"/>
      <c r="D350" s="122"/>
      <c r="E350" s="119">
        <f t="shared" si="183"/>
      </c>
      <c r="F350" s="120"/>
      <c r="G350" s="121"/>
      <c r="H350" s="121"/>
      <c r="I350" s="119">
        <f t="shared" si="184"/>
      </c>
      <c r="J350" s="120"/>
      <c r="K350" s="121"/>
      <c r="L350" s="121"/>
      <c r="M350" s="119">
        <f t="shared" si="185"/>
      </c>
      <c r="N350" s="120"/>
      <c r="O350" s="121"/>
      <c r="P350" s="121"/>
      <c r="Q350" s="119">
        <f t="shared" si="186"/>
      </c>
      <c r="R350" s="120"/>
      <c r="S350" s="121"/>
      <c r="T350" s="121"/>
      <c r="U350" s="119">
        <f t="shared" si="187"/>
      </c>
      <c r="V350" s="31"/>
      <c r="W350" s="78"/>
      <c r="X350" s="78"/>
      <c r="Y350" s="78"/>
      <c r="Z350" s="78"/>
      <c r="AA350" s="79"/>
    </row>
    <row r="351" spans="1:27" ht="14.25">
      <c r="A351" s="41" t="s">
        <v>66</v>
      </c>
      <c r="B351" s="120"/>
      <c r="C351" s="121"/>
      <c r="D351" s="122"/>
      <c r="E351" s="119">
        <f t="shared" si="183"/>
      </c>
      <c r="F351" s="120"/>
      <c r="G351" s="121"/>
      <c r="H351" s="121"/>
      <c r="I351" s="119">
        <f t="shared" si="184"/>
      </c>
      <c r="J351" s="120"/>
      <c r="K351" s="121"/>
      <c r="L351" s="123"/>
      <c r="M351" s="119">
        <f t="shared" si="185"/>
      </c>
      <c r="N351" s="120"/>
      <c r="O351" s="121"/>
      <c r="P351" s="123"/>
      <c r="Q351" s="119">
        <f t="shared" si="186"/>
      </c>
      <c r="R351" s="120"/>
      <c r="S351" s="121"/>
      <c r="T351" s="123"/>
      <c r="U351" s="119">
        <f t="shared" si="187"/>
      </c>
      <c r="V351" s="32" t="s">
        <v>11</v>
      </c>
      <c r="W351" s="78"/>
      <c r="X351" s="78"/>
      <c r="Y351" s="78"/>
      <c r="Z351" s="78"/>
      <c r="AA351" s="79"/>
    </row>
    <row r="352" spans="1:27" ht="14.25">
      <c r="A352" s="41" t="s">
        <v>78</v>
      </c>
      <c r="B352" s="120"/>
      <c r="C352" s="121"/>
      <c r="D352" s="122"/>
      <c r="E352" s="119">
        <f t="shared" si="183"/>
      </c>
      <c r="F352" s="120"/>
      <c r="G352" s="121"/>
      <c r="H352" s="121"/>
      <c r="I352" s="119">
        <f t="shared" si="184"/>
      </c>
      <c r="J352" s="120"/>
      <c r="K352" s="121"/>
      <c r="L352" s="121"/>
      <c r="M352" s="119">
        <f t="shared" si="185"/>
      </c>
      <c r="N352" s="120"/>
      <c r="O352" s="121"/>
      <c r="P352" s="121"/>
      <c r="Q352" s="119">
        <f t="shared" si="186"/>
      </c>
      <c r="R352" s="120"/>
      <c r="S352" s="121"/>
      <c r="T352" s="121"/>
      <c r="U352" s="119">
        <f t="shared" si="187"/>
      </c>
      <c r="V352" s="32" t="s">
        <v>12</v>
      </c>
      <c r="W352" s="78"/>
      <c r="X352" s="78"/>
      <c r="Y352" s="78"/>
      <c r="Z352" s="78"/>
      <c r="AA352" s="79"/>
    </row>
    <row r="353" spans="1:27" ht="14.25">
      <c r="A353" s="41" t="s">
        <v>99</v>
      </c>
      <c r="B353" s="120"/>
      <c r="C353" s="121"/>
      <c r="D353" s="123"/>
      <c r="E353" s="119">
        <f t="shared" si="183"/>
      </c>
      <c r="F353" s="120"/>
      <c r="G353" s="121"/>
      <c r="H353" s="123"/>
      <c r="I353" s="119">
        <f t="shared" si="184"/>
      </c>
      <c r="J353" s="120"/>
      <c r="K353" s="121"/>
      <c r="L353" s="123"/>
      <c r="M353" s="119">
        <f t="shared" si="185"/>
      </c>
      <c r="N353" s="120"/>
      <c r="O353" s="121"/>
      <c r="P353" s="121"/>
      <c r="Q353" s="119">
        <f t="shared" si="186"/>
      </c>
      <c r="R353" s="120"/>
      <c r="S353" s="121"/>
      <c r="T353" s="123"/>
      <c r="U353" s="119">
        <f t="shared" si="187"/>
      </c>
      <c r="V353" s="32" t="s">
        <v>12</v>
      </c>
      <c r="W353" s="78"/>
      <c r="X353" s="78"/>
      <c r="Y353" s="78"/>
      <c r="Z353" s="78"/>
      <c r="AA353" s="79"/>
    </row>
    <row r="354" spans="1:27" ht="14.25">
      <c r="A354" s="41" t="s">
        <v>83</v>
      </c>
      <c r="B354" s="120"/>
      <c r="C354" s="121"/>
      <c r="D354" s="123"/>
      <c r="E354" s="119">
        <f t="shared" si="183"/>
      </c>
      <c r="F354" s="120"/>
      <c r="G354" s="121"/>
      <c r="H354" s="123"/>
      <c r="I354" s="119">
        <f t="shared" si="184"/>
      </c>
      <c r="J354" s="120"/>
      <c r="K354" s="121"/>
      <c r="L354" s="123"/>
      <c r="M354" s="119">
        <f t="shared" si="185"/>
      </c>
      <c r="N354" s="120"/>
      <c r="O354" s="121"/>
      <c r="P354" s="121"/>
      <c r="Q354" s="119">
        <f t="shared" si="186"/>
      </c>
      <c r="R354" s="120"/>
      <c r="S354" s="121"/>
      <c r="T354" s="123"/>
      <c r="U354" s="119">
        <f t="shared" si="187"/>
      </c>
      <c r="V354" s="32"/>
      <c r="W354" s="78"/>
      <c r="X354" s="78"/>
      <c r="Y354" s="78"/>
      <c r="Z354" s="78"/>
      <c r="AA354" s="79"/>
    </row>
    <row r="355" spans="1:27" ht="14.25">
      <c r="A355" s="41" t="s">
        <v>71</v>
      </c>
      <c r="B355" s="120"/>
      <c r="C355" s="121"/>
      <c r="D355" s="122"/>
      <c r="E355" s="119">
        <f t="shared" si="183"/>
      </c>
      <c r="F355" s="120"/>
      <c r="G355" s="121"/>
      <c r="H355" s="123"/>
      <c r="I355" s="119">
        <f aca="true" t="shared" si="188" ref="I355:I364">IF(SUM(F355:H355)&gt;0,SUM(F355:H355),"")</f>
      </c>
      <c r="J355" s="120"/>
      <c r="K355" s="121"/>
      <c r="L355" s="123"/>
      <c r="M355" s="119">
        <f t="shared" si="185"/>
      </c>
      <c r="N355" s="120"/>
      <c r="O355" s="121"/>
      <c r="P355" s="121"/>
      <c r="Q355" s="119">
        <f t="shared" si="186"/>
      </c>
      <c r="R355" s="120"/>
      <c r="S355" s="121"/>
      <c r="T355" s="121"/>
      <c r="U355" s="119">
        <f t="shared" si="187"/>
      </c>
      <c r="V355" s="32" t="s">
        <v>13</v>
      </c>
      <c r="W355" s="78"/>
      <c r="X355" s="78"/>
      <c r="Y355" s="78"/>
      <c r="Z355" s="78"/>
      <c r="AA355" s="79"/>
    </row>
    <row r="356" spans="1:27" ht="14.25">
      <c r="A356" s="41"/>
      <c r="B356" s="120"/>
      <c r="C356" s="121"/>
      <c r="D356" s="122"/>
      <c r="E356" s="119">
        <f t="shared" si="183"/>
      </c>
      <c r="F356" s="120"/>
      <c r="G356" s="121"/>
      <c r="H356" s="123"/>
      <c r="I356" s="119">
        <f t="shared" si="188"/>
      </c>
      <c r="J356" s="120"/>
      <c r="K356" s="121"/>
      <c r="L356" s="123"/>
      <c r="M356" s="119">
        <f t="shared" si="185"/>
      </c>
      <c r="N356" s="120"/>
      <c r="O356" s="121"/>
      <c r="P356" s="123"/>
      <c r="Q356" s="119">
        <f t="shared" si="186"/>
      </c>
      <c r="R356" s="120"/>
      <c r="S356" s="121"/>
      <c r="T356" s="123"/>
      <c r="U356" s="119">
        <f t="shared" si="187"/>
      </c>
      <c r="V356" s="32" t="s">
        <v>14</v>
      </c>
      <c r="W356" s="78"/>
      <c r="X356" s="78"/>
      <c r="Y356" s="78"/>
      <c r="Z356" s="78"/>
      <c r="AA356" s="79"/>
    </row>
    <row r="357" spans="1:27" ht="14.25">
      <c r="A357" s="41"/>
      <c r="B357" s="120"/>
      <c r="C357" s="121"/>
      <c r="D357" s="122"/>
      <c r="E357" s="119">
        <f t="shared" si="183"/>
      </c>
      <c r="F357" s="120"/>
      <c r="G357" s="121"/>
      <c r="H357" s="121"/>
      <c r="I357" s="119">
        <f t="shared" si="188"/>
      </c>
      <c r="J357" s="120"/>
      <c r="K357" s="121"/>
      <c r="L357" s="121"/>
      <c r="M357" s="119">
        <f t="shared" si="185"/>
      </c>
      <c r="N357" s="120"/>
      <c r="O357" s="121"/>
      <c r="P357" s="121"/>
      <c r="Q357" s="119">
        <f t="shared" si="186"/>
      </c>
      <c r="R357" s="120"/>
      <c r="S357" s="121"/>
      <c r="T357" s="121"/>
      <c r="U357" s="119">
        <f t="shared" si="187"/>
      </c>
      <c r="V357" s="32" t="s">
        <v>15</v>
      </c>
      <c r="W357" s="78"/>
      <c r="X357" s="78"/>
      <c r="Y357" s="78"/>
      <c r="Z357" s="78"/>
      <c r="AA357" s="79"/>
    </row>
    <row r="358" spans="1:27" ht="14.25">
      <c r="A358" s="23"/>
      <c r="B358" s="120"/>
      <c r="C358" s="121"/>
      <c r="D358" s="122"/>
      <c r="E358" s="119">
        <f aca="true" t="shared" si="189" ref="E358:E364">IF(SUM(B358:D358)&gt;0,SUM(B358:D358),"")</f>
      </c>
      <c r="F358" s="120"/>
      <c r="G358" s="121"/>
      <c r="H358" s="123"/>
      <c r="I358" s="119">
        <f t="shared" si="188"/>
      </c>
      <c r="J358" s="120"/>
      <c r="K358" s="121"/>
      <c r="L358" s="123"/>
      <c r="M358" s="119">
        <f aca="true" t="shared" si="190" ref="M358:M364">IF(SUM(J358:L358)&gt;0,SUM(J358:L358),"")</f>
      </c>
      <c r="N358" s="120"/>
      <c r="O358" s="121"/>
      <c r="P358" s="121"/>
      <c r="Q358" s="119">
        <f aca="true" t="shared" si="191" ref="Q358:Q364">IF(SUM(N358:P358)&gt;0,SUM(N358:P358),"")</f>
      </c>
      <c r="R358" s="120"/>
      <c r="S358" s="121"/>
      <c r="T358" s="121"/>
      <c r="U358" s="119">
        <f aca="true" t="shared" si="192" ref="U358:U364">IF(SUM(R358:T358)&gt;0,SUM(R358:T358),"")</f>
      </c>
      <c r="V358" s="32" t="s">
        <v>16</v>
      </c>
      <c r="W358" s="78"/>
      <c r="X358" s="78"/>
      <c r="Y358" s="78"/>
      <c r="Z358" s="78"/>
      <c r="AA358" s="79"/>
    </row>
    <row r="359" spans="1:27" ht="14.25">
      <c r="A359" s="23"/>
      <c r="B359" s="120"/>
      <c r="C359" s="121"/>
      <c r="D359" s="122"/>
      <c r="E359" s="119">
        <f t="shared" si="189"/>
      </c>
      <c r="F359" s="120"/>
      <c r="G359" s="121"/>
      <c r="H359" s="123"/>
      <c r="I359" s="119">
        <f t="shared" si="188"/>
      </c>
      <c r="J359" s="120"/>
      <c r="K359" s="121"/>
      <c r="L359" s="123"/>
      <c r="M359" s="119">
        <f t="shared" si="190"/>
      </c>
      <c r="N359" s="120"/>
      <c r="O359" s="121"/>
      <c r="P359" s="123"/>
      <c r="Q359" s="119">
        <f t="shared" si="191"/>
      </c>
      <c r="R359" s="120"/>
      <c r="S359" s="121"/>
      <c r="T359" s="123"/>
      <c r="U359" s="119">
        <f t="shared" si="192"/>
      </c>
      <c r="V359" s="32" t="s">
        <v>12</v>
      </c>
      <c r="W359" s="78"/>
      <c r="X359" s="78"/>
      <c r="Y359" s="78"/>
      <c r="Z359" s="78"/>
      <c r="AA359" s="79"/>
    </row>
    <row r="360" spans="1:27" ht="14.25">
      <c r="A360" s="23"/>
      <c r="B360" s="120"/>
      <c r="C360" s="121"/>
      <c r="D360" s="122"/>
      <c r="E360" s="119">
        <f t="shared" si="189"/>
      </c>
      <c r="F360" s="120"/>
      <c r="G360" s="121"/>
      <c r="H360" s="121"/>
      <c r="I360" s="119">
        <f t="shared" si="188"/>
      </c>
      <c r="J360" s="120"/>
      <c r="K360" s="121"/>
      <c r="L360" s="121"/>
      <c r="M360" s="119">
        <f t="shared" si="190"/>
      </c>
      <c r="N360" s="120"/>
      <c r="O360" s="121"/>
      <c r="P360" s="121"/>
      <c r="Q360" s="119">
        <f t="shared" si="191"/>
      </c>
      <c r="R360" s="120"/>
      <c r="S360" s="121"/>
      <c r="T360" s="121"/>
      <c r="U360" s="119">
        <f t="shared" si="192"/>
      </c>
      <c r="V360" s="32"/>
      <c r="W360" s="78"/>
      <c r="X360" s="78"/>
      <c r="Y360" s="78"/>
      <c r="Z360" s="78"/>
      <c r="AA360" s="79"/>
    </row>
    <row r="361" spans="1:27" ht="14.25">
      <c r="A361" s="23" t="s">
        <v>178</v>
      </c>
      <c r="B361" s="120"/>
      <c r="C361" s="121"/>
      <c r="D361" s="122"/>
      <c r="E361" s="119">
        <f t="shared" si="189"/>
      </c>
      <c r="F361" s="120"/>
      <c r="G361" s="121"/>
      <c r="H361" s="121"/>
      <c r="I361" s="119">
        <f t="shared" si="188"/>
      </c>
      <c r="J361" s="120"/>
      <c r="K361" s="121"/>
      <c r="L361" s="121"/>
      <c r="M361" s="119">
        <f t="shared" si="190"/>
      </c>
      <c r="N361" s="120"/>
      <c r="O361" s="121"/>
      <c r="P361" s="121"/>
      <c r="Q361" s="119">
        <f t="shared" si="191"/>
      </c>
      <c r="R361" s="120"/>
      <c r="S361" s="121"/>
      <c r="T361" s="121"/>
      <c r="U361" s="119">
        <f t="shared" si="192"/>
      </c>
      <c r="V361" s="32"/>
      <c r="W361" s="78"/>
      <c r="X361" s="78"/>
      <c r="Y361" s="78"/>
      <c r="Z361" s="78"/>
      <c r="AA361" s="79"/>
    </row>
    <row r="362" spans="1:27" ht="14.25">
      <c r="A362" s="23" t="s">
        <v>163</v>
      </c>
      <c r="B362" s="120"/>
      <c r="C362" s="121"/>
      <c r="D362" s="122"/>
      <c r="E362" s="119">
        <f t="shared" si="189"/>
      </c>
      <c r="F362" s="120"/>
      <c r="G362" s="121"/>
      <c r="H362" s="121"/>
      <c r="I362" s="119">
        <f t="shared" si="188"/>
      </c>
      <c r="J362" s="120"/>
      <c r="K362" s="121"/>
      <c r="L362" s="121"/>
      <c r="M362" s="119">
        <f t="shared" si="190"/>
      </c>
      <c r="N362" s="120"/>
      <c r="O362" s="121"/>
      <c r="P362" s="121"/>
      <c r="Q362" s="119">
        <f t="shared" si="191"/>
      </c>
      <c r="R362" s="120"/>
      <c r="S362" s="121"/>
      <c r="T362" s="121"/>
      <c r="U362" s="119">
        <f t="shared" si="192"/>
      </c>
      <c r="V362" s="31"/>
      <c r="W362" s="78"/>
      <c r="X362" s="78"/>
      <c r="Y362" s="78"/>
      <c r="Z362" s="78"/>
      <c r="AA362" s="79"/>
    </row>
    <row r="363" spans="1:27" ht="14.25">
      <c r="A363" s="23" t="s">
        <v>169</v>
      </c>
      <c r="B363" s="120"/>
      <c r="C363" s="121"/>
      <c r="D363" s="122"/>
      <c r="E363" s="119">
        <f t="shared" si="189"/>
      </c>
      <c r="F363" s="120"/>
      <c r="G363" s="121"/>
      <c r="H363" s="121"/>
      <c r="I363" s="119">
        <f t="shared" si="188"/>
      </c>
      <c r="J363" s="120"/>
      <c r="K363" s="121"/>
      <c r="L363" s="121"/>
      <c r="M363" s="119">
        <f t="shared" si="190"/>
      </c>
      <c r="N363" s="120"/>
      <c r="O363" s="121"/>
      <c r="P363" s="121"/>
      <c r="Q363" s="119">
        <f t="shared" si="191"/>
      </c>
      <c r="R363" s="120"/>
      <c r="S363" s="121"/>
      <c r="T363" s="121"/>
      <c r="U363" s="119">
        <f t="shared" si="192"/>
      </c>
      <c r="V363" s="31"/>
      <c r="W363" s="78"/>
      <c r="X363" s="78"/>
      <c r="Y363" s="78"/>
      <c r="Z363" s="78"/>
      <c r="AA363" s="79"/>
    </row>
    <row r="364" spans="1:27" ht="14.25">
      <c r="A364" s="23" t="s">
        <v>177</v>
      </c>
      <c r="B364" s="120"/>
      <c r="C364" s="121"/>
      <c r="D364" s="122"/>
      <c r="E364" s="119">
        <f t="shared" si="189"/>
      </c>
      <c r="F364" s="120"/>
      <c r="G364" s="121"/>
      <c r="H364" s="121"/>
      <c r="I364" s="119">
        <f t="shared" si="188"/>
      </c>
      <c r="J364" s="120"/>
      <c r="K364" s="121"/>
      <c r="L364" s="121"/>
      <c r="M364" s="119">
        <f t="shared" si="190"/>
      </c>
      <c r="N364" s="120"/>
      <c r="O364" s="121"/>
      <c r="P364" s="121"/>
      <c r="Q364" s="119">
        <f t="shared" si="191"/>
      </c>
      <c r="R364" s="120"/>
      <c r="S364" s="121"/>
      <c r="T364" s="121"/>
      <c r="U364" s="119">
        <f t="shared" si="192"/>
      </c>
      <c r="V364" s="31"/>
      <c r="W364" s="78"/>
      <c r="X364" s="78"/>
      <c r="Y364" s="78"/>
      <c r="Z364" s="78"/>
      <c r="AA364" s="79"/>
    </row>
    <row r="365" spans="1:27" ht="15" thickBot="1">
      <c r="A365" s="110" t="s">
        <v>10</v>
      </c>
      <c r="B365" s="183">
        <f aca="true" t="shared" si="193" ref="B365:U365">IF(SUM(B349:B360)=0,0,AVERAGE(B349:B360))</f>
        <v>0</v>
      </c>
      <c r="C365" s="184">
        <f t="shared" si="193"/>
        <v>0</v>
      </c>
      <c r="D365" s="185">
        <f t="shared" si="193"/>
        <v>0</v>
      </c>
      <c r="E365" s="186">
        <f t="shared" si="193"/>
        <v>0</v>
      </c>
      <c r="F365" s="183">
        <f t="shared" si="193"/>
        <v>0</v>
      </c>
      <c r="G365" s="184">
        <f t="shared" si="193"/>
        <v>0</v>
      </c>
      <c r="H365" s="185">
        <f t="shared" si="193"/>
        <v>0</v>
      </c>
      <c r="I365" s="186">
        <f t="shared" si="193"/>
        <v>0</v>
      </c>
      <c r="J365" s="183">
        <f t="shared" si="193"/>
        <v>0</v>
      </c>
      <c r="K365" s="184">
        <f t="shared" si="193"/>
        <v>0</v>
      </c>
      <c r="L365" s="185">
        <f t="shared" si="193"/>
        <v>0</v>
      </c>
      <c r="M365" s="186">
        <f t="shared" si="193"/>
        <v>0</v>
      </c>
      <c r="N365" s="183">
        <f t="shared" si="193"/>
        <v>0</v>
      </c>
      <c r="O365" s="184">
        <f t="shared" si="193"/>
        <v>0</v>
      </c>
      <c r="P365" s="185">
        <f t="shared" si="193"/>
        <v>0</v>
      </c>
      <c r="Q365" s="186">
        <f t="shared" si="193"/>
        <v>0</v>
      </c>
      <c r="R365" s="183">
        <f t="shared" si="193"/>
        <v>0</v>
      </c>
      <c r="S365" s="184">
        <f t="shared" si="193"/>
        <v>0</v>
      </c>
      <c r="T365" s="185">
        <f t="shared" si="193"/>
        <v>0</v>
      </c>
      <c r="U365" s="186">
        <f t="shared" si="193"/>
        <v>0</v>
      </c>
      <c r="V365" s="39"/>
      <c r="W365" s="78"/>
      <c r="X365" s="78"/>
      <c r="Y365" s="78"/>
      <c r="Z365" s="78"/>
      <c r="AA365" s="79"/>
    </row>
    <row r="366" spans="1:27" ht="14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78"/>
      <c r="X366" s="78"/>
      <c r="Y366" s="78"/>
      <c r="Z366" s="78"/>
      <c r="AA366" s="79"/>
    </row>
    <row r="367" spans="1:27" ht="15" thickBo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78" t="s">
        <v>65</v>
      </c>
      <c r="X367" s="91"/>
      <c r="Y367" s="91"/>
      <c r="Z367" s="91"/>
      <c r="AA367" s="92"/>
    </row>
    <row r="368" spans="1:27" ht="14.25">
      <c r="A368" s="14" t="s">
        <v>61</v>
      </c>
      <c r="B368" s="283" t="s">
        <v>260</v>
      </c>
      <c r="C368" s="284"/>
      <c r="D368" s="284"/>
      <c r="E368" s="285"/>
      <c r="F368" s="283" t="s">
        <v>261</v>
      </c>
      <c r="G368" s="284"/>
      <c r="H368" s="284"/>
      <c r="I368" s="285"/>
      <c r="J368" s="283" t="s">
        <v>262</v>
      </c>
      <c r="K368" s="284"/>
      <c r="L368" s="284"/>
      <c r="M368" s="285"/>
      <c r="N368" s="283" t="s">
        <v>263</v>
      </c>
      <c r="O368" s="284"/>
      <c r="P368" s="284"/>
      <c r="Q368" s="285"/>
      <c r="R368" s="283" t="s">
        <v>264</v>
      </c>
      <c r="S368" s="284"/>
      <c r="T368" s="284"/>
      <c r="U368" s="285"/>
      <c r="V368" s="15" t="s">
        <v>3</v>
      </c>
      <c r="W368" s="78" t="str">
        <f>B368</f>
        <v>THOMPSON,NICK</v>
      </c>
      <c r="X368" s="78" t="str">
        <f>F368</f>
        <v>HORELLY,JON</v>
      </c>
      <c r="Y368" s="78" t="str">
        <f>J368</f>
        <v>DENNIS,ZACK</v>
      </c>
      <c r="Z368" s="78" t="str">
        <f>N368</f>
        <v>SIDDALL,JOSH</v>
      </c>
      <c r="AA368" s="79" t="str">
        <f>R368</f>
        <v>THORNTON,JAMAR</v>
      </c>
    </row>
    <row r="369" spans="1:27" ht="15" thickBot="1">
      <c r="A369" s="16" t="s">
        <v>4</v>
      </c>
      <c r="B369" s="17" t="s">
        <v>5</v>
      </c>
      <c r="C369" s="18" t="s">
        <v>6</v>
      </c>
      <c r="D369" s="19" t="s">
        <v>7</v>
      </c>
      <c r="E369" s="20" t="s">
        <v>8</v>
      </c>
      <c r="F369" s="17" t="s">
        <v>5</v>
      </c>
      <c r="G369" s="18" t="s">
        <v>6</v>
      </c>
      <c r="H369" s="18" t="s">
        <v>7</v>
      </c>
      <c r="I369" s="20" t="s">
        <v>8</v>
      </c>
      <c r="J369" s="17" t="s">
        <v>5</v>
      </c>
      <c r="K369" s="18" t="s">
        <v>6</v>
      </c>
      <c r="L369" s="18" t="s">
        <v>7</v>
      </c>
      <c r="M369" s="20" t="s">
        <v>8</v>
      </c>
      <c r="N369" s="17" t="s">
        <v>5</v>
      </c>
      <c r="O369" s="18" t="s">
        <v>6</v>
      </c>
      <c r="P369" s="18" t="s">
        <v>7</v>
      </c>
      <c r="Q369" s="20" t="s">
        <v>8</v>
      </c>
      <c r="R369" s="17" t="s">
        <v>5</v>
      </c>
      <c r="S369" s="18" t="s">
        <v>6</v>
      </c>
      <c r="T369" s="18" t="s">
        <v>7</v>
      </c>
      <c r="U369" s="20" t="s">
        <v>8</v>
      </c>
      <c r="V369" s="21" t="s">
        <v>9</v>
      </c>
      <c r="W369" s="101">
        <f>IF(SUM(E370:E385)&gt;0,LARGE(E370:E385,1),0)</f>
        <v>276</v>
      </c>
      <c r="X369" s="102">
        <f>IF(SUM(I370:I385)&gt;0,LARGE(I370:I385,1),0)</f>
        <v>257</v>
      </c>
      <c r="Y369" s="102">
        <f>IF(SUM(M370:M385)&gt;0,LARGE(M370:M385,1),0)</f>
        <v>259</v>
      </c>
      <c r="Z369" s="102">
        <f>IF(SUM(Q370:Q385)&gt;0,LARGE(Q370:Q385,1),0)</f>
        <v>253</v>
      </c>
      <c r="AA369" s="103">
        <f>IF(SUM(U370:U385)&gt;0,LARGE(U370:U385,1),0)</f>
        <v>259</v>
      </c>
    </row>
    <row r="370" spans="1:27" ht="15" thickTop="1">
      <c r="A370" s="22" t="s">
        <v>71</v>
      </c>
      <c r="B370" s="116">
        <v>98</v>
      </c>
      <c r="C370" s="117">
        <v>75</v>
      </c>
      <c r="D370" s="118">
        <v>91</v>
      </c>
      <c r="E370" s="119">
        <f aca="true" t="shared" si="194" ref="E370:E378">IF(SUM(B370:D370)&gt;0,SUM(B370:D370),"")</f>
        <v>264</v>
      </c>
      <c r="F370" s="116">
        <v>95</v>
      </c>
      <c r="G370" s="117">
        <v>73</v>
      </c>
      <c r="H370" s="117">
        <v>89</v>
      </c>
      <c r="I370" s="119">
        <f aca="true" t="shared" si="195" ref="I370:I375">IF(SUM(F370:H370)&gt;0,SUM(F370:H370),"")</f>
        <v>257</v>
      </c>
      <c r="J370" s="116">
        <v>82</v>
      </c>
      <c r="K370" s="117">
        <v>70</v>
      </c>
      <c r="L370" s="117">
        <v>81</v>
      </c>
      <c r="M370" s="119">
        <f aca="true" t="shared" si="196" ref="M370:M378">IF(SUM(J370:L370)&gt;0,SUM(J370:L370),"")</f>
        <v>233</v>
      </c>
      <c r="N370" s="116">
        <v>89</v>
      </c>
      <c r="O370" s="117">
        <v>76</v>
      </c>
      <c r="P370" s="117">
        <v>88</v>
      </c>
      <c r="Q370" s="119">
        <f aca="true" t="shared" si="197" ref="Q370:Q378">IF(SUM(N370:P370)&gt;0,SUM(N370:P370),"")</f>
        <v>253</v>
      </c>
      <c r="R370" s="116">
        <v>93</v>
      </c>
      <c r="S370" s="117">
        <v>80</v>
      </c>
      <c r="T370" s="117">
        <v>86</v>
      </c>
      <c r="U370" s="119">
        <f aca="true" t="shared" si="198" ref="U370:U378">IF(SUM(R370:T370)&gt;0,SUM(R370:T370),"")</f>
        <v>259</v>
      </c>
      <c r="V370" s="99">
        <f>IF(SUM(E370,I370,M370,Q370,U370,U390,Q390,M390,I390,E390,E410,I410,M410,Q410,U410)&gt;0,(LARGE((E370,I370,M370,Q370,U370,U390,Q390,M390,I390,E390,E410,I410,M410,Q410,U410),1)+LARGE((E370,I370,M370,Q370,U370,U390,Q390,M390,I390,E390,E410,I410,M410,Q410,U410),2)+LARGE((E370,I370,M370,Q370,U370,U390,Q390,M390,I390,E390,E410,I410,M410,Q410,U410),3)+LARGE((E370,I370,M370,Q370,U370,U390,Q390,M390,I390,E390,E410,I410,M410,Q410,U410),4)),"")</f>
        <v>1033</v>
      </c>
      <c r="W370" s="78"/>
      <c r="X370" s="78"/>
      <c r="Y370" s="78"/>
      <c r="Z370" s="78"/>
      <c r="AA370" s="79"/>
    </row>
    <row r="371" spans="1:27" ht="14.25">
      <c r="A371" s="23" t="s">
        <v>83</v>
      </c>
      <c r="B371" s="120">
        <v>99</v>
      </c>
      <c r="C371" s="121">
        <v>79</v>
      </c>
      <c r="D371" s="122">
        <v>93</v>
      </c>
      <c r="E371" s="119">
        <f t="shared" si="194"/>
        <v>271</v>
      </c>
      <c r="F371" s="120">
        <v>90</v>
      </c>
      <c r="G371" s="121">
        <v>79</v>
      </c>
      <c r="H371" s="121">
        <v>83</v>
      </c>
      <c r="I371" s="119">
        <f t="shared" si="195"/>
        <v>252</v>
      </c>
      <c r="J371" s="120">
        <v>95</v>
      </c>
      <c r="K371" s="121">
        <v>73</v>
      </c>
      <c r="L371" s="121">
        <v>91</v>
      </c>
      <c r="M371" s="119">
        <f t="shared" si="196"/>
        <v>259</v>
      </c>
      <c r="N371" s="120">
        <v>87</v>
      </c>
      <c r="O371" s="121">
        <v>66</v>
      </c>
      <c r="P371" s="121">
        <v>82</v>
      </c>
      <c r="Q371" s="119">
        <f t="shared" si="197"/>
        <v>235</v>
      </c>
      <c r="R371" s="120">
        <v>86</v>
      </c>
      <c r="S371" s="121">
        <v>72</v>
      </c>
      <c r="T371" s="121">
        <v>88</v>
      </c>
      <c r="U371" s="119">
        <f t="shared" si="198"/>
        <v>246</v>
      </c>
      <c r="V371" s="99">
        <f>IF(SUM(E371,I371,M371,Q371,U371,U391,Q391,M391,I391,E391,E411,I411,M411,Q411,U411)&gt;0,(LARGE((E371,I371,M371,Q371,U371,U391,Q391,M391,I391,E391,E411,I411,M411,Q411,U411),1)+LARGE((E371,I371,M371,Q371,U371,U391,Q391,M391,I391,E391,E411,I411,M411,Q411,U411),2)+LARGE((E371,I371,M371,Q371,U371,U391,Q391,M391,I391,E391,E411,I411,M411,Q411,U411),3)+LARGE((E371,I371,M371,Q371,U371,U391,Q391,M391,I391,E391,E411,I411,M411,Q411,U411),4)),"")</f>
        <v>1028</v>
      </c>
      <c r="W371" s="78"/>
      <c r="X371" s="78"/>
      <c r="Y371" s="78"/>
      <c r="Z371" s="78"/>
      <c r="AA371" s="79"/>
    </row>
    <row r="372" spans="1:27" ht="14.25">
      <c r="A372" s="23" t="s">
        <v>40</v>
      </c>
      <c r="B372" s="120">
        <v>96</v>
      </c>
      <c r="C372" s="121">
        <v>90</v>
      </c>
      <c r="D372" s="122">
        <v>90</v>
      </c>
      <c r="E372" s="119">
        <f t="shared" si="194"/>
        <v>276</v>
      </c>
      <c r="F372" s="120">
        <v>90</v>
      </c>
      <c r="G372" s="121">
        <v>77</v>
      </c>
      <c r="H372" s="121">
        <v>84</v>
      </c>
      <c r="I372" s="119">
        <f t="shared" si="195"/>
        <v>251</v>
      </c>
      <c r="J372" s="120">
        <v>91</v>
      </c>
      <c r="K372" s="121">
        <v>70</v>
      </c>
      <c r="L372" s="123">
        <v>88</v>
      </c>
      <c r="M372" s="119">
        <f t="shared" si="196"/>
        <v>249</v>
      </c>
      <c r="N372" s="120">
        <v>91</v>
      </c>
      <c r="O372" s="121">
        <v>76</v>
      </c>
      <c r="P372" s="123">
        <v>81</v>
      </c>
      <c r="Q372" s="119">
        <f t="shared" si="197"/>
        <v>248</v>
      </c>
      <c r="R372" s="120">
        <v>87</v>
      </c>
      <c r="S372" s="121">
        <v>73</v>
      </c>
      <c r="T372" s="123">
        <v>88</v>
      </c>
      <c r="U372" s="119">
        <f t="shared" si="198"/>
        <v>248</v>
      </c>
      <c r="V372" s="99">
        <f>IF(SUM(E372,I372,M372,Q372,U372,U392,Q392,M392,I392,E392,E412,I412,M412,Q412,U412)&gt;0,(LARGE((E372,I372,M372,Q372,U372,U392,Q392,M392,I392,E392,E412,I412,M412,Q412,U412),1)+LARGE((E372,I372,M372,Q372,U372,U392,Q392,M392,I392,E392,E412,I412,M412,Q412,U412),2)+LARGE((E372,I372,M372,Q372,U372,U392,Q392,M392,I392,E392,E412,I412,M412,Q412,U412),3)+LARGE((E372,I372,M372,Q372,U372,U392,Q392,M392,I392,E392,E412,I412,M412,Q412,U412),4)),"")</f>
        <v>1024</v>
      </c>
      <c r="W372" s="78"/>
      <c r="X372" s="78"/>
      <c r="Y372" s="78"/>
      <c r="Z372" s="78"/>
      <c r="AA372" s="79"/>
    </row>
    <row r="373" spans="1:27" ht="14.25">
      <c r="A373" s="23" t="s">
        <v>53</v>
      </c>
      <c r="B373" s="120">
        <v>93</v>
      </c>
      <c r="C373" s="121">
        <v>77</v>
      </c>
      <c r="D373" s="122">
        <v>95</v>
      </c>
      <c r="E373" s="119">
        <f t="shared" si="194"/>
        <v>265</v>
      </c>
      <c r="F373" s="120">
        <v>89</v>
      </c>
      <c r="G373" s="121">
        <v>77</v>
      </c>
      <c r="H373" s="121">
        <v>84</v>
      </c>
      <c r="I373" s="119">
        <f t="shared" si="195"/>
        <v>250</v>
      </c>
      <c r="J373" s="120">
        <v>58</v>
      </c>
      <c r="K373" s="121">
        <v>58</v>
      </c>
      <c r="L373" s="121">
        <v>80</v>
      </c>
      <c r="M373" s="119">
        <f t="shared" si="196"/>
        <v>196</v>
      </c>
      <c r="N373" s="120">
        <v>93</v>
      </c>
      <c r="O373" s="121">
        <v>60</v>
      </c>
      <c r="P373" s="121">
        <v>83</v>
      </c>
      <c r="Q373" s="119">
        <f t="shared" si="197"/>
        <v>236</v>
      </c>
      <c r="R373" s="120">
        <v>85</v>
      </c>
      <c r="S373" s="121">
        <v>72</v>
      </c>
      <c r="T373" s="121">
        <v>84</v>
      </c>
      <c r="U373" s="119">
        <f t="shared" si="198"/>
        <v>241</v>
      </c>
      <c r="V373" s="99">
        <f>IF(SUM(E373,I373,M373,Q373,U373,U393,Q393,M393,I393,E393,E413,I413,M413,Q413,U413)&gt;0,(LARGE((E373,I373,M373,Q373,U373,U393,Q393,M393,I393,E393,E413,I413,M413,Q413,U413),1)+LARGE((E373,I373,M373,Q373,U373,U393,Q393,M393,I393,E393,E413,I413,M413,Q413,U413),2)+LARGE((E373,I373,M373,Q373,U373,U393,Q393,M393,I393,E393,E413,I413,M413,Q413,U413),3)+LARGE((E373,I373,M373,Q373,U373,U393,Q393,M393,I393,E393,E413,I413,M413,Q413,U413),4)),"")</f>
        <v>992</v>
      </c>
      <c r="W373" s="78"/>
      <c r="X373" s="78"/>
      <c r="Y373" s="78"/>
      <c r="Z373" s="78"/>
      <c r="AA373" s="79"/>
    </row>
    <row r="374" spans="1:27" ht="14.25">
      <c r="A374" s="23" t="s">
        <v>72</v>
      </c>
      <c r="B374" s="120">
        <v>95</v>
      </c>
      <c r="C374" s="121">
        <v>67</v>
      </c>
      <c r="D374" s="123">
        <v>85</v>
      </c>
      <c r="E374" s="119">
        <f t="shared" si="194"/>
        <v>247</v>
      </c>
      <c r="F374" s="120">
        <v>90</v>
      </c>
      <c r="G374" s="121">
        <v>70</v>
      </c>
      <c r="H374" s="123">
        <v>69</v>
      </c>
      <c r="I374" s="119">
        <f t="shared" si="195"/>
        <v>229</v>
      </c>
      <c r="J374" s="120"/>
      <c r="K374" s="121"/>
      <c r="L374" s="123"/>
      <c r="M374" s="119">
        <f t="shared" si="196"/>
      </c>
      <c r="N374" s="120"/>
      <c r="O374" s="121"/>
      <c r="P374" s="121"/>
      <c r="Q374" s="119">
        <f t="shared" si="197"/>
      </c>
      <c r="R374" s="120">
        <v>90</v>
      </c>
      <c r="S374" s="121">
        <v>78</v>
      </c>
      <c r="T374" s="123">
        <v>69</v>
      </c>
      <c r="U374" s="119">
        <f t="shared" si="198"/>
        <v>237</v>
      </c>
      <c r="V374" s="99">
        <f>IF(SUM(E374,I374,M374,Q374,U374,U394,Q394,M394,I394,E394,E414,I414,M414,Q414,U414)&gt;0,(LARGE((E374,I374,M374,Q374,U374,U394,Q394,M394,I394,E394,E414,I414,M414,Q414,U414),1)+LARGE((E374,I374,M374,Q374,U374,U394,Q394,M394,I394,E394,E414,I414,M414,Q414,U414),2)+LARGE((E374,I374,M374,Q374,U374,U394,Q394,M394,I394,E394,E414,I414,M414,Q414,U414),3)+LARGE((E374,I374,M374,Q374,U374,U394,Q394,M394,I394,E394,E414,I414,M414,Q414,U414),4)),"")</f>
        <v>961</v>
      </c>
      <c r="W374" s="78"/>
      <c r="X374" s="78"/>
      <c r="Y374" s="78"/>
      <c r="Z374" s="78"/>
      <c r="AA374" s="79"/>
    </row>
    <row r="375" spans="1:27" ht="14.25">
      <c r="A375" s="23" t="s">
        <v>99</v>
      </c>
      <c r="B375" s="120">
        <v>92</v>
      </c>
      <c r="C375" s="121">
        <v>64</v>
      </c>
      <c r="D375" s="123">
        <v>83</v>
      </c>
      <c r="E375" s="119">
        <f t="shared" si="194"/>
        <v>239</v>
      </c>
      <c r="F375" s="120">
        <v>83</v>
      </c>
      <c r="G375" s="121">
        <v>82</v>
      </c>
      <c r="H375" s="123">
        <v>88</v>
      </c>
      <c r="I375" s="119">
        <f t="shared" si="195"/>
        <v>253</v>
      </c>
      <c r="J375" s="120"/>
      <c r="K375" s="121"/>
      <c r="L375" s="123"/>
      <c r="M375" s="119">
        <f t="shared" si="196"/>
      </c>
      <c r="N375" s="120">
        <v>82</v>
      </c>
      <c r="O375" s="121">
        <v>53</v>
      </c>
      <c r="P375" s="121">
        <v>78</v>
      </c>
      <c r="Q375" s="119">
        <f t="shared" si="197"/>
        <v>213</v>
      </c>
      <c r="R375" s="120">
        <v>86</v>
      </c>
      <c r="S375" s="121">
        <v>70</v>
      </c>
      <c r="T375" s="123">
        <v>83</v>
      </c>
      <c r="U375" s="119">
        <f t="shared" si="198"/>
        <v>239</v>
      </c>
      <c r="V375" s="99">
        <f>IF(SUM(E375,I375,M375,Q375,U375,U395,Q395,M395,I395,E395,E415,I415,M415,Q415,U415)&gt;0,(LARGE((E375,I375,M375,Q375,U375,U395,Q395,M395,I395,E395,E415,I415,M415,Q415,U415),1)+LARGE((E375,I375,M375,Q375,U375,U395,Q395,M395,I395,E395,E415,I415,M415,Q415,U415),2)+LARGE((E375,I375,M375,Q375,U375,U395,Q395,M395,I395,E395,E415,I415,M415,Q415,U415),3)+LARGE((E375,I375,M375,Q375,U375,U395,Q395,M395,I395,E395,E415,I415,M415,Q415,U415),4)),"")</f>
        <v>965</v>
      </c>
      <c r="W375" s="78"/>
      <c r="X375" s="78"/>
      <c r="Y375" s="78"/>
      <c r="Z375" s="78"/>
      <c r="AA375" s="79"/>
    </row>
    <row r="376" spans="1:27" ht="14.25">
      <c r="A376" s="23" t="s">
        <v>66</v>
      </c>
      <c r="B376" s="120">
        <v>95</v>
      </c>
      <c r="C376" s="121">
        <v>66</v>
      </c>
      <c r="D376" s="122">
        <v>92</v>
      </c>
      <c r="E376" s="119">
        <f t="shared" si="194"/>
        <v>253</v>
      </c>
      <c r="F376" s="120">
        <v>89</v>
      </c>
      <c r="G376" s="121">
        <v>76</v>
      </c>
      <c r="H376" s="123">
        <v>86</v>
      </c>
      <c r="I376" s="119">
        <f aca="true" t="shared" si="199" ref="I376:I385">IF(SUM(F376:H376)&gt;0,SUM(F376:H376),"")</f>
        <v>251</v>
      </c>
      <c r="J376" s="120">
        <v>86</v>
      </c>
      <c r="K376" s="121">
        <v>57</v>
      </c>
      <c r="L376" s="123">
        <v>82</v>
      </c>
      <c r="M376" s="119">
        <f t="shared" si="196"/>
        <v>225</v>
      </c>
      <c r="N376" s="120"/>
      <c r="O376" s="121"/>
      <c r="P376" s="121"/>
      <c r="Q376" s="119">
        <f t="shared" si="197"/>
      </c>
      <c r="R376" s="120"/>
      <c r="S376" s="121"/>
      <c r="T376" s="121"/>
      <c r="U376" s="119">
        <f t="shared" si="198"/>
      </c>
      <c r="V376" s="99">
        <f>IF(SUM(E376,I376,M376,Q376,U376,U396,Q396,M396,I396,E396,E416,I416,M416,Q416,U416)&gt;0,(LARGE((E376,I376,M376,Q376,U376,U396,Q396,M396,I396,E396,E416,I416,M416,Q416,U416),1)+LARGE((E376,I376,M376,Q376,U376,U396,Q396,M396,I396,E396,E416,I416,M416,Q416,U416),2)+LARGE((E376,I376,M376,Q376,U376,U396,Q396,M396,I396,E396,E416,I416,M416,Q416,U416),3)+LARGE((E376,I376,M376,Q376,U376,U396,Q396,M396,I396,E396,E416,I416,M416,Q416,U416),4)),"")</f>
        <v>995</v>
      </c>
      <c r="W376" s="78"/>
      <c r="X376" s="78"/>
      <c r="Y376" s="78"/>
      <c r="Z376" s="78"/>
      <c r="AA376" s="79"/>
    </row>
    <row r="377" spans="1:27" ht="14.25">
      <c r="A377" s="23"/>
      <c r="B377" s="120"/>
      <c r="C377" s="121"/>
      <c r="D377" s="122"/>
      <c r="E377" s="119">
        <f t="shared" si="194"/>
      </c>
      <c r="F377" s="120"/>
      <c r="G377" s="121"/>
      <c r="H377" s="123"/>
      <c r="I377" s="119">
        <f t="shared" si="199"/>
      </c>
      <c r="J377" s="120"/>
      <c r="K377" s="121"/>
      <c r="L377" s="123"/>
      <c r="M377" s="119">
        <f t="shared" si="196"/>
      </c>
      <c r="N377" s="120"/>
      <c r="O377" s="121"/>
      <c r="P377" s="123"/>
      <c r="Q377" s="119">
        <f t="shared" si="197"/>
      </c>
      <c r="R377" s="120"/>
      <c r="S377" s="121"/>
      <c r="T377" s="123"/>
      <c r="U377" s="119">
        <f t="shared" si="198"/>
      </c>
      <c r="V377" s="99">
        <f>IF(SUM(E377,I377,M377,Q377,U377,U397,Q397,M397,I397,E397,E417,I417,M417,Q417,U417)&gt;0,(LARGE((E377,I377,M377,Q377,U377,U397,Q397,M397,I397,E397,E417,I417,M417,Q417,U417),1)+LARGE((E377,I377,M377,Q377,U377,U397,Q397,M397,I397,E397,E417,I417,M417,Q417,U417),2)+LARGE((E377,I377,M377,Q377,U377,U397,Q397,M397,I397,E397,E417,I417,M417,Q417,U417),3)+LARGE((E377,I377,M377,Q377,U377,U397,Q397,M397,I397,E397,E417,I417,M417,Q417,U417),4)),"")</f>
      </c>
      <c r="W377" s="78"/>
      <c r="X377" s="78"/>
      <c r="Y377" s="78"/>
      <c r="Z377" s="78"/>
      <c r="AA377" s="79"/>
    </row>
    <row r="378" spans="1:27" ht="14.25">
      <c r="A378" s="23"/>
      <c r="B378" s="120"/>
      <c r="C378" s="121"/>
      <c r="D378" s="122"/>
      <c r="E378" s="119">
        <f t="shared" si="194"/>
      </c>
      <c r="F378" s="120"/>
      <c r="G378" s="121"/>
      <c r="H378" s="121"/>
      <c r="I378" s="119">
        <f t="shared" si="199"/>
      </c>
      <c r="J378" s="120"/>
      <c r="K378" s="121"/>
      <c r="L378" s="121"/>
      <c r="M378" s="119">
        <f t="shared" si="196"/>
      </c>
      <c r="N378" s="120"/>
      <c r="O378" s="121"/>
      <c r="P378" s="121"/>
      <c r="Q378" s="119">
        <f t="shared" si="197"/>
      </c>
      <c r="R378" s="120"/>
      <c r="S378" s="121"/>
      <c r="T378" s="121"/>
      <c r="U378" s="119">
        <f t="shared" si="198"/>
      </c>
      <c r="V378" s="99">
        <f>IF(SUM(E378,I378,M378,Q378,U378,U398,Q398,M398,I398,E398,E418,I418,M418,Q418,U418)&gt;0,(LARGE((E378,I378,M378,Q378,U378,U398,Q398,M398,I398,E398,E418,I418,M418,Q418,U418),1)+LARGE((E378,I378,M378,Q378,U378,U398,Q398,M398,I398,E398,E418,I418,M418,Q418,U418),2)+LARGE((E378,I378,M378,Q378,U378,U398,Q398,M398,I398,E398,E418,I418,M418,Q418,U418),3)+LARGE((E378,I378,M378,Q378,U378,U398,Q398,M398,I398,E398,E418,I418,M418,Q418,U418),4)),"")</f>
      </c>
      <c r="W378" s="78"/>
      <c r="X378" s="78"/>
      <c r="Y378" s="78"/>
      <c r="Z378" s="78"/>
      <c r="AA378" s="79"/>
    </row>
    <row r="379" spans="1:27" ht="14.25">
      <c r="A379" s="23"/>
      <c r="B379" s="120"/>
      <c r="C379" s="121"/>
      <c r="D379" s="122"/>
      <c r="E379" s="119">
        <f aca="true" t="shared" si="200" ref="E379:E385">IF(SUM(B379:D379)&gt;0,SUM(B379:D379),"")</f>
      </c>
      <c r="F379" s="120"/>
      <c r="G379" s="121"/>
      <c r="H379" s="123"/>
      <c r="I379" s="119">
        <f t="shared" si="199"/>
      </c>
      <c r="J379" s="120"/>
      <c r="K379" s="121"/>
      <c r="L379" s="123"/>
      <c r="M379" s="119">
        <f aca="true" t="shared" si="201" ref="M379:M385">IF(SUM(J379:L379)&gt;0,SUM(J379:L379),"")</f>
      </c>
      <c r="N379" s="120"/>
      <c r="O379" s="121"/>
      <c r="P379" s="121"/>
      <c r="Q379" s="119">
        <f aca="true" t="shared" si="202" ref="Q379:Q385">IF(SUM(N379:P379)&gt;0,SUM(N379:P379),"")</f>
      </c>
      <c r="R379" s="120"/>
      <c r="S379" s="121"/>
      <c r="T379" s="121"/>
      <c r="U379" s="119">
        <f aca="true" t="shared" si="203" ref="U379:U385">IF(SUM(R379:T379)&gt;0,SUM(R379:T379),"")</f>
      </c>
      <c r="V379" s="99">
        <f>IF(SUM(E379,I379,M379,Q379,U379,U399,Q399,M399,I399,E399,E419,I419,M419,Q419,U419)&gt;0,(LARGE((E379,I379,M379,Q379,U379,U399,Q399,M399,I399,E399,E419,I419,M419,Q419,U419),1)+LARGE((E379,I379,M379,Q379,U379,U399,Q399,M399,I399,E399,E419,I419,M419,Q419,U419),2)+LARGE((E379,I379,M379,Q379,U379,U399,Q399,M399,I399,E399,E419,I419,M419,Q419,U419),3)+LARGE((E379,I379,M379,Q379,U379,U399,Q399,M399,I399,E399,E419,I419,M419,Q419,U419),4)),"")</f>
      </c>
      <c r="W379" s="78"/>
      <c r="X379" s="78"/>
      <c r="Y379" s="78"/>
      <c r="Z379" s="78"/>
      <c r="AA379" s="79"/>
    </row>
    <row r="380" spans="1:27" ht="14.25">
      <c r="A380" s="23"/>
      <c r="B380" s="120"/>
      <c r="C380" s="121"/>
      <c r="D380" s="122"/>
      <c r="E380" s="119">
        <f t="shared" si="200"/>
      </c>
      <c r="F380" s="120"/>
      <c r="G380" s="121"/>
      <c r="H380" s="123"/>
      <c r="I380" s="119">
        <f t="shared" si="199"/>
      </c>
      <c r="J380" s="120"/>
      <c r="K380" s="121"/>
      <c r="L380" s="123"/>
      <c r="M380" s="119">
        <f t="shared" si="201"/>
      </c>
      <c r="N380" s="120"/>
      <c r="O380" s="121"/>
      <c r="P380" s="123"/>
      <c r="Q380" s="119">
        <f t="shared" si="202"/>
      </c>
      <c r="R380" s="120"/>
      <c r="S380" s="121"/>
      <c r="T380" s="123"/>
      <c r="U380" s="119">
        <f t="shared" si="203"/>
      </c>
      <c r="V380" s="99">
        <f>IF(SUM(E380,I380,M380,Q380,U380,U400,Q400,M400,I400,E400,E420,I420,M420,Q420,U420)&gt;0,(LARGE((E380,I380,M380,Q380,U380,U400,Q400,M400,I400,E400,E420,I420,M420,Q420,U420),1)+LARGE((E380,I380,M380,Q380,U380,U400,Q400,M400,I400,E400,E420,I420,M420,Q420,U420),2)+LARGE((E380,I380,M380,Q380,U380,U400,Q400,M400,I400,E400,E420,I420,M420,Q420,U420),3)+LARGE((E380,I380,M380,Q380,U380,U400,Q400,M400,I400,E400,E420,I420,M420,Q420,U420),4)),"")</f>
      </c>
      <c r="W380" s="78"/>
      <c r="X380" s="78"/>
      <c r="Y380" s="78"/>
      <c r="Z380" s="78"/>
      <c r="AA380" s="79"/>
    </row>
    <row r="381" spans="1:27" ht="14.25">
      <c r="A381" s="23"/>
      <c r="B381" s="120"/>
      <c r="C381" s="121"/>
      <c r="D381" s="122"/>
      <c r="E381" s="119">
        <f t="shared" si="200"/>
      </c>
      <c r="F381" s="120"/>
      <c r="G381" s="121"/>
      <c r="H381" s="121"/>
      <c r="I381" s="119">
        <f t="shared" si="199"/>
      </c>
      <c r="J381" s="120"/>
      <c r="K381" s="121"/>
      <c r="L381" s="121"/>
      <c r="M381" s="119">
        <f t="shared" si="201"/>
      </c>
      <c r="N381" s="120"/>
      <c r="O381" s="121"/>
      <c r="P381" s="121"/>
      <c r="Q381" s="119">
        <f t="shared" si="202"/>
      </c>
      <c r="R381" s="120"/>
      <c r="S381" s="121"/>
      <c r="T381" s="121"/>
      <c r="U381" s="119">
        <f t="shared" si="203"/>
      </c>
      <c r="V381" s="99">
        <f>IF(SUM(E381,I381,M381,Q381,U381,U401,Q401,M401,I401,E401,E421,I421,M421,Q421,U421)&gt;0,(LARGE((E381,I381,M381,Q381,U381,U401,Q401,M401,I401,E401,E421,I421,M421,Q421,U421),1)+LARGE((E381,I381,M381,Q381,U381,U401,Q401,M401,I401,E401,E421,I421,M421,Q421,U421),2)+LARGE((E381,I381,M381,Q381,U381,U401,Q401,M401,I401,E401,E421,I421,M421,Q421,U421),3)+LARGE((E381,I381,M381,Q381,U381,U401,Q401,M401,I401,E401,E421,I421,M421,Q421,U421),4)),"")</f>
      </c>
      <c r="W381" s="78"/>
      <c r="X381" s="78"/>
      <c r="Y381" s="78"/>
      <c r="Z381" s="78"/>
      <c r="AA381" s="79"/>
    </row>
    <row r="382" spans="1:27" ht="14.25">
      <c r="A382" s="23" t="s">
        <v>178</v>
      </c>
      <c r="B382" s="120"/>
      <c r="C382" s="121"/>
      <c r="D382" s="122"/>
      <c r="E382" s="119">
        <f t="shared" si="200"/>
      </c>
      <c r="F382" s="120"/>
      <c r="G382" s="121"/>
      <c r="H382" s="121"/>
      <c r="I382" s="119">
        <f t="shared" si="199"/>
      </c>
      <c r="J382" s="120"/>
      <c r="K382" s="121"/>
      <c r="L382" s="121"/>
      <c r="M382" s="119">
        <f t="shared" si="201"/>
      </c>
      <c r="N382" s="120"/>
      <c r="O382" s="121"/>
      <c r="P382" s="121"/>
      <c r="Q382" s="119">
        <f t="shared" si="202"/>
      </c>
      <c r="R382" s="120"/>
      <c r="S382" s="121"/>
      <c r="T382" s="121"/>
      <c r="U382" s="119">
        <f t="shared" si="203"/>
      </c>
      <c r="V382" s="99">
        <f>IF(SUM(E382,I382,M382,Q382,U382,U402,Q402,M402,I402,E402,E422,I422,M422,Q422,U422)&gt;0,(LARGE((E382,I382,M382,Q382,U382,U402,Q402,M402,I402,E402,E422,I422,M422,Q422,U422),1)+LARGE((E382,I382,M382,Q382,U382,U402,Q402,M402,I402,E402,E422,I422,M422,Q422,U422),2)+LARGE((E382,I382,M382,Q382,U382,U402,Q402,M402,I402,E402,E422,I422,M422,Q422,U422),3)+LARGE((E382,I382,M382,Q382,U382,U402,Q402,M402,I402,E402,E422,I422,M422,Q422,U422),4)),"")</f>
      </c>
      <c r="W382" s="78"/>
      <c r="X382" s="78"/>
      <c r="Y382" s="78"/>
      <c r="Z382" s="78"/>
      <c r="AA382" s="79"/>
    </row>
    <row r="383" spans="1:27" ht="14.25">
      <c r="A383" s="23" t="s">
        <v>163</v>
      </c>
      <c r="B383" s="120"/>
      <c r="C383" s="121"/>
      <c r="D383" s="122"/>
      <c r="E383" s="119">
        <f t="shared" si="200"/>
      </c>
      <c r="F383" s="120"/>
      <c r="G383" s="121"/>
      <c r="H383" s="121"/>
      <c r="I383" s="119">
        <f t="shared" si="199"/>
      </c>
      <c r="J383" s="120"/>
      <c r="K383" s="121"/>
      <c r="L383" s="121"/>
      <c r="M383" s="119">
        <f t="shared" si="201"/>
      </c>
      <c r="N383" s="120"/>
      <c r="O383" s="121"/>
      <c r="P383" s="121"/>
      <c r="Q383" s="119">
        <f t="shared" si="202"/>
      </c>
      <c r="R383" s="120"/>
      <c r="S383" s="121"/>
      <c r="T383" s="121"/>
      <c r="U383" s="119">
        <f t="shared" si="203"/>
      </c>
      <c r="V383" s="99">
        <f>IF(SUM(E383,I383,M383,Q383,U383,U403,Q403,M403,I403,E403,E423,I423,M423,Q423,U423)&gt;0,(LARGE((E383,I383,M383,Q383,U383,U403,Q403,M403,I403,E403,E423,I423,M423,Q423,U423),1)+LARGE((E383,I383,M383,Q383,U383,U403,Q403,M403,I403,E403,E423,I423,M423,Q423,U423),2)+LARGE((E383,I383,M383,Q383,U383,U403,Q403,M403,I403,E403,E423,I423,M423,Q423,U423),3)+LARGE((E383,I383,M383,Q383,U383,U403,Q403,M403,I403,E403,E423,I423,M423,Q423,U423),4)),"")</f>
      </c>
      <c r="W383" s="78"/>
      <c r="X383" s="78"/>
      <c r="Y383" s="78"/>
      <c r="Z383" s="78"/>
      <c r="AA383" s="79"/>
    </row>
    <row r="384" spans="1:27" ht="14.25">
      <c r="A384" s="23" t="s">
        <v>169</v>
      </c>
      <c r="B384" s="120"/>
      <c r="C384" s="121"/>
      <c r="D384" s="122"/>
      <c r="E384" s="119">
        <f t="shared" si="200"/>
      </c>
      <c r="F384" s="120"/>
      <c r="G384" s="121"/>
      <c r="H384" s="121"/>
      <c r="I384" s="119">
        <f t="shared" si="199"/>
      </c>
      <c r="J384" s="120"/>
      <c r="K384" s="121"/>
      <c r="L384" s="121"/>
      <c r="M384" s="119">
        <f t="shared" si="201"/>
      </c>
      <c r="N384" s="120"/>
      <c r="O384" s="121"/>
      <c r="P384" s="121"/>
      <c r="Q384" s="119">
        <f t="shared" si="202"/>
      </c>
      <c r="R384" s="120"/>
      <c r="S384" s="121"/>
      <c r="T384" s="121"/>
      <c r="U384" s="119">
        <f t="shared" si="203"/>
      </c>
      <c r="V384" s="99">
        <f>IF(SUM(E384,I384,M384,Q384,U384,U404,Q404,M404,I404,E404,E424,I424,M424,Q424,U424)&gt;0,(LARGE((E384,I384,M384,Q384,U384,U404,Q404,M404,I404,E404,E424,I424,M424,Q424,U424),1)+LARGE((E384,I384,M384,Q384,U384,U404,Q404,M404,I404,E404,E424,I424,M424,Q424,U424),2)+LARGE((E384,I384,M384,Q384,U384,U404,Q404,M404,I404,E404,E424,I424,M424,Q424,U424),3)+LARGE((E384,I384,M384,Q384,U384,U404,Q404,M404,I404,E404,E424,I424,M424,Q424,U424),4)),"")</f>
      </c>
      <c r="W384" s="78"/>
      <c r="X384" s="78"/>
      <c r="Y384" s="78"/>
      <c r="Z384" s="78"/>
      <c r="AA384" s="79"/>
    </row>
    <row r="385" spans="1:27" ht="14.25">
      <c r="A385" s="23" t="s">
        <v>177</v>
      </c>
      <c r="B385" s="120"/>
      <c r="C385" s="121"/>
      <c r="D385" s="122"/>
      <c r="E385" s="119">
        <f t="shared" si="200"/>
      </c>
      <c r="F385" s="120"/>
      <c r="G385" s="121"/>
      <c r="H385" s="121"/>
      <c r="I385" s="119">
        <f t="shared" si="199"/>
      </c>
      <c r="J385" s="120"/>
      <c r="K385" s="121"/>
      <c r="L385" s="121"/>
      <c r="M385" s="119">
        <f t="shared" si="201"/>
      </c>
      <c r="N385" s="120"/>
      <c r="O385" s="121"/>
      <c r="P385" s="121"/>
      <c r="Q385" s="119">
        <f t="shared" si="202"/>
      </c>
      <c r="R385" s="120"/>
      <c r="S385" s="121"/>
      <c r="T385" s="121"/>
      <c r="U385" s="119">
        <f t="shared" si="203"/>
      </c>
      <c r="V385" s="99">
        <f>IF(SUM(E385,I385,M385,Q385,U385,U405,Q405,M405,I405,E405,E425,I425,M425,Q425,U425)&gt;0,(LARGE((E385,I385,M385,Q385,U385,U405,Q405,M405,I405,E405,E425,I425,M425,Q425,U425),1)+LARGE((E385,I385,M385,Q385,U385,U405,Q405,M405,I405,E405,E425,I425,M425,Q425,U425),2)+LARGE((E385,I385,M385,Q385,U385,U405,Q405,M405,I405,E405,E425,I425,M425,Q425,U425),3)+LARGE((E385,I385,M385,Q385,U385,U405,Q405,M405,I405,E405,E425,I425,M425,Q425,U425),4)),"")</f>
      </c>
      <c r="W385" s="78"/>
      <c r="X385" s="78"/>
      <c r="Y385" s="78"/>
      <c r="Z385" s="78"/>
      <c r="AA385" s="79"/>
    </row>
    <row r="386" spans="1:27" ht="15" thickBot="1">
      <c r="A386" s="110" t="s">
        <v>10</v>
      </c>
      <c r="B386" s="183">
        <f aca="true" t="shared" si="204" ref="B386:V386">IF(SUM(B370:B381)=0,0,AVERAGE(B370:B381))</f>
        <v>95.42857142857143</v>
      </c>
      <c r="C386" s="184">
        <f t="shared" si="204"/>
        <v>74</v>
      </c>
      <c r="D386" s="185">
        <f t="shared" si="204"/>
        <v>89.85714285714286</v>
      </c>
      <c r="E386" s="186">
        <f t="shared" si="204"/>
        <v>259.2857142857143</v>
      </c>
      <c r="F386" s="183">
        <f t="shared" si="204"/>
        <v>89.42857142857143</v>
      </c>
      <c r="G386" s="184">
        <f t="shared" si="204"/>
        <v>76.28571428571429</v>
      </c>
      <c r="H386" s="185">
        <f t="shared" si="204"/>
        <v>83.28571428571429</v>
      </c>
      <c r="I386" s="186">
        <f t="shared" si="204"/>
        <v>249</v>
      </c>
      <c r="J386" s="183">
        <f t="shared" si="204"/>
        <v>82.4</v>
      </c>
      <c r="K386" s="184">
        <f t="shared" si="204"/>
        <v>65.6</v>
      </c>
      <c r="L386" s="185">
        <f t="shared" si="204"/>
        <v>84.4</v>
      </c>
      <c r="M386" s="186">
        <f t="shared" si="204"/>
        <v>232.4</v>
      </c>
      <c r="N386" s="183">
        <f t="shared" si="204"/>
        <v>88.4</v>
      </c>
      <c r="O386" s="184">
        <f t="shared" si="204"/>
        <v>66.2</v>
      </c>
      <c r="P386" s="185">
        <f t="shared" si="204"/>
        <v>82.4</v>
      </c>
      <c r="Q386" s="186">
        <f t="shared" si="204"/>
        <v>237</v>
      </c>
      <c r="R386" s="183">
        <f t="shared" si="204"/>
        <v>87.83333333333333</v>
      </c>
      <c r="S386" s="184">
        <f t="shared" si="204"/>
        <v>74.16666666666667</v>
      </c>
      <c r="T386" s="185">
        <f t="shared" si="204"/>
        <v>83</v>
      </c>
      <c r="U386" s="186">
        <f t="shared" si="204"/>
        <v>245</v>
      </c>
      <c r="V386" s="187">
        <f t="shared" si="204"/>
        <v>999.7142857142857</v>
      </c>
      <c r="W386" s="101"/>
      <c r="X386" s="102"/>
      <c r="Y386" s="102"/>
      <c r="Z386" s="102"/>
      <c r="AA386" s="103"/>
    </row>
    <row r="387" spans="1:27" ht="15" thickBot="1">
      <c r="A387" s="2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26"/>
      <c r="V387" s="25"/>
      <c r="W387" s="78" t="s">
        <v>65</v>
      </c>
      <c r="X387" s="78"/>
      <c r="Y387" s="78"/>
      <c r="Z387" s="78"/>
      <c r="AA387" s="79"/>
    </row>
    <row r="388" spans="1:27" ht="14.25">
      <c r="A388" s="28" t="s">
        <v>61</v>
      </c>
      <c r="B388" s="286" t="s">
        <v>313</v>
      </c>
      <c r="C388" s="287"/>
      <c r="D388" s="287"/>
      <c r="E388" s="288"/>
      <c r="F388" s="286" t="s">
        <v>327</v>
      </c>
      <c r="G388" s="287"/>
      <c r="H388" s="287"/>
      <c r="I388" s="288"/>
      <c r="J388" s="286" t="s">
        <v>62</v>
      </c>
      <c r="K388" s="287"/>
      <c r="L388" s="287"/>
      <c r="M388" s="288"/>
      <c r="N388" s="286" t="s">
        <v>63</v>
      </c>
      <c r="O388" s="287"/>
      <c r="P388" s="287"/>
      <c r="Q388" s="288"/>
      <c r="R388" s="286" t="s">
        <v>64</v>
      </c>
      <c r="S388" s="287"/>
      <c r="T388" s="287"/>
      <c r="U388" s="288"/>
      <c r="V388" s="29"/>
      <c r="W388" s="78" t="str">
        <f>B388</f>
        <v>ROSE,BRAD</v>
      </c>
      <c r="X388" s="78" t="str">
        <f>F388</f>
        <v>GUILFOYLE,JONATHON</v>
      </c>
      <c r="Y388" s="78" t="str">
        <f>J388</f>
        <v>HE 8</v>
      </c>
      <c r="Z388" s="78" t="str">
        <f>N388</f>
        <v>HE 9</v>
      </c>
      <c r="AA388" s="79" t="str">
        <f>R388</f>
        <v>HE 10</v>
      </c>
    </row>
    <row r="389" spans="1:27" ht="15" thickBot="1">
      <c r="A389" s="16" t="s">
        <v>4</v>
      </c>
      <c r="B389" s="17" t="s">
        <v>5</v>
      </c>
      <c r="C389" s="18" t="s">
        <v>6</v>
      </c>
      <c r="D389" s="18" t="s">
        <v>7</v>
      </c>
      <c r="E389" s="20" t="s">
        <v>8</v>
      </c>
      <c r="F389" s="17" t="s">
        <v>5</v>
      </c>
      <c r="G389" s="18" t="s">
        <v>6</v>
      </c>
      <c r="H389" s="18" t="s">
        <v>7</v>
      </c>
      <c r="I389" s="20" t="s">
        <v>8</v>
      </c>
      <c r="J389" s="17" t="s">
        <v>5</v>
      </c>
      <c r="K389" s="18" t="s">
        <v>6</v>
      </c>
      <c r="L389" s="18" t="s">
        <v>7</v>
      </c>
      <c r="M389" s="20" t="s">
        <v>8</v>
      </c>
      <c r="N389" s="17" t="s">
        <v>5</v>
      </c>
      <c r="O389" s="18" t="s">
        <v>6</v>
      </c>
      <c r="P389" s="18" t="s">
        <v>7</v>
      </c>
      <c r="Q389" s="20" t="s">
        <v>8</v>
      </c>
      <c r="R389" s="17" t="s">
        <v>5</v>
      </c>
      <c r="S389" s="18" t="s">
        <v>6</v>
      </c>
      <c r="T389" s="18" t="s">
        <v>7</v>
      </c>
      <c r="U389" s="20" t="s">
        <v>8</v>
      </c>
      <c r="V389" s="21"/>
      <c r="W389" s="93">
        <f>IF(SUM(E390:E405)&gt;0,LARGE(E390:E405,1),0)</f>
        <v>248</v>
      </c>
      <c r="X389" s="78">
        <f>IF(SUM(I390:I405)&gt;0,LARGE(I390:I405,1),0)</f>
        <v>249</v>
      </c>
      <c r="Y389" s="78">
        <f>IF(SUM(M390:M405)&gt;0,LARGE(M390:M405,1),0)</f>
        <v>0</v>
      </c>
      <c r="Z389" s="78">
        <f>IF(SUM(Q390:Q405)&gt;0,LARGE(Q390:Q405,1),0)</f>
        <v>0</v>
      </c>
      <c r="AA389" s="79">
        <f>IF(SUM(U390:U405)&gt;0,LARGE(U390:U405,1),0)</f>
        <v>0</v>
      </c>
    </row>
    <row r="390" spans="1:27" ht="15" thickTop="1">
      <c r="A390" s="22" t="s">
        <v>71</v>
      </c>
      <c r="B390" s="116"/>
      <c r="C390" s="117"/>
      <c r="D390" s="118"/>
      <c r="E390" s="119">
        <f aca="true" t="shared" si="205" ref="E390:E398">IF(SUM(B390:D390)&gt;0,SUM(B390:D390),"")</f>
      </c>
      <c r="F390" s="116"/>
      <c r="G390" s="117"/>
      <c r="H390" s="117"/>
      <c r="I390" s="119">
        <f aca="true" t="shared" si="206" ref="I390:I395">IF(SUM(F390:H390)&gt;0,SUM(F390:H390),"")</f>
      </c>
      <c r="J390" s="116"/>
      <c r="K390" s="117"/>
      <c r="L390" s="117"/>
      <c r="M390" s="119">
        <f aca="true" t="shared" si="207" ref="M390:M398">IF(SUM(J390:L390)&gt;0,SUM(J390:L390),"")</f>
      </c>
      <c r="N390" s="116"/>
      <c r="O390" s="117"/>
      <c r="P390" s="117"/>
      <c r="Q390" s="119">
        <f aca="true" t="shared" si="208" ref="Q390:Q398">IF(SUM(N390:P390)&gt;0,SUM(N390:P390),"")</f>
      </c>
      <c r="R390" s="116"/>
      <c r="S390" s="117"/>
      <c r="T390" s="117"/>
      <c r="U390" s="119">
        <f aca="true" t="shared" si="209" ref="U390:U398">IF(SUM(R390:T390)&gt;0,SUM(R390:T390),"")</f>
      </c>
      <c r="V390" s="30"/>
      <c r="W390" s="78"/>
      <c r="X390" s="78"/>
      <c r="Y390" s="78"/>
      <c r="Z390" s="78"/>
      <c r="AA390" s="79"/>
    </row>
    <row r="391" spans="1:27" ht="14.25">
      <c r="A391" s="23" t="s">
        <v>83</v>
      </c>
      <c r="B391" s="120"/>
      <c r="C391" s="121"/>
      <c r="D391" s="122"/>
      <c r="E391" s="119">
        <f t="shared" si="205"/>
      </c>
      <c r="F391" s="120"/>
      <c r="G391" s="121"/>
      <c r="H391" s="121"/>
      <c r="I391" s="119">
        <f t="shared" si="206"/>
      </c>
      <c r="J391" s="120"/>
      <c r="K391" s="121"/>
      <c r="L391" s="121"/>
      <c r="M391" s="119">
        <f t="shared" si="207"/>
      </c>
      <c r="N391" s="120"/>
      <c r="O391" s="121"/>
      <c r="P391" s="121"/>
      <c r="Q391" s="119">
        <f t="shared" si="208"/>
      </c>
      <c r="R391" s="120"/>
      <c r="S391" s="121"/>
      <c r="T391" s="121"/>
      <c r="U391" s="119">
        <f t="shared" si="209"/>
      </c>
      <c r="V391" s="31"/>
      <c r="W391" s="78"/>
      <c r="X391" s="78"/>
      <c r="Y391" s="78"/>
      <c r="Z391" s="78"/>
      <c r="AA391" s="79"/>
    </row>
    <row r="392" spans="1:27" ht="14.25">
      <c r="A392" s="23" t="s">
        <v>40</v>
      </c>
      <c r="B392" s="120"/>
      <c r="C392" s="121"/>
      <c r="D392" s="122"/>
      <c r="E392" s="119">
        <f t="shared" si="205"/>
      </c>
      <c r="F392" s="120"/>
      <c r="G392" s="121"/>
      <c r="H392" s="121"/>
      <c r="I392" s="119">
        <f t="shared" si="206"/>
      </c>
      <c r="J392" s="120"/>
      <c r="K392" s="121"/>
      <c r="L392" s="123"/>
      <c r="M392" s="119">
        <f t="shared" si="207"/>
      </c>
      <c r="N392" s="120"/>
      <c r="O392" s="121"/>
      <c r="P392" s="123"/>
      <c r="Q392" s="119">
        <f t="shared" si="208"/>
      </c>
      <c r="R392" s="120"/>
      <c r="S392" s="121"/>
      <c r="T392" s="123"/>
      <c r="U392" s="119">
        <f t="shared" si="209"/>
      </c>
      <c r="V392" s="32" t="s">
        <v>11</v>
      </c>
      <c r="W392" s="78"/>
      <c r="X392" s="78"/>
      <c r="Y392" s="78"/>
      <c r="Z392" s="78"/>
      <c r="AA392" s="79"/>
    </row>
    <row r="393" spans="1:27" ht="14.25">
      <c r="A393" s="23" t="s">
        <v>53</v>
      </c>
      <c r="B393" s="120"/>
      <c r="C393" s="121"/>
      <c r="D393" s="122"/>
      <c r="E393" s="119">
        <f t="shared" si="205"/>
      </c>
      <c r="F393" s="120"/>
      <c r="G393" s="121"/>
      <c r="H393" s="121"/>
      <c r="I393" s="119">
        <f t="shared" si="206"/>
      </c>
      <c r="J393" s="120"/>
      <c r="K393" s="121"/>
      <c r="L393" s="121"/>
      <c r="M393" s="119">
        <f t="shared" si="207"/>
      </c>
      <c r="N393" s="120"/>
      <c r="O393" s="121"/>
      <c r="P393" s="121"/>
      <c r="Q393" s="119">
        <f t="shared" si="208"/>
      </c>
      <c r="R393" s="120"/>
      <c r="S393" s="121"/>
      <c r="T393" s="121"/>
      <c r="U393" s="119">
        <f t="shared" si="209"/>
      </c>
      <c r="V393" s="32" t="s">
        <v>12</v>
      </c>
      <c r="W393" s="78"/>
      <c r="X393" s="78"/>
      <c r="Y393" s="78"/>
      <c r="Z393" s="78"/>
      <c r="AA393" s="79"/>
    </row>
    <row r="394" spans="1:27" ht="14.25">
      <c r="A394" s="23" t="s">
        <v>72</v>
      </c>
      <c r="B394" s="120">
        <v>94</v>
      </c>
      <c r="C394" s="121">
        <v>68</v>
      </c>
      <c r="D394" s="123">
        <v>86</v>
      </c>
      <c r="E394" s="119">
        <f t="shared" si="205"/>
        <v>248</v>
      </c>
      <c r="F394" s="120"/>
      <c r="G394" s="121"/>
      <c r="H394" s="123"/>
      <c r="I394" s="119">
        <f t="shared" si="206"/>
      </c>
      <c r="J394" s="120"/>
      <c r="K394" s="121"/>
      <c r="L394" s="123"/>
      <c r="M394" s="119">
        <f t="shared" si="207"/>
      </c>
      <c r="N394" s="120"/>
      <c r="O394" s="121"/>
      <c r="P394" s="121"/>
      <c r="Q394" s="119">
        <f t="shared" si="208"/>
      </c>
      <c r="R394" s="120"/>
      <c r="S394" s="121"/>
      <c r="T394" s="123"/>
      <c r="U394" s="119">
        <f t="shared" si="209"/>
      </c>
      <c r="V394" s="32" t="s">
        <v>12</v>
      </c>
      <c r="W394" s="78"/>
      <c r="X394" s="78"/>
      <c r="Y394" s="78"/>
      <c r="Z394" s="78"/>
      <c r="AA394" s="79"/>
    </row>
    <row r="395" spans="1:27" ht="14.25">
      <c r="A395" s="23" t="s">
        <v>99</v>
      </c>
      <c r="B395" s="120">
        <v>87</v>
      </c>
      <c r="C395" s="121">
        <v>70</v>
      </c>
      <c r="D395" s="123">
        <v>77</v>
      </c>
      <c r="E395" s="119">
        <f t="shared" si="205"/>
        <v>234</v>
      </c>
      <c r="F395" s="120"/>
      <c r="G395" s="121"/>
      <c r="H395" s="123"/>
      <c r="I395" s="119">
        <f t="shared" si="206"/>
      </c>
      <c r="J395" s="120"/>
      <c r="K395" s="121"/>
      <c r="L395" s="123"/>
      <c r="M395" s="119">
        <f t="shared" si="207"/>
      </c>
      <c r="N395" s="120"/>
      <c r="O395" s="121"/>
      <c r="P395" s="121"/>
      <c r="Q395" s="119">
        <f t="shared" si="208"/>
      </c>
      <c r="R395" s="120"/>
      <c r="S395" s="121"/>
      <c r="T395" s="123"/>
      <c r="U395" s="119">
        <f t="shared" si="209"/>
      </c>
      <c r="V395" s="32"/>
      <c r="W395" s="78"/>
      <c r="X395" s="78"/>
      <c r="Y395" s="78"/>
      <c r="Z395" s="78"/>
      <c r="AA395" s="79"/>
    </row>
    <row r="396" spans="1:27" ht="14.25">
      <c r="A396" s="23" t="s">
        <v>66</v>
      </c>
      <c r="B396" s="120">
        <v>93</v>
      </c>
      <c r="C396" s="121">
        <v>64</v>
      </c>
      <c r="D396" s="122">
        <v>85</v>
      </c>
      <c r="E396" s="119">
        <f t="shared" si="205"/>
        <v>242</v>
      </c>
      <c r="F396" s="120">
        <v>95</v>
      </c>
      <c r="G396" s="121">
        <v>79</v>
      </c>
      <c r="H396" s="123">
        <v>75</v>
      </c>
      <c r="I396" s="119">
        <f aca="true" t="shared" si="210" ref="I396:I405">IF(SUM(F396:H396)&gt;0,SUM(F396:H396),"")</f>
        <v>249</v>
      </c>
      <c r="J396" s="120"/>
      <c r="K396" s="121"/>
      <c r="L396" s="123"/>
      <c r="M396" s="119">
        <f t="shared" si="207"/>
      </c>
      <c r="N396" s="120"/>
      <c r="O396" s="121"/>
      <c r="P396" s="121"/>
      <c r="Q396" s="119">
        <f t="shared" si="208"/>
      </c>
      <c r="R396" s="120"/>
      <c r="S396" s="121"/>
      <c r="T396" s="121"/>
      <c r="U396" s="119">
        <f t="shared" si="209"/>
      </c>
      <c r="V396" s="32" t="s">
        <v>13</v>
      </c>
      <c r="W396" s="78"/>
      <c r="X396" s="78"/>
      <c r="Y396" s="78"/>
      <c r="Z396" s="78"/>
      <c r="AA396" s="79"/>
    </row>
    <row r="397" spans="1:27" ht="14.25">
      <c r="A397" s="23"/>
      <c r="B397" s="120"/>
      <c r="C397" s="121"/>
      <c r="D397" s="122"/>
      <c r="E397" s="119">
        <f t="shared" si="205"/>
      </c>
      <c r="F397" s="120"/>
      <c r="G397" s="121"/>
      <c r="H397" s="123"/>
      <c r="I397" s="119">
        <f t="shared" si="210"/>
      </c>
      <c r="J397" s="120"/>
      <c r="K397" s="121"/>
      <c r="L397" s="123"/>
      <c r="M397" s="119">
        <f t="shared" si="207"/>
      </c>
      <c r="N397" s="120"/>
      <c r="O397" s="121"/>
      <c r="P397" s="123"/>
      <c r="Q397" s="119">
        <f t="shared" si="208"/>
      </c>
      <c r="R397" s="120"/>
      <c r="S397" s="121"/>
      <c r="T397" s="123"/>
      <c r="U397" s="119">
        <f t="shared" si="209"/>
      </c>
      <c r="V397" s="32" t="s">
        <v>14</v>
      </c>
      <c r="W397" s="78"/>
      <c r="X397" s="78"/>
      <c r="Y397" s="78"/>
      <c r="Z397" s="78"/>
      <c r="AA397" s="79"/>
    </row>
    <row r="398" spans="1:27" ht="14.25">
      <c r="A398" s="23"/>
      <c r="B398" s="120"/>
      <c r="C398" s="121"/>
      <c r="D398" s="122"/>
      <c r="E398" s="119">
        <f t="shared" si="205"/>
      </c>
      <c r="F398" s="120"/>
      <c r="G398" s="121"/>
      <c r="H398" s="121"/>
      <c r="I398" s="119">
        <f t="shared" si="210"/>
      </c>
      <c r="J398" s="120"/>
      <c r="K398" s="121"/>
      <c r="L398" s="121"/>
      <c r="M398" s="119">
        <f t="shared" si="207"/>
      </c>
      <c r="N398" s="120"/>
      <c r="O398" s="121"/>
      <c r="P398" s="121"/>
      <c r="Q398" s="119">
        <f t="shared" si="208"/>
      </c>
      <c r="R398" s="120"/>
      <c r="S398" s="121"/>
      <c r="T398" s="121"/>
      <c r="U398" s="119">
        <f t="shared" si="209"/>
      </c>
      <c r="V398" s="32" t="s">
        <v>15</v>
      </c>
      <c r="W398" s="78"/>
      <c r="X398" s="78"/>
      <c r="Y398" s="78"/>
      <c r="Z398" s="78"/>
      <c r="AA398" s="79"/>
    </row>
    <row r="399" spans="1:27" ht="14.25">
      <c r="A399" s="23"/>
      <c r="B399" s="120"/>
      <c r="C399" s="121"/>
      <c r="D399" s="122"/>
      <c r="E399" s="119">
        <f aca="true" t="shared" si="211" ref="E399:E405">IF(SUM(B399:D399)&gt;0,SUM(B399:D399),"")</f>
      </c>
      <c r="F399" s="120"/>
      <c r="G399" s="121"/>
      <c r="H399" s="123"/>
      <c r="I399" s="119">
        <f t="shared" si="210"/>
      </c>
      <c r="J399" s="120"/>
      <c r="K399" s="121"/>
      <c r="L399" s="123"/>
      <c r="M399" s="119">
        <f aca="true" t="shared" si="212" ref="M399:M405">IF(SUM(J399:L399)&gt;0,SUM(J399:L399),"")</f>
      </c>
      <c r="N399" s="120"/>
      <c r="O399" s="121"/>
      <c r="P399" s="121"/>
      <c r="Q399" s="119">
        <f aca="true" t="shared" si="213" ref="Q399:Q405">IF(SUM(N399:P399)&gt;0,SUM(N399:P399),"")</f>
      </c>
      <c r="R399" s="120"/>
      <c r="S399" s="121"/>
      <c r="T399" s="121"/>
      <c r="U399" s="119">
        <f aca="true" t="shared" si="214" ref="U399:U405">IF(SUM(R399:T399)&gt;0,SUM(R399:T399),"")</f>
      </c>
      <c r="V399" s="32" t="s">
        <v>16</v>
      </c>
      <c r="W399" s="78"/>
      <c r="X399" s="78"/>
      <c r="Y399" s="78"/>
      <c r="Z399" s="78"/>
      <c r="AA399" s="79"/>
    </row>
    <row r="400" spans="1:27" ht="14.25">
      <c r="A400" s="23"/>
      <c r="B400" s="120"/>
      <c r="C400" s="121"/>
      <c r="D400" s="122"/>
      <c r="E400" s="119">
        <f t="shared" si="211"/>
      </c>
      <c r="F400" s="120"/>
      <c r="G400" s="121"/>
      <c r="H400" s="123"/>
      <c r="I400" s="119">
        <f t="shared" si="210"/>
      </c>
      <c r="J400" s="120"/>
      <c r="K400" s="121"/>
      <c r="L400" s="123"/>
      <c r="M400" s="119">
        <f t="shared" si="212"/>
      </c>
      <c r="N400" s="120"/>
      <c r="O400" s="121"/>
      <c r="P400" s="123"/>
      <c r="Q400" s="119">
        <f t="shared" si="213"/>
      </c>
      <c r="R400" s="120"/>
      <c r="S400" s="121"/>
      <c r="T400" s="123"/>
      <c r="U400" s="119">
        <f t="shared" si="214"/>
      </c>
      <c r="V400" s="32" t="s">
        <v>12</v>
      </c>
      <c r="W400" s="78"/>
      <c r="X400" s="78"/>
      <c r="Y400" s="78"/>
      <c r="Z400" s="78"/>
      <c r="AA400" s="79"/>
    </row>
    <row r="401" spans="1:27" ht="14.25">
      <c r="A401" s="23"/>
      <c r="B401" s="120"/>
      <c r="C401" s="121"/>
      <c r="D401" s="122"/>
      <c r="E401" s="119">
        <f t="shared" si="211"/>
      </c>
      <c r="F401" s="120"/>
      <c r="G401" s="121"/>
      <c r="H401" s="121"/>
      <c r="I401" s="119">
        <f t="shared" si="210"/>
      </c>
      <c r="J401" s="120"/>
      <c r="K401" s="121"/>
      <c r="L401" s="121"/>
      <c r="M401" s="119">
        <f t="shared" si="212"/>
      </c>
      <c r="N401" s="120"/>
      <c r="O401" s="121"/>
      <c r="P401" s="121"/>
      <c r="Q401" s="119">
        <f t="shared" si="213"/>
      </c>
      <c r="R401" s="120"/>
      <c r="S401" s="121"/>
      <c r="T401" s="121"/>
      <c r="U401" s="119">
        <f t="shared" si="214"/>
      </c>
      <c r="V401" s="32"/>
      <c r="W401" s="78"/>
      <c r="X401" s="78"/>
      <c r="Y401" s="78"/>
      <c r="Z401" s="78"/>
      <c r="AA401" s="79"/>
    </row>
    <row r="402" spans="1:27" ht="14.25">
      <c r="A402" s="23" t="s">
        <v>178</v>
      </c>
      <c r="B402" s="120"/>
      <c r="C402" s="121"/>
      <c r="D402" s="122"/>
      <c r="E402" s="119">
        <f t="shared" si="211"/>
      </c>
      <c r="F402" s="120"/>
      <c r="G402" s="121"/>
      <c r="H402" s="121"/>
      <c r="I402" s="119">
        <f t="shared" si="210"/>
      </c>
      <c r="J402" s="120"/>
      <c r="K402" s="121"/>
      <c r="L402" s="121"/>
      <c r="M402" s="119">
        <f t="shared" si="212"/>
      </c>
      <c r="N402" s="120"/>
      <c r="O402" s="121"/>
      <c r="P402" s="121"/>
      <c r="Q402" s="119">
        <f t="shared" si="213"/>
      </c>
      <c r="R402" s="120"/>
      <c r="S402" s="121"/>
      <c r="T402" s="121"/>
      <c r="U402" s="119">
        <f t="shared" si="214"/>
      </c>
      <c r="V402" s="32"/>
      <c r="W402" s="78"/>
      <c r="X402" s="78"/>
      <c r="Y402" s="78"/>
      <c r="Z402" s="78"/>
      <c r="AA402" s="79"/>
    </row>
    <row r="403" spans="1:27" ht="14.25">
      <c r="A403" s="23" t="s">
        <v>163</v>
      </c>
      <c r="B403" s="120"/>
      <c r="C403" s="121"/>
      <c r="D403" s="122"/>
      <c r="E403" s="119">
        <f t="shared" si="211"/>
      </c>
      <c r="F403" s="120"/>
      <c r="G403" s="121"/>
      <c r="H403" s="121"/>
      <c r="I403" s="119">
        <f t="shared" si="210"/>
      </c>
      <c r="J403" s="120"/>
      <c r="K403" s="121"/>
      <c r="L403" s="121"/>
      <c r="M403" s="119">
        <f t="shared" si="212"/>
      </c>
      <c r="N403" s="120"/>
      <c r="O403" s="121"/>
      <c r="P403" s="121"/>
      <c r="Q403" s="119">
        <f t="shared" si="213"/>
      </c>
      <c r="R403" s="120"/>
      <c r="S403" s="121"/>
      <c r="T403" s="121"/>
      <c r="U403" s="119">
        <f t="shared" si="214"/>
      </c>
      <c r="V403" s="31"/>
      <c r="W403" s="78"/>
      <c r="X403" s="78"/>
      <c r="Y403" s="78"/>
      <c r="Z403" s="78"/>
      <c r="AA403" s="79"/>
    </row>
    <row r="404" spans="1:27" ht="14.25">
      <c r="A404" s="23" t="s">
        <v>169</v>
      </c>
      <c r="B404" s="120"/>
      <c r="C404" s="121"/>
      <c r="D404" s="122"/>
      <c r="E404" s="119">
        <f t="shared" si="211"/>
      </c>
      <c r="F404" s="120"/>
      <c r="G404" s="121"/>
      <c r="H404" s="121"/>
      <c r="I404" s="119">
        <f t="shared" si="210"/>
      </c>
      <c r="J404" s="120"/>
      <c r="K404" s="121"/>
      <c r="L404" s="121"/>
      <c r="M404" s="119">
        <f t="shared" si="212"/>
      </c>
      <c r="N404" s="120"/>
      <c r="O404" s="121"/>
      <c r="P404" s="121"/>
      <c r="Q404" s="119">
        <f t="shared" si="213"/>
      </c>
      <c r="R404" s="120"/>
      <c r="S404" s="121"/>
      <c r="T404" s="121"/>
      <c r="U404" s="119">
        <f t="shared" si="214"/>
      </c>
      <c r="V404" s="31"/>
      <c r="W404" s="78"/>
      <c r="X404" s="78"/>
      <c r="Y404" s="78"/>
      <c r="Z404" s="78"/>
      <c r="AA404" s="79"/>
    </row>
    <row r="405" spans="1:27" ht="14.25">
      <c r="A405" s="23" t="s">
        <v>177</v>
      </c>
      <c r="B405" s="120"/>
      <c r="C405" s="121"/>
      <c r="D405" s="122"/>
      <c r="E405" s="119">
        <f t="shared" si="211"/>
      </c>
      <c r="F405" s="120"/>
      <c r="G405" s="121"/>
      <c r="H405" s="121"/>
      <c r="I405" s="119">
        <f t="shared" si="210"/>
      </c>
      <c r="J405" s="120"/>
      <c r="K405" s="121"/>
      <c r="L405" s="121"/>
      <c r="M405" s="119">
        <f t="shared" si="212"/>
      </c>
      <c r="N405" s="120"/>
      <c r="O405" s="121"/>
      <c r="P405" s="121"/>
      <c r="Q405" s="119">
        <f t="shared" si="213"/>
      </c>
      <c r="R405" s="120"/>
      <c r="S405" s="121"/>
      <c r="T405" s="121"/>
      <c r="U405" s="119">
        <f t="shared" si="214"/>
      </c>
      <c r="V405" s="31"/>
      <c r="W405" s="78"/>
      <c r="X405" s="78"/>
      <c r="Y405" s="78"/>
      <c r="Z405" s="78"/>
      <c r="AA405" s="79"/>
    </row>
    <row r="406" spans="1:27" ht="15" thickBot="1">
      <c r="A406" s="110" t="s">
        <v>10</v>
      </c>
      <c r="B406" s="183">
        <f aca="true" t="shared" si="215" ref="B406:U406">IF(SUM(B390:B401)=0,0,AVERAGE(B390:B401))</f>
        <v>91.33333333333333</v>
      </c>
      <c r="C406" s="184">
        <f t="shared" si="215"/>
        <v>67.33333333333333</v>
      </c>
      <c r="D406" s="185">
        <f t="shared" si="215"/>
        <v>82.66666666666667</v>
      </c>
      <c r="E406" s="186">
        <f t="shared" si="215"/>
        <v>241.33333333333334</v>
      </c>
      <c r="F406" s="183">
        <f t="shared" si="215"/>
        <v>95</v>
      </c>
      <c r="G406" s="184">
        <f t="shared" si="215"/>
        <v>79</v>
      </c>
      <c r="H406" s="185">
        <f t="shared" si="215"/>
        <v>75</v>
      </c>
      <c r="I406" s="186">
        <f t="shared" si="215"/>
        <v>249</v>
      </c>
      <c r="J406" s="183">
        <f t="shared" si="215"/>
        <v>0</v>
      </c>
      <c r="K406" s="184">
        <f t="shared" si="215"/>
        <v>0</v>
      </c>
      <c r="L406" s="185">
        <f t="shared" si="215"/>
        <v>0</v>
      </c>
      <c r="M406" s="186">
        <f t="shared" si="215"/>
        <v>0</v>
      </c>
      <c r="N406" s="183">
        <f t="shared" si="215"/>
        <v>0</v>
      </c>
      <c r="O406" s="184">
        <f t="shared" si="215"/>
        <v>0</v>
      </c>
      <c r="P406" s="185">
        <f t="shared" si="215"/>
        <v>0</v>
      </c>
      <c r="Q406" s="186">
        <f t="shared" si="215"/>
        <v>0</v>
      </c>
      <c r="R406" s="183">
        <f t="shared" si="215"/>
        <v>0</v>
      </c>
      <c r="S406" s="184">
        <f t="shared" si="215"/>
        <v>0</v>
      </c>
      <c r="T406" s="185">
        <f t="shared" si="215"/>
        <v>0</v>
      </c>
      <c r="U406" s="186">
        <f t="shared" si="215"/>
        <v>0</v>
      </c>
      <c r="V406" s="39"/>
      <c r="W406" s="78"/>
      <c r="X406" s="78"/>
      <c r="Y406" s="78"/>
      <c r="Z406" s="78"/>
      <c r="AA406" s="79"/>
    </row>
    <row r="407" spans="1:27" ht="15" thickBot="1">
      <c r="A407" s="2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26"/>
      <c r="V407" s="25"/>
      <c r="W407" s="78" t="s">
        <v>65</v>
      </c>
      <c r="X407" s="78"/>
      <c r="Y407" s="78"/>
      <c r="Z407" s="78"/>
      <c r="AA407" s="79"/>
    </row>
    <row r="408" spans="1:27" ht="14.25">
      <c r="A408" s="28" t="s">
        <v>61</v>
      </c>
      <c r="B408" s="286" t="s">
        <v>131</v>
      </c>
      <c r="C408" s="287"/>
      <c r="D408" s="287"/>
      <c r="E408" s="288"/>
      <c r="F408" s="286" t="s">
        <v>132</v>
      </c>
      <c r="G408" s="287"/>
      <c r="H408" s="287"/>
      <c r="I408" s="288"/>
      <c r="J408" s="286" t="s">
        <v>133</v>
      </c>
      <c r="K408" s="287"/>
      <c r="L408" s="287"/>
      <c r="M408" s="288"/>
      <c r="N408" s="286" t="s">
        <v>135</v>
      </c>
      <c r="O408" s="287"/>
      <c r="P408" s="287"/>
      <c r="Q408" s="288"/>
      <c r="R408" s="286" t="s">
        <v>134</v>
      </c>
      <c r="S408" s="287"/>
      <c r="T408" s="287"/>
      <c r="U408" s="288"/>
      <c r="V408" s="29"/>
      <c r="W408" s="78" t="str">
        <f>B408</f>
        <v>HE 11</v>
      </c>
      <c r="X408" s="78" t="str">
        <f>F408</f>
        <v>HE 12</v>
      </c>
      <c r="Y408" s="78" t="str">
        <f>J408</f>
        <v>HE 13</v>
      </c>
      <c r="Z408" s="78" t="str">
        <f>N408</f>
        <v>HE 14</v>
      </c>
      <c r="AA408" s="79" t="str">
        <f>R408</f>
        <v>HE 15</v>
      </c>
    </row>
    <row r="409" spans="1:27" ht="15" thickBot="1">
      <c r="A409" s="16" t="s">
        <v>4</v>
      </c>
      <c r="B409" s="17" t="s">
        <v>5</v>
      </c>
      <c r="C409" s="18" t="s">
        <v>6</v>
      </c>
      <c r="D409" s="18" t="s">
        <v>7</v>
      </c>
      <c r="E409" s="20" t="s">
        <v>8</v>
      </c>
      <c r="F409" s="17" t="s">
        <v>5</v>
      </c>
      <c r="G409" s="18" t="s">
        <v>6</v>
      </c>
      <c r="H409" s="18" t="s">
        <v>7</v>
      </c>
      <c r="I409" s="20" t="s">
        <v>8</v>
      </c>
      <c r="J409" s="17" t="s">
        <v>5</v>
      </c>
      <c r="K409" s="18" t="s">
        <v>6</v>
      </c>
      <c r="L409" s="18" t="s">
        <v>7</v>
      </c>
      <c r="M409" s="20" t="s">
        <v>8</v>
      </c>
      <c r="N409" s="17" t="s">
        <v>5</v>
      </c>
      <c r="O409" s="18" t="s">
        <v>6</v>
      </c>
      <c r="P409" s="18" t="s">
        <v>7</v>
      </c>
      <c r="Q409" s="20" t="s">
        <v>8</v>
      </c>
      <c r="R409" s="17" t="s">
        <v>5</v>
      </c>
      <c r="S409" s="18" t="s">
        <v>6</v>
      </c>
      <c r="T409" s="18" t="s">
        <v>7</v>
      </c>
      <c r="U409" s="20" t="s">
        <v>8</v>
      </c>
      <c r="V409" s="21"/>
      <c r="W409" s="93">
        <f>IF(SUM(E410:E425)&gt;0,LARGE(E410:E425,1),0)</f>
        <v>0</v>
      </c>
      <c r="X409" s="78">
        <f>IF(SUM(I410:I425)&gt;0,LARGE(I410:I425,1),0)</f>
        <v>0</v>
      </c>
      <c r="Y409" s="78">
        <f>IF(SUM(M410:M425)&gt;0,LARGE(M410:M425,1),0)</f>
        <v>0</v>
      </c>
      <c r="Z409" s="78">
        <f>IF(SUM(Q410:Q425)&gt;0,LARGE(Q410:Q425,1),0)</f>
        <v>0</v>
      </c>
      <c r="AA409" s="79">
        <f>IF(SUM(U410:U425)&gt;0,LARGE(U410:U425,1),0)</f>
        <v>0</v>
      </c>
    </row>
    <row r="410" spans="1:27" ht="15" thickTop="1">
      <c r="A410" s="22" t="s">
        <v>71</v>
      </c>
      <c r="B410" s="116"/>
      <c r="C410" s="117"/>
      <c r="D410" s="118"/>
      <c r="E410" s="119">
        <f aca="true" t="shared" si="216" ref="E410:E418">IF(SUM(B410:D410)&gt;0,SUM(B410:D410),"")</f>
      </c>
      <c r="F410" s="116"/>
      <c r="G410" s="117"/>
      <c r="H410" s="117"/>
      <c r="I410" s="119">
        <f aca="true" t="shared" si="217" ref="I410:I415">IF(SUM(F410:H410)&gt;0,SUM(F410:H410),"")</f>
      </c>
      <c r="J410" s="116"/>
      <c r="K410" s="117"/>
      <c r="L410" s="117"/>
      <c r="M410" s="119">
        <f aca="true" t="shared" si="218" ref="M410:M418">IF(SUM(J410:L410)&gt;0,SUM(J410:L410),"")</f>
      </c>
      <c r="N410" s="116"/>
      <c r="O410" s="117"/>
      <c r="P410" s="117"/>
      <c r="Q410" s="119">
        <f aca="true" t="shared" si="219" ref="Q410:Q418">IF(SUM(N410:P410)&gt;0,SUM(N410:P410),"")</f>
      </c>
      <c r="R410" s="116"/>
      <c r="S410" s="117"/>
      <c r="T410" s="117"/>
      <c r="U410" s="119">
        <f aca="true" t="shared" si="220" ref="U410:U418">IF(SUM(R410:T410)&gt;0,SUM(R410:T410),"")</f>
      </c>
      <c r="V410" s="30"/>
      <c r="W410" s="78"/>
      <c r="X410" s="78"/>
      <c r="Y410" s="78"/>
      <c r="Z410" s="78"/>
      <c r="AA410" s="79"/>
    </row>
    <row r="411" spans="1:27" ht="14.25">
      <c r="A411" s="23" t="s">
        <v>83</v>
      </c>
      <c r="B411" s="120"/>
      <c r="C411" s="121"/>
      <c r="D411" s="122"/>
      <c r="E411" s="119">
        <f t="shared" si="216"/>
      </c>
      <c r="F411" s="120"/>
      <c r="G411" s="121"/>
      <c r="H411" s="121"/>
      <c r="I411" s="119">
        <f t="shared" si="217"/>
      </c>
      <c r="J411" s="120"/>
      <c r="K411" s="121"/>
      <c r="L411" s="121"/>
      <c r="M411" s="119">
        <f t="shared" si="218"/>
      </c>
      <c r="N411" s="120"/>
      <c r="O411" s="121"/>
      <c r="P411" s="121"/>
      <c r="Q411" s="119">
        <f t="shared" si="219"/>
      </c>
      <c r="R411" s="120"/>
      <c r="S411" s="121"/>
      <c r="T411" s="121"/>
      <c r="U411" s="119">
        <f t="shared" si="220"/>
      </c>
      <c r="V411" s="31"/>
      <c r="W411" s="78"/>
      <c r="X411" s="78"/>
      <c r="Y411" s="78"/>
      <c r="Z411" s="78"/>
      <c r="AA411" s="79"/>
    </row>
    <row r="412" spans="1:27" ht="14.25">
      <c r="A412" s="23" t="s">
        <v>40</v>
      </c>
      <c r="B412" s="120"/>
      <c r="C412" s="121"/>
      <c r="D412" s="122"/>
      <c r="E412" s="119">
        <f t="shared" si="216"/>
      </c>
      <c r="F412" s="120"/>
      <c r="G412" s="121"/>
      <c r="H412" s="121"/>
      <c r="I412" s="119">
        <f t="shared" si="217"/>
      </c>
      <c r="J412" s="120"/>
      <c r="K412" s="121"/>
      <c r="L412" s="123"/>
      <c r="M412" s="119">
        <f t="shared" si="218"/>
      </c>
      <c r="N412" s="120"/>
      <c r="O412" s="121"/>
      <c r="P412" s="123"/>
      <c r="Q412" s="119">
        <f t="shared" si="219"/>
      </c>
      <c r="R412" s="120"/>
      <c r="S412" s="121"/>
      <c r="T412" s="123"/>
      <c r="U412" s="119">
        <f t="shared" si="220"/>
      </c>
      <c r="V412" s="32" t="s">
        <v>11</v>
      </c>
      <c r="W412" s="78"/>
      <c r="X412" s="78"/>
      <c r="Y412" s="78"/>
      <c r="Z412" s="78"/>
      <c r="AA412" s="79"/>
    </row>
    <row r="413" spans="1:27" ht="14.25">
      <c r="A413" s="23" t="s">
        <v>53</v>
      </c>
      <c r="B413" s="120"/>
      <c r="C413" s="121"/>
      <c r="D413" s="122"/>
      <c r="E413" s="119">
        <f t="shared" si="216"/>
      </c>
      <c r="F413" s="120"/>
      <c r="G413" s="121"/>
      <c r="H413" s="121"/>
      <c r="I413" s="119">
        <f t="shared" si="217"/>
      </c>
      <c r="J413" s="120"/>
      <c r="K413" s="121"/>
      <c r="L413" s="121"/>
      <c r="M413" s="119">
        <f t="shared" si="218"/>
      </c>
      <c r="N413" s="120"/>
      <c r="O413" s="121"/>
      <c r="P413" s="121"/>
      <c r="Q413" s="119">
        <f t="shared" si="219"/>
      </c>
      <c r="R413" s="120"/>
      <c r="S413" s="121"/>
      <c r="T413" s="121"/>
      <c r="U413" s="119">
        <f t="shared" si="220"/>
      </c>
      <c r="V413" s="32" t="s">
        <v>12</v>
      </c>
      <c r="W413" s="78"/>
      <c r="X413" s="78"/>
      <c r="Y413" s="78"/>
      <c r="Z413" s="78"/>
      <c r="AA413" s="79"/>
    </row>
    <row r="414" spans="1:27" ht="14.25">
      <c r="A414" s="23" t="s">
        <v>72</v>
      </c>
      <c r="B414" s="120"/>
      <c r="C414" s="121"/>
      <c r="D414" s="123"/>
      <c r="E414" s="119">
        <f t="shared" si="216"/>
      </c>
      <c r="F414" s="120"/>
      <c r="G414" s="121"/>
      <c r="H414" s="123"/>
      <c r="I414" s="119">
        <f t="shared" si="217"/>
      </c>
      <c r="J414" s="120"/>
      <c r="K414" s="121"/>
      <c r="L414" s="123"/>
      <c r="M414" s="119">
        <f t="shared" si="218"/>
      </c>
      <c r="N414" s="120"/>
      <c r="O414" s="121"/>
      <c r="P414" s="121"/>
      <c r="Q414" s="119">
        <f t="shared" si="219"/>
      </c>
      <c r="R414" s="120"/>
      <c r="S414" s="121"/>
      <c r="T414" s="123"/>
      <c r="U414" s="119">
        <f t="shared" si="220"/>
      </c>
      <c r="V414" s="32" t="s">
        <v>12</v>
      </c>
      <c r="W414" s="78"/>
      <c r="X414" s="78"/>
      <c r="Y414" s="78"/>
      <c r="Z414" s="78"/>
      <c r="AA414" s="79"/>
    </row>
    <row r="415" spans="1:27" ht="14.25">
      <c r="A415" s="23" t="s">
        <v>99</v>
      </c>
      <c r="B415" s="120"/>
      <c r="C415" s="121"/>
      <c r="D415" s="123"/>
      <c r="E415" s="119">
        <f t="shared" si="216"/>
      </c>
      <c r="F415" s="120"/>
      <c r="G415" s="121"/>
      <c r="H415" s="123"/>
      <c r="I415" s="119">
        <f t="shared" si="217"/>
      </c>
      <c r="J415" s="120"/>
      <c r="K415" s="121"/>
      <c r="L415" s="123"/>
      <c r="M415" s="119">
        <f t="shared" si="218"/>
      </c>
      <c r="N415" s="120"/>
      <c r="O415" s="121"/>
      <c r="P415" s="121"/>
      <c r="Q415" s="119">
        <f t="shared" si="219"/>
      </c>
      <c r="R415" s="120"/>
      <c r="S415" s="121"/>
      <c r="T415" s="123"/>
      <c r="U415" s="119">
        <f t="shared" si="220"/>
      </c>
      <c r="V415" s="32"/>
      <c r="W415" s="78"/>
      <c r="X415" s="78"/>
      <c r="Y415" s="78"/>
      <c r="Z415" s="78"/>
      <c r="AA415" s="79"/>
    </row>
    <row r="416" spans="1:27" ht="14.25">
      <c r="A416" s="23" t="s">
        <v>66</v>
      </c>
      <c r="B416" s="120"/>
      <c r="C416" s="121"/>
      <c r="D416" s="122"/>
      <c r="E416" s="119">
        <f t="shared" si="216"/>
      </c>
      <c r="F416" s="120"/>
      <c r="G416" s="121"/>
      <c r="H416" s="123"/>
      <c r="I416" s="119">
        <f aca="true" t="shared" si="221" ref="I416:I425">IF(SUM(F416:H416)&gt;0,SUM(F416:H416),"")</f>
      </c>
      <c r="J416" s="120"/>
      <c r="K416" s="121"/>
      <c r="L416" s="123"/>
      <c r="M416" s="119">
        <f t="shared" si="218"/>
      </c>
      <c r="N416" s="120"/>
      <c r="O416" s="121"/>
      <c r="P416" s="121"/>
      <c r="Q416" s="119">
        <f t="shared" si="219"/>
      </c>
      <c r="R416" s="120"/>
      <c r="S416" s="121"/>
      <c r="T416" s="121"/>
      <c r="U416" s="119">
        <f t="shared" si="220"/>
      </c>
      <c r="V416" s="32" t="s">
        <v>13</v>
      </c>
      <c r="W416" s="78"/>
      <c r="X416" s="78"/>
      <c r="Y416" s="78"/>
      <c r="Z416" s="78"/>
      <c r="AA416" s="79"/>
    </row>
    <row r="417" spans="1:27" ht="14.25">
      <c r="A417" s="23"/>
      <c r="B417" s="120"/>
      <c r="C417" s="121"/>
      <c r="D417" s="122"/>
      <c r="E417" s="119">
        <f t="shared" si="216"/>
      </c>
      <c r="F417" s="120"/>
      <c r="G417" s="121"/>
      <c r="H417" s="123"/>
      <c r="I417" s="119">
        <f t="shared" si="221"/>
      </c>
      <c r="J417" s="120"/>
      <c r="K417" s="121"/>
      <c r="L417" s="123"/>
      <c r="M417" s="119">
        <f t="shared" si="218"/>
      </c>
      <c r="N417" s="120"/>
      <c r="O417" s="121"/>
      <c r="P417" s="123"/>
      <c r="Q417" s="119">
        <f t="shared" si="219"/>
      </c>
      <c r="R417" s="120"/>
      <c r="S417" s="121"/>
      <c r="T417" s="123"/>
      <c r="U417" s="119">
        <f t="shared" si="220"/>
      </c>
      <c r="V417" s="32" t="s">
        <v>14</v>
      </c>
      <c r="W417" s="78"/>
      <c r="X417" s="78"/>
      <c r="Y417" s="78"/>
      <c r="Z417" s="78"/>
      <c r="AA417" s="79"/>
    </row>
    <row r="418" spans="1:27" ht="14.25">
      <c r="A418" s="23"/>
      <c r="B418" s="120"/>
      <c r="C418" s="121"/>
      <c r="D418" s="122"/>
      <c r="E418" s="119">
        <f t="shared" si="216"/>
      </c>
      <c r="F418" s="120"/>
      <c r="G418" s="121"/>
      <c r="H418" s="121"/>
      <c r="I418" s="119">
        <f t="shared" si="221"/>
      </c>
      <c r="J418" s="120"/>
      <c r="K418" s="121"/>
      <c r="L418" s="121"/>
      <c r="M418" s="119">
        <f t="shared" si="218"/>
      </c>
      <c r="N418" s="120"/>
      <c r="O418" s="121"/>
      <c r="P418" s="121"/>
      <c r="Q418" s="119">
        <f t="shared" si="219"/>
      </c>
      <c r="R418" s="120"/>
      <c r="S418" s="121"/>
      <c r="T418" s="121"/>
      <c r="U418" s="119">
        <f t="shared" si="220"/>
      </c>
      <c r="V418" s="32" t="s">
        <v>15</v>
      </c>
      <c r="W418" s="78"/>
      <c r="X418" s="78"/>
      <c r="Y418" s="78"/>
      <c r="Z418" s="78"/>
      <c r="AA418" s="79"/>
    </row>
    <row r="419" spans="1:27" ht="14.25">
      <c r="A419" s="23"/>
      <c r="B419" s="120"/>
      <c r="C419" s="121"/>
      <c r="D419" s="122"/>
      <c r="E419" s="119">
        <f aca="true" t="shared" si="222" ref="E419:E425">IF(SUM(B419:D419)&gt;0,SUM(B419:D419),"")</f>
      </c>
      <c r="F419" s="120"/>
      <c r="G419" s="121"/>
      <c r="H419" s="123"/>
      <c r="I419" s="119">
        <f t="shared" si="221"/>
      </c>
      <c r="J419" s="120"/>
      <c r="K419" s="121"/>
      <c r="L419" s="123"/>
      <c r="M419" s="119">
        <f aca="true" t="shared" si="223" ref="M419:M425">IF(SUM(J419:L419)&gt;0,SUM(J419:L419),"")</f>
      </c>
      <c r="N419" s="120"/>
      <c r="O419" s="121"/>
      <c r="P419" s="121"/>
      <c r="Q419" s="119">
        <f aca="true" t="shared" si="224" ref="Q419:Q425">IF(SUM(N419:P419)&gt;0,SUM(N419:P419),"")</f>
      </c>
      <c r="R419" s="120"/>
      <c r="S419" s="121"/>
      <c r="T419" s="121"/>
      <c r="U419" s="119">
        <f aca="true" t="shared" si="225" ref="U419:U425">IF(SUM(R419:T419)&gt;0,SUM(R419:T419),"")</f>
      </c>
      <c r="V419" s="32" t="s">
        <v>16</v>
      </c>
      <c r="W419" s="78"/>
      <c r="X419" s="78"/>
      <c r="Y419" s="78"/>
      <c r="Z419" s="78"/>
      <c r="AA419" s="79"/>
    </row>
    <row r="420" spans="1:27" ht="14.25">
      <c r="A420" s="23"/>
      <c r="B420" s="120"/>
      <c r="C420" s="121"/>
      <c r="D420" s="122"/>
      <c r="E420" s="119">
        <f t="shared" si="222"/>
      </c>
      <c r="F420" s="120"/>
      <c r="G420" s="121"/>
      <c r="H420" s="123"/>
      <c r="I420" s="119">
        <f t="shared" si="221"/>
      </c>
      <c r="J420" s="120"/>
      <c r="K420" s="121"/>
      <c r="L420" s="123"/>
      <c r="M420" s="119">
        <f t="shared" si="223"/>
      </c>
      <c r="N420" s="120"/>
      <c r="O420" s="121"/>
      <c r="P420" s="123"/>
      <c r="Q420" s="119">
        <f t="shared" si="224"/>
      </c>
      <c r="R420" s="120"/>
      <c r="S420" s="121"/>
      <c r="T420" s="123"/>
      <c r="U420" s="119">
        <f t="shared" si="225"/>
      </c>
      <c r="V420" s="32" t="s">
        <v>12</v>
      </c>
      <c r="W420" s="78"/>
      <c r="X420" s="78"/>
      <c r="Y420" s="78"/>
      <c r="Z420" s="78"/>
      <c r="AA420" s="79"/>
    </row>
    <row r="421" spans="1:27" ht="14.25">
      <c r="A421" s="23"/>
      <c r="B421" s="120"/>
      <c r="C421" s="121"/>
      <c r="D421" s="122"/>
      <c r="E421" s="119">
        <f t="shared" si="222"/>
      </c>
      <c r="F421" s="120"/>
      <c r="G421" s="121"/>
      <c r="H421" s="121"/>
      <c r="I421" s="119">
        <f t="shared" si="221"/>
      </c>
      <c r="J421" s="120"/>
      <c r="K421" s="121"/>
      <c r="L421" s="121"/>
      <c r="M421" s="119">
        <f t="shared" si="223"/>
      </c>
      <c r="N421" s="120"/>
      <c r="O421" s="121"/>
      <c r="P421" s="121"/>
      <c r="Q421" s="119">
        <f t="shared" si="224"/>
      </c>
      <c r="R421" s="120"/>
      <c r="S421" s="121"/>
      <c r="T421" s="121"/>
      <c r="U421" s="119">
        <f t="shared" si="225"/>
      </c>
      <c r="V421" s="32"/>
      <c r="W421" s="78"/>
      <c r="X421" s="78"/>
      <c r="Y421" s="78"/>
      <c r="Z421" s="78"/>
      <c r="AA421" s="79"/>
    </row>
    <row r="422" spans="1:27" ht="14.25">
      <c r="A422" s="23" t="s">
        <v>178</v>
      </c>
      <c r="B422" s="120"/>
      <c r="C422" s="121"/>
      <c r="D422" s="122"/>
      <c r="E422" s="119">
        <f t="shared" si="222"/>
      </c>
      <c r="F422" s="120"/>
      <c r="G422" s="121"/>
      <c r="H422" s="121"/>
      <c r="I422" s="119">
        <f t="shared" si="221"/>
      </c>
      <c r="J422" s="120"/>
      <c r="K422" s="121"/>
      <c r="L422" s="121"/>
      <c r="M422" s="119">
        <f t="shared" si="223"/>
      </c>
      <c r="N422" s="120"/>
      <c r="O422" s="121"/>
      <c r="P422" s="121"/>
      <c r="Q422" s="119">
        <f t="shared" si="224"/>
      </c>
      <c r="R422" s="120"/>
      <c r="S422" s="121"/>
      <c r="T422" s="121"/>
      <c r="U422" s="119">
        <f t="shared" si="225"/>
      </c>
      <c r="V422" s="32"/>
      <c r="W422" s="78"/>
      <c r="X422" s="78"/>
      <c r="Y422" s="78"/>
      <c r="Z422" s="78"/>
      <c r="AA422" s="79"/>
    </row>
    <row r="423" spans="1:27" ht="14.25">
      <c r="A423" s="23" t="s">
        <v>163</v>
      </c>
      <c r="B423" s="120"/>
      <c r="C423" s="121"/>
      <c r="D423" s="122"/>
      <c r="E423" s="119">
        <f t="shared" si="222"/>
      </c>
      <c r="F423" s="120"/>
      <c r="G423" s="121"/>
      <c r="H423" s="121"/>
      <c r="I423" s="119">
        <f t="shared" si="221"/>
      </c>
      <c r="J423" s="120"/>
      <c r="K423" s="121"/>
      <c r="L423" s="121"/>
      <c r="M423" s="119">
        <f t="shared" si="223"/>
      </c>
      <c r="N423" s="120"/>
      <c r="O423" s="121"/>
      <c r="P423" s="121"/>
      <c r="Q423" s="119">
        <f t="shared" si="224"/>
      </c>
      <c r="R423" s="120"/>
      <c r="S423" s="121"/>
      <c r="T423" s="121"/>
      <c r="U423" s="119">
        <f t="shared" si="225"/>
      </c>
      <c r="V423" s="31"/>
      <c r="W423" s="78"/>
      <c r="X423" s="78"/>
      <c r="Y423" s="78"/>
      <c r="Z423" s="78"/>
      <c r="AA423" s="79"/>
    </row>
    <row r="424" spans="1:27" ht="14.25">
      <c r="A424" s="23" t="s">
        <v>169</v>
      </c>
      <c r="B424" s="120"/>
      <c r="C424" s="121"/>
      <c r="D424" s="122"/>
      <c r="E424" s="119">
        <f t="shared" si="222"/>
      </c>
      <c r="F424" s="120"/>
      <c r="G424" s="121"/>
      <c r="H424" s="121"/>
      <c r="I424" s="119">
        <f t="shared" si="221"/>
      </c>
      <c r="J424" s="120"/>
      <c r="K424" s="121"/>
      <c r="L424" s="121"/>
      <c r="M424" s="119">
        <f t="shared" si="223"/>
      </c>
      <c r="N424" s="120"/>
      <c r="O424" s="121"/>
      <c r="P424" s="121"/>
      <c r="Q424" s="119">
        <f t="shared" si="224"/>
      </c>
      <c r="R424" s="120"/>
      <c r="S424" s="121"/>
      <c r="T424" s="121"/>
      <c r="U424" s="119">
        <f t="shared" si="225"/>
      </c>
      <c r="V424" s="31"/>
      <c r="W424" s="78"/>
      <c r="X424" s="78"/>
      <c r="Y424" s="78"/>
      <c r="Z424" s="78"/>
      <c r="AA424" s="79"/>
    </row>
    <row r="425" spans="1:27" ht="14.25">
      <c r="A425" s="23" t="s">
        <v>177</v>
      </c>
      <c r="B425" s="120"/>
      <c r="C425" s="121"/>
      <c r="D425" s="122"/>
      <c r="E425" s="119">
        <f t="shared" si="222"/>
      </c>
      <c r="F425" s="120"/>
      <c r="G425" s="121"/>
      <c r="H425" s="121"/>
      <c r="I425" s="119">
        <f t="shared" si="221"/>
      </c>
      <c r="J425" s="120"/>
      <c r="K425" s="121"/>
      <c r="L425" s="121"/>
      <c r="M425" s="119">
        <f t="shared" si="223"/>
      </c>
      <c r="N425" s="120"/>
      <c r="O425" s="121"/>
      <c r="P425" s="121"/>
      <c r="Q425" s="119">
        <f t="shared" si="224"/>
      </c>
      <c r="R425" s="120"/>
      <c r="S425" s="121"/>
      <c r="T425" s="121"/>
      <c r="U425" s="119">
        <f t="shared" si="225"/>
      </c>
      <c r="V425" s="31"/>
      <c r="W425" s="78"/>
      <c r="X425" s="78"/>
      <c r="Y425" s="78"/>
      <c r="Z425" s="78"/>
      <c r="AA425" s="79"/>
    </row>
    <row r="426" spans="1:27" ht="15" thickBot="1">
      <c r="A426" s="110" t="s">
        <v>10</v>
      </c>
      <c r="B426" s="183">
        <f aca="true" t="shared" si="226" ref="B426:U426">IF(SUM(B410:B421)=0,0,AVERAGE(B410:B421))</f>
        <v>0</v>
      </c>
      <c r="C426" s="184">
        <f t="shared" si="226"/>
        <v>0</v>
      </c>
      <c r="D426" s="185">
        <f t="shared" si="226"/>
        <v>0</v>
      </c>
      <c r="E426" s="186">
        <f t="shared" si="226"/>
        <v>0</v>
      </c>
      <c r="F426" s="183">
        <f t="shared" si="226"/>
        <v>0</v>
      </c>
      <c r="G426" s="184">
        <f t="shared" si="226"/>
        <v>0</v>
      </c>
      <c r="H426" s="185">
        <f t="shared" si="226"/>
        <v>0</v>
      </c>
      <c r="I426" s="186">
        <f t="shared" si="226"/>
        <v>0</v>
      </c>
      <c r="J426" s="183">
        <f t="shared" si="226"/>
        <v>0</v>
      </c>
      <c r="K426" s="184">
        <f t="shared" si="226"/>
        <v>0</v>
      </c>
      <c r="L426" s="185">
        <f t="shared" si="226"/>
        <v>0</v>
      </c>
      <c r="M426" s="186">
        <f t="shared" si="226"/>
        <v>0</v>
      </c>
      <c r="N426" s="183">
        <f t="shared" si="226"/>
        <v>0</v>
      </c>
      <c r="O426" s="184">
        <f t="shared" si="226"/>
        <v>0</v>
      </c>
      <c r="P426" s="185">
        <f t="shared" si="226"/>
        <v>0</v>
      </c>
      <c r="Q426" s="186">
        <f t="shared" si="226"/>
        <v>0</v>
      </c>
      <c r="R426" s="183">
        <f t="shared" si="226"/>
        <v>0</v>
      </c>
      <c r="S426" s="184">
        <f t="shared" si="226"/>
        <v>0</v>
      </c>
      <c r="T426" s="185">
        <f t="shared" si="226"/>
        <v>0</v>
      </c>
      <c r="U426" s="186">
        <f t="shared" si="226"/>
        <v>0</v>
      </c>
      <c r="V426" s="39"/>
      <c r="W426" s="78"/>
      <c r="X426" s="78"/>
      <c r="Y426" s="78"/>
      <c r="Z426" s="78"/>
      <c r="AA426" s="79"/>
    </row>
    <row r="427" spans="1:27" ht="14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78"/>
      <c r="X427" s="78"/>
      <c r="Y427" s="78"/>
      <c r="Z427" s="78"/>
      <c r="AA427" s="79"/>
    </row>
    <row r="428" spans="1:27" ht="15" thickBo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78" t="s">
        <v>70</v>
      </c>
      <c r="X428" s="91"/>
      <c r="Y428" s="91"/>
      <c r="Z428" s="91"/>
      <c r="AA428" s="92"/>
    </row>
    <row r="429" spans="1:27" ht="14.25">
      <c r="A429" s="109" t="s">
        <v>66</v>
      </c>
      <c r="B429" s="283" t="s">
        <v>265</v>
      </c>
      <c r="C429" s="284"/>
      <c r="D429" s="284"/>
      <c r="E429" s="285"/>
      <c r="F429" s="283" t="s">
        <v>266</v>
      </c>
      <c r="G429" s="284"/>
      <c r="H429" s="284"/>
      <c r="I429" s="285"/>
      <c r="J429" s="283" t="s">
        <v>267</v>
      </c>
      <c r="K429" s="284"/>
      <c r="L429" s="284"/>
      <c r="M429" s="285"/>
      <c r="N429" s="283" t="s">
        <v>268</v>
      </c>
      <c r="O429" s="284"/>
      <c r="P429" s="284"/>
      <c r="Q429" s="285"/>
      <c r="R429" s="283" t="s">
        <v>269</v>
      </c>
      <c r="S429" s="284"/>
      <c r="T429" s="284"/>
      <c r="U429" s="285"/>
      <c r="V429" s="15" t="s">
        <v>3</v>
      </c>
      <c r="W429" s="78" t="str">
        <f>B429</f>
        <v>THAO,CHRIS</v>
      </c>
      <c r="X429" s="78" t="str">
        <f>F429</f>
        <v>WILLOUGHBY,DAVID</v>
      </c>
      <c r="Y429" s="78" t="str">
        <f>J429</f>
        <v>VO,COUNG</v>
      </c>
      <c r="Z429" s="78" t="str">
        <f>N429</f>
        <v>SANDERS,KYLE</v>
      </c>
      <c r="AA429" s="79" t="str">
        <f>R429</f>
        <v>JENKINS,RUSSEL</v>
      </c>
    </row>
    <row r="430" spans="1:27" ht="15" thickBot="1">
      <c r="A430" s="38" t="s">
        <v>4</v>
      </c>
      <c r="B430" s="17" t="s">
        <v>5</v>
      </c>
      <c r="C430" s="18" t="s">
        <v>6</v>
      </c>
      <c r="D430" s="19" t="s">
        <v>7</v>
      </c>
      <c r="E430" s="20" t="s">
        <v>8</v>
      </c>
      <c r="F430" s="17" t="s">
        <v>5</v>
      </c>
      <c r="G430" s="18" t="s">
        <v>6</v>
      </c>
      <c r="H430" s="18" t="s">
        <v>7</v>
      </c>
      <c r="I430" s="20" t="s">
        <v>8</v>
      </c>
      <c r="J430" s="17" t="s">
        <v>5</v>
      </c>
      <c r="K430" s="18" t="s">
        <v>6</v>
      </c>
      <c r="L430" s="18" t="s">
        <v>7</v>
      </c>
      <c r="M430" s="20" t="s">
        <v>8</v>
      </c>
      <c r="N430" s="17" t="s">
        <v>5</v>
      </c>
      <c r="O430" s="18" t="s">
        <v>6</v>
      </c>
      <c r="P430" s="18" t="s">
        <v>7</v>
      </c>
      <c r="Q430" s="20" t="s">
        <v>8</v>
      </c>
      <c r="R430" s="17" t="s">
        <v>5</v>
      </c>
      <c r="S430" s="18" t="s">
        <v>6</v>
      </c>
      <c r="T430" s="18" t="s">
        <v>7</v>
      </c>
      <c r="U430" s="20" t="s">
        <v>8</v>
      </c>
      <c r="V430" s="21" t="s">
        <v>9</v>
      </c>
      <c r="W430" s="101">
        <f>IF(SUM(E431:E446)&gt;0,LARGE(E431:E446,1),0)</f>
        <v>250</v>
      </c>
      <c r="X430" s="102">
        <f>IF(SUM(I431:I446)&gt;0,LARGE(I431:I446,1),0)</f>
        <v>242</v>
      </c>
      <c r="Y430" s="102">
        <f>IF(SUM(M431:M446)&gt;0,LARGE(M431:M446,1),0)</f>
        <v>256</v>
      </c>
      <c r="Z430" s="102">
        <f>IF(SUM(Q431:Q446)&gt;0,LARGE(Q431:Q446,1),0)</f>
        <v>263</v>
      </c>
      <c r="AA430" s="103">
        <f>IF(SUM(U431:U446)&gt;0,LARGE(U431:U446,1),0)</f>
        <v>237</v>
      </c>
    </row>
    <row r="431" spans="1:27" ht="15" thickTop="1">
      <c r="A431" s="41" t="s">
        <v>78</v>
      </c>
      <c r="B431" s="116">
        <v>84</v>
      </c>
      <c r="C431" s="117">
        <v>64</v>
      </c>
      <c r="D431" s="118">
        <v>86</v>
      </c>
      <c r="E431" s="119">
        <f aca="true" t="shared" si="227" ref="E431:E439">IF(SUM(B431:D431)&gt;0,SUM(B431:D431),"")</f>
        <v>234</v>
      </c>
      <c r="F431" s="116">
        <v>74</v>
      </c>
      <c r="G431" s="117">
        <v>48</v>
      </c>
      <c r="H431" s="117">
        <v>78</v>
      </c>
      <c r="I431" s="119">
        <f aca="true" t="shared" si="228" ref="I431:I436">IF(SUM(F431:H431)&gt;0,SUM(F431:H431),"")</f>
        <v>200</v>
      </c>
      <c r="J431" s="116">
        <v>93</v>
      </c>
      <c r="K431" s="117">
        <v>81</v>
      </c>
      <c r="L431" s="117">
        <v>82</v>
      </c>
      <c r="M431" s="119">
        <f aca="true" t="shared" si="229" ref="M431:M439">IF(SUM(J431:L431)&gt;0,SUM(J431:L431),"")</f>
        <v>256</v>
      </c>
      <c r="N431" s="116">
        <v>88</v>
      </c>
      <c r="O431" s="117">
        <v>77</v>
      </c>
      <c r="P431" s="117">
        <v>86</v>
      </c>
      <c r="Q431" s="119">
        <f aca="true" t="shared" si="230" ref="Q431:Q439">IF(SUM(N431:P431)&gt;0,SUM(N431:P431),"")</f>
        <v>251</v>
      </c>
      <c r="R431" s="116">
        <v>83</v>
      </c>
      <c r="S431" s="117">
        <v>67</v>
      </c>
      <c r="T431" s="117">
        <v>77</v>
      </c>
      <c r="U431" s="119">
        <f aca="true" t="shared" si="231" ref="U431:U439">IF(SUM(R431:T431)&gt;0,SUM(R431:T431),"")</f>
        <v>227</v>
      </c>
      <c r="V431" s="99">
        <f>IF(SUM(E431,I431,M431,Q431,U431,U451,Q451,M451,I451,E451,E471,I471,M471,Q471,U471)&gt;0,(LARGE((E431,I431,M431,Q431,U431,U451,Q451,M451,I451,E451,E471,I471,M471,Q471,U471),1)+LARGE((E431,I431,M431,Q431,U431,U451,Q451,M451,I451,E451,E471,I471,M471,Q471,U471),2)+LARGE((E431,I431,M431,Q431,U431,U451,Q451,M451,I451,E451,E471,I471,M471,Q471,U471),3)+LARGE((E431,I431,M431,Q431,U431,U451,Q451,M451,I451,E451,E471,I471,M471,Q471,U471),4)),"")</f>
        <v>968</v>
      </c>
      <c r="W431" s="78"/>
      <c r="X431" s="78"/>
      <c r="Y431" s="78"/>
      <c r="Z431" s="78"/>
      <c r="AA431" s="79"/>
    </row>
    <row r="432" spans="1:27" ht="14.25">
      <c r="A432" s="41" t="s">
        <v>99</v>
      </c>
      <c r="B432" s="120">
        <v>88</v>
      </c>
      <c r="C432" s="121">
        <v>64</v>
      </c>
      <c r="D432" s="122">
        <v>83</v>
      </c>
      <c r="E432" s="119">
        <f t="shared" si="227"/>
        <v>235</v>
      </c>
      <c r="F432" s="120">
        <v>88</v>
      </c>
      <c r="G432" s="121">
        <v>59</v>
      </c>
      <c r="H432" s="121">
        <v>62</v>
      </c>
      <c r="I432" s="119">
        <f t="shared" si="228"/>
        <v>209</v>
      </c>
      <c r="J432" s="120">
        <v>90</v>
      </c>
      <c r="K432" s="121">
        <v>67</v>
      </c>
      <c r="L432" s="121">
        <v>78</v>
      </c>
      <c r="M432" s="119">
        <f t="shared" si="229"/>
        <v>235</v>
      </c>
      <c r="N432" s="120">
        <v>90</v>
      </c>
      <c r="O432" s="121">
        <v>72</v>
      </c>
      <c r="P432" s="121">
        <v>89</v>
      </c>
      <c r="Q432" s="119">
        <f t="shared" si="230"/>
        <v>251</v>
      </c>
      <c r="R432" s="120"/>
      <c r="S432" s="121"/>
      <c r="T432" s="121"/>
      <c r="U432" s="119">
        <f t="shared" si="231"/>
      </c>
      <c r="V432" s="99">
        <f>IF(SUM(E432,I432,M432,Q432,U432,U452,Q452,M452,I452,E452,E472,I472,M472,Q472,U472)&gt;0,(LARGE((E432,I432,M432,Q432,U432,U452,Q452,M452,I452,E452,E472,I472,M472,Q472,U472),1)+LARGE((E432,I432,M432,Q432,U432,U452,Q452,M452,I452,E452,E472,I472,M472,Q472,U472),2)+LARGE((E432,I432,M432,Q432,U432,U452,Q452,M452,I452,E452,E472,I472,M472,Q472,U472),3)+LARGE((E432,I432,M432,Q432,U432,U452,Q452,M452,I452,E452,E472,I472,M472,Q472,U472),4)),"")</f>
        <v>930</v>
      </c>
      <c r="W432" s="78"/>
      <c r="X432" s="78"/>
      <c r="Y432" s="78"/>
      <c r="Z432" s="78"/>
      <c r="AA432" s="79"/>
    </row>
    <row r="433" spans="1:27" ht="14.25">
      <c r="A433" s="41" t="s">
        <v>57</v>
      </c>
      <c r="B433" s="120">
        <v>89</v>
      </c>
      <c r="C433" s="121">
        <v>62</v>
      </c>
      <c r="D433" s="122">
        <v>73</v>
      </c>
      <c r="E433" s="119">
        <f t="shared" si="227"/>
        <v>224</v>
      </c>
      <c r="F433" s="120">
        <v>82</v>
      </c>
      <c r="G433" s="121">
        <v>67</v>
      </c>
      <c r="H433" s="121">
        <v>71</v>
      </c>
      <c r="I433" s="119">
        <f t="shared" si="228"/>
        <v>220</v>
      </c>
      <c r="J433" s="120">
        <v>93</v>
      </c>
      <c r="K433" s="121">
        <v>76</v>
      </c>
      <c r="L433" s="123">
        <v>80</v>
      </c>
      <c r="M433" s="119">
        <f t="shared" si="229"/>
        <v>249</v>
      </c>
      <c r="N433" s="120">
        <v>85</v>
      </c>
      <c r="O433" s="121">
        <v>80</v>
      </c>
      <c r="P433" s="123">
        <v>90</v>
      </c>
      <c r="Q433" s="119">
        <f t="shared" si="230"/>
        <v>255</v>
      </c>
      <c r="R433" s="120">
        <v>92</v>
      </c>
      <c r="S433" s="121">
        <v>72</v>
      </c>
      <c r="T433" s="123">
        <v>73</v>
      </c>
      <c r="U433" s="119">
        <f t="shared" si="231"/>
        <v>237</v>
      </c>
      <c r="V433" s="99">
        <f>IF(SUM(E433,I433,M433,Q433,U433,U453,Q453,M453,I453,E453,E473,I473,M473,Q473,U473)&gt;0,(LARGE((E433,I433,M433,Q433,U433,U453,Q453,M453,I453,E453,E473,I473,M473,Q473,U473),1)+LARGE((E433,I433,M433,Q433,U433,U453,Q453,M453,I453,E453,E473,I473,M473,Q473,U473),2)+LARGE((E433,I433,M433,Q433,U433,U453,Q453,M453,I453,E453,E473,I473,M473,Q473,U473),3)+LARGE((E433,I433,M433,Q433,U433,U453,Q453,M453,I453,E453,E473,I473,M473,Q473,U473),4)),"")</f>
        <v>965</v>
      </c>
      <c r="W433" s="78"/>
      <c r="X433" s="78"/>
      <c r="Y433" s="78"/>
      <c r="Z433" s="78"/>
      <c r="AA433" s="79"/>
    </row>
    <row r="434" spans="1:27" ht="14.25">
      <c r="A434" s="41" t="s">
        <v>43</v>
      </c>
      <c r="B434" s="120">
        <v>84</v>
      </c>
      <c r="C434" s="121">
        <v>67</v>
      </c>
      <c r="D434" s="122">
        <v>82</v>
      </c>
      <c r="E434" s="119">
        <f t="shared" si="227"/>
        <v>233</v>
      </c>
      <c r="F434" s="120">
        <v>78</v>
      </c>
      <c r="G434" s="121">
        <v>54</v>
      </c>
      <c r="H434" s="121">
        <v>75</v>
      </c>
      <c r="I434" s="119">
        <f t="shared" si="228"/>
        <v>207</v>
      </c>
      <c r="J434" s="120">
        <v>90</v>
      </c>
      <c r="K434" s="121">
        <v>75</v>
      </c>
      <c r="L434" s="121">
        <v>81</v>
      </c>
      <c r="M434" s="119">
        <f t="shared" si="229"/>
        <v>246</v>
      </c>
      <c r="N434" s="120">
        <v>87</v>
      </c>
      <c r="O434" s="121">
        <v>75</v>
      </c>
      <c r="P434" s="121">
        <v>84</v>
      </c>
      <c r="Q434" s="119">
        <f t="shared" si="230"/>
        <v>246</v>
      </c>
      <c r="R434" s="120"/>
      <c r="S434" s="121"/>
      <c r="T434" s="121"/>
      <c r="U434" s="119">
        <f t="shared" si="231"/>
      </c>
      <c r="V434" s="99">
        <f>IF(SUM(E434,I434,M434,Q434,U434,U454,Q454,M454,I454,E454,E474,I474,M474,Q474,U474)&gt;0,(LARGE((E434,I434,M434,Q434,U434,U454,Q454,M454,I454,E454,E474,I474,M474,Q474,U474),1)+LARGE((E434,I434,M434,Q434,U434,U454,Q454,M454,I454,E454,E474,I474,M474,Q474,U474),2)+LARGE((E434,I434,M434,Q434,U434,U454,Q454,M454,I454,E454,E474,I474,M474,Q474,U474),3)+LARGE((E434,I434,M434,Q434,U434,U454,Q454,M454,I454,E454,E474,I474,M474,Q474,U474),4)),"")</f>
        <v>932</v>
      </c>
      <c r="W434" s="78"/>
      <c r="X434" s="78"/>
      <c r="Y434" s="78"/>
      <c r="Z434" s="78"/>
      <c r="AA434" s="79"/>
    </row>
    <row r="435" spans="1:27" ht="14.25">
      <c r="A435" s="41" t="s">
        <v>49</v>
      </c>
      <c r="B435" s="120">
        <v>91</v>
      </c>
      <c r="C435" s="121">
        <v>79</v>
      </c>
      <c r="D435" s="123">
        <v>80</v>
      </c>
      <c r="E435" s="119">
        <f t="shared" si="227"/>
        <v>250</v>
      </c>
      <c r="F435" s="120">
        <v>85</v>
      </c>
      <c r="G435" s="121">
        <v>56</v>
      </c>
      <c r="H435" s="123">
        <v>73</v>
      </c>
      <c r="I435" s="119">
        <f t="shared" si="228"/>
        <v>214</v>
      </c>
      <c r="J435" s="120">
        <v>90</v>
      </c>
      <c r="K435" s="121">
        <v>77</v>
      </c>
      <c r="L435" s="123">
        <v>87</v>
      </c>
      <c r="M435" s="119">
        <f t="shared" si="229"/>
        <v>254</v>
      </c>
      <c r="N435" s="120">
        <v>87</v>
      </c>
      <c r="O435" s="121">
        <v>83</v>
      </c>
      <c r="P435" s="121">
        <v>93</v>
      </c>
      <c r="Q435" s="119">
        <f t="shared" si="230"/>
        <v>263</v>
      </c>
      <c r="R435" s="120"/>
      <c r="S435" s="121"/>
      <c r="T435" s="123"/>
      <c r="U435" s="119">
        <f t="shared" si="231"/>
      </c>
      <c r="V435" s="99">
        <f>IF(SUM(E435,I435,M435,Q435,U435,U455,Q455,M455,I455,E455,E475,I475,M475,Q475,U475)&gt;0,(LARGE((E435,I435,M435,Q435,U435,U455,Q455,M455,I455,E455,E475,I475,M475,Q475,U475),1)+LARGE((E435,I435,M435,Q435,U435,U455,Q455,M455,I455,E455,E475,I475,M475,Q475,U475),2)+LARGE((E435,I435,M435,Q435,U435,U455,Q455,M455,I455,E455,E475,I475,M475,Q475,U475),3)+LARGE((E435,I435,M435,Q435,U435,U455,Q455,M455,I455,E455,E475,I475,M475,Q475,U475),4)),"")</f>
        <v>1025</v>
      </c>
      <c r="W435" s="78"/>
      <c r="X435" s="78"/>
      <c r="Y435" s="78"/>
      <c r="Z435" s="78"/>
      <c r="AA435" s="79"/>
    </row>
    <row r="436" spans="1:27" ht="14.25">
      <c r="A436" s="41" t="s">
        <v>72</v>
      </c>
      <c r="B436" s="120">
        <v>81</v>
      </c>
      <c r="C436" s="121">
        <v>74</v>
      </c>
      <c r="D436" s="123">
        <v>84</v>
      </c>
      <c r="E436" s="119">
        <f t="shared" si="227"/>
        <v>239</v>
      </c>
      <c r="F436" s="120">
        <v>86</v>
      </c>
      <c r="G436" s="121">
        <v>62</v>
      </c>
      <c r="H436" s="123">
        <v>68</v>
      </c>
      <c r="I436" s="119">
        <f t="shared" si="228"/>
        <v>216</v>
      </c>
      <c r="J436" s="120">
        <v>90</v>
      </c>
      <c r="K436" s="121">
        <v>82</v>
      </c>
      <c r="L436" s="123">
        <v>76</v>
      </c>
      <c r="M436" s="119">
        <f t="shared" si="229"/>
        <v>248</v>
      </c>
      <c r="N436" s="120">
        <v>94</v>
      </c>
      <c r="O436" s="121">
        <v>77</v>
      </c>
      <c r="P436" s="121">
        <v>84</v>
      </c>
      <c r="Q436" s="119">
        <f t="shared" si="230"/>
        <v>255</v>
      </c>
      <c r="R436" s="120"/>
      <c r="S436" s="121"/>
      <c r="T436" s="123"/>
      <c r="U436" s="119">
        <f t="shared" si="231"/>
      </c>
      <c r="V436" s="99">
        <f>IF(SUM(E436,I436,M436,Q436,U436,U456,Q456,M456,I456,E456,E476,I476,M476,Q476,U476)&gt;0,(LARGE((E436,I436,M436,Q436,U436,U456,Q456,M456,I456,E456,E476,I476,M476,Q476,U476),1)+LARGE((E436,I436,M436,Q436,U436,U456,Q456,M456,I456,E456,E476,I476,M476,Q476,U476),2)+LARGE((E436,I436,M436,Q436,U436,U456,Q456,M456,I456,E456,E476,I476,M476,Q476,U476),3)+LARGE((E436,I436,M436,Q436,U436,U456,Q456,M456,I456,E456,E476,I476,M476,Q476,U476),4)),"")</f>
        <v>1001</v>
      </c>
      <c r="W436" s="78"/>
      <c r="X436" s="78"/>
      <c r="Y436" s="78"/>
      <c r="Z436" s="78"/>
      <c r="AA436" s="79"/>
    </row>
    <row r="437" spans="1:27" ht="14.25">
      <c r="A437" s="41" t="s">
        <v>61</v>
      </c>
      <c r="B437" s="120">
        <v>89</v>
      </c>
      <c r="C437" s="121">
        <v>76</v>
      </c>
      <c r="D437" s="122">
        <v>73</v>
      </c>
      <c r="E437" s="119">
        <f t="shared" si="227"/>
        <v>238</v>
      </c>
      <c r="F437" s="120">
        <v>89</v>
      </c>
      <c r="G437" s="121">
        <v>71</v>
      </c>
      <c r="H437" s="123">
        <v>82</v>
      </c>
      <c r="I437" s="119">
        <f aca="true" t="shared" si="232" ref="I437:I446">IF(SUM(F437:H437)&gt;0,SUM(F437:H437),"")</f>
        <v>242</v>
      </c>
      <c r="J437" s="120">
        <v>96</v>
      </c>
      <c r="K437" s="121">
        <v>77</v>
      </c>
      <c r="L437" s="123">
        <v>78</v>
      </c>
      <c r="M437" s="119">
        <f t="shared" si="229"/>
        <v>251</v>
      </c>
      <c r="N437" s="120">
        <v>89</v>
      </c>
      <c r="O437" s="121">
        <v>83</v>
      </c>
      <c r="P437" s="121">
        <v>87</v>
      </c>
      <c r="Q437" s="119">
        <f t="shared" si="230"/>
        <v>259</v>
      </c>
      <c r="R437" s="120"/>
      <c r="S437" s="121"/>
      <c r="T437" s="121"/>
      <c r="U437" s="119">
        <f t="shared" si="231"/>
      </c>
      <c r="V437" s="99">
        <f>IF(SUM(E437,I437,M437,Q437,U437,U457,Q457,M457,I457,E457,E477,I477,M477,Q477,U477)&gt;0,(LARGE((E437,I437,M437,Q437,U437,U457,Q457,M457,I457,E457,E477,I477,M477,Q477,U477),1)+LARGE((E437,I437,M437,Q437,U437,U457,Q457,M457,I457,E457,E477,I477,M477,Q477,U477),2)+LARGE((E437,I437,M437,Q437,U437,U457,Q457,M457,I457,E457,E477,I477,M477,Q477,U477),3)+LARGE((E437,I437,M437,Q437,U437,U457,Q457,M457,I457,E457,E477,I477,M477,Q477,U477),4)),"")</f>
        <v>1011</v>
      </c>
      <c r="W437" s="78"/>
      <c r="X437" s="78"/>
      <c r="Y437" s="78"/>
      <c r="Z437" s="78"/>
      <c r="AA437" s="79"/>
    </row>
    <row r="438" spans="1:27" ht="14.25">
      <c r="A438" s="41"/>
      <c r="B438" s="120"/>
      <c r="C438" s="121"/>
      <c r="D438" s="122"/>
      <c r="E438" s="119">
        <f t="shared" si="227"/>
      </c>
      <c r="F438" s="120"/>
      <c r="G438" s="121"/>
      <c r="H438" s="123"/>
      <c r="I438" s="119">
        <f t="shared" si="232"/>
      </c>
      <c r="J438" s="120"/>
      <c r="K438" s="121"/>
      <c r="L438" s="123"/>
      <c r="M438" s="119">
        <f t="shared" si="229"/>
      </c>
      <c r="N438" s="120"/>
      <c r="O438" s="121"/>
      <c r="P438" s="123"/>
      <c r="Q438" s="119">
        <f t="shared" si="230"/>
      </c>
      <c r="R438" s="120"/>
      <c r="S438" s="121"/>
      <c r="T438" s="123"/>
      <c r="U438" s="119">
        <f t="shared" si="231"/>
      </c>
      <c r="V438" s="99">
        <f>IF(SUM(E438,I438,M438,Q438,U438,U458,Q458,M458,I458,E458,E478,I478,M478,Q478,U478)&gt;0,(LARGE((E438,I438,M438,Q438,U438,U458,Q458,M458,I458,E458,E478,I478,M478,Q478,U478),1)+LARGE((E438,I438,M438,Q438,U438,U458,Q458,M458,I458,E458,E478,I478,M478,Q478,U478),2)+LARGE((E438,I438,M438,Q438,U438,U458,Q458,M458,I458,E458,E478,I478,M478,Q478,U478),3)+LARGE((E438,I438,M438,Q438,U438,U458,Q458,M458,I458,E458,E478,I478,M478,Q478,U478),4)),"")</f>
      </c>
      <c r="W438" s="78"/>
      <c r="X438" s="78"/>
      <c r="Y438" s="78"/>
      <c r="Z438" s="78"/>
      <c r="AA438" s="79"/>
    </row>
    <row r="439" spans="1:27" ht="14.25">
      <c r="A439" s="41"/>
      <c r="B439" s="120"/>
      <c r="C439" s="121"/>
      <c r="D439" s="122"/>
      <c r="E439" s="119">
        <f t="shared" si="227"/>
      </c>
      <c r="F439" s="120"/>
      <c r="G439" s="121"/>
      <c r="H439" s="121"/>
      <c r="I439" s="119">
        <f t="shared" si="232"/>
      </c>
      <c r="J439" s="120"/>
      <c r="K439" s="121"/>
      <c r="L439" s="121"/>
      <c r="M439" s="119">
        <f t="shared" si="229"/>
      </c>
      <c r="N439" s="120"/>
      <c r="O439" s="121"/>
      <c r="P439" s="121"/>
      <c r="Q439" s="119">
        <f t="shared" si="230"/>
      </c>
      <c r="R439" s="120"/>
      <c r="S439" s="121"/>
      <c r="T439" s="121"/>
      <c r="U439" s="119">
        <f t="shared" si="231"/>
      </c>
      <c r="V439" s="99">
        <f>IF(SUM(E439,I439,M439,Q439,U439,U459,Q459,M459,I459,E459,E479,I479,M479,Q479,U479)&gt;0,(LARGE((E439,I439,M439,Q439,U439,U459,Q459,M459,I459,E459,E479,I479,M479,Q479,U479),1)+LARGE((E439,I439,M439,Q439,U439,U459,Q459,M459,I459,E459,E479,I479,M479,Q479,U479),2)+LARGE((E439,I439,M439,Q439,U439,U459,Q459,M459,I459,E459,E479,I479,M479,Q479,U479),3)+LARGE((E439,I439,M439,Q439,U439,U459,Q459,M459,I459,E459,E479,I479,M479,Q479,U479),4)),"")</f>
      </c>
      <c r="W439" s="78"/>
      <c r="X439" s="78"/>
      <c r="Y439" s="78"/>
      <c r="Z439" s="78"/>
      <c r="AA439" s="79"/>
    </row>
    <row r="440" spans="1:27" ht="14.25">
      <c r="A440" s="41"/>
      <c r="B440" s="120"/>
      <c r="C440" s="121"/>
      <c r="D440" s="122"/>
      <c r="E440" s="119">
        <f aca="true" t="shared" si="233" ref="E440:E446">IF(SUM(B440:D440)&gt;0,SUM(B440:D440),"")</f>
      </c>
      <c r="F440" s="120"/>
      <c r="G440" s="121"/>
      <c r="H440" s="123"/>
      <c r="I440" s="119">
        <f t="shared" si="232"/>
      </c>
      <c r="J440" s="120"/>
      <c r="K440" s="121"/>
      <c r="L440" s="123"/>
      <c r="M440" s="119">
        <f aca="true" t="shared" si="234" ref="M440:M446">IF(SUM(J440:L440)&gt;0,SUM(J440:L440),"")</f>
      </c>
      <c r="N440" s="120"/>
      <c r="O440" s="121"/>
      <c r="P440" s="121"/>
      <c r="Q440" s="119">
        <f aca="true" t="shared" si="235" ref="Q440:Q446">IF(SUM(N440:P440)&gt;0,SUM(N440:P440),"")</f>
      </c>
      <c r="R440" s="120"/>
      <c r="S440" s="121"/>
      <c r="T440" s="121"/>
      <c r="U440" s="119">
        <f aca="true" t="shared" si="236" ref="U440:U446">IF(SUM(R440:T440)&gt;0,SUM(R440:T440),"")</f>
      </c>
      <c r="V440" s="99">
        <f>IF(SUM(E440,I440,M440,Q440,U440,U460,Q460,M460,I460,E460,E480,I480,M480,Q480,U480)&gt;0,(LARGE((E440,I440,M440,Q440,U440,U460,Q460,M460,I460,E460,E480,I480,M480,Q480,U480),1)+LARGE((E440,I440,M440,Q440,U440,U460,Q460,M460,I460,E460,E480,I480,M480,Q480,U480),2)+LARGE((E440,I440,M440,Q440,U440,U460,Q460,M460,I460,E460,E480,I480,M480,Q480,U480),3)+LARGE((E440,I440,M440,Q440,U440,U460,Q460,M460,I460,E460,E480,I480,M480,Q480,U480),4)),"")</f>
      </c>
      <c r="W440" s="78"/>
      <c r="X440" s="78"/>
      <c r="Y440" s="78"/>
      <c r="Z440" s="78"/>
      <c r="AA440" s="79"/>
    </row>
    <row r="441" spans="1:27" ht="14.25">
      <c r="A441" s="41"/>
      <c r="B441" s="120"/>
      <c r="C441" s="121"/>
      <c r="D441" s="122"/>
      <c r="E441" s="119">
        <f t="shared" si="233"/>
      </c>
      <c r="F441" s="120"/>
      <c r="G441" s="121"/>
      <c r="H441" s="123"/>
      <c r="I441" s="119">
        <f t="shared" si="232"/>
      </c>
      <c r="J441" s="120"/>
      <c r="K441" s="121"/>
      <c r="L441" s="123"/>
      <c r="M441" s="119">
        <f t="shared" si="234"/>
      </c>
      <c r="N441" s="120"/>
      <c r="O441" s="121"/>
      <c r="P441" s="123"/>
      <c r="Q441" s="119">
        <f t="shared" si="235"/>
      </c>
      <c r="R441" s="120"/>
      <c r="S441" s="121"/>
      <c r="T441" s="123"/>
      <c r="U441" s="119">
        <f t="shared" si="236"/>
      </c>
      <c r="V441" s="99">
        <f>IF(SUM(E441,I441,M441,Q441,U441,U461,Q461,M461,I461,E461,E481,I481,M481,Q481,U481)&gt;0,(LARGE((E441,I441,M441,Q441,U441,U461,Q461,M461,I461,E461,E481,I481,M481,Q481,U481),1)+LARGE((E441,I441,M441,Q441,U441,U461,Q461,M461,I461,E461,E481,I481,M481,Q481,U481),2)+LARGE((E441,I441,M441,Q441,U441,U461,Q461,M461,I461,E461,E481,I481,M481,Q481,U481),3)+LARGE((E441,I441,M441,Q441,U441,U461,Q461,M461,I461,E461,E481,I481,M481,Q481,U481),4)),"")</f>
      </c>
      <c r="W441" s="78"/>
      <c r="X441" s="78"/>
      <c r="Y441" s="78"/>
      <c r="Z441" s="78"/>
      <c r="AA441" s="79"/>
    </row>
    <row r="442" spans="1:27" ht="14.25">
      <c r="A442" s="41"/>
      <c r="B442" s="120"/>
      <c r="C442" s="121"/>
      <c r="D442" s="122"/>
      <c r="E442" s="119">
        <f t="shared" si="233"/>
      </c>
      <c r="F442" s="120"/>
      <c r="G442" s="121"/>
      <c r="H442" s="121"/>
      <c r="I442" s="119">
        <f t="shared" si="232"/>
      </c>
      <c r="J442" s="120"/>
      <c r="K442" s="121"/>
      <c r="L442" s="121"/>
      <c r="M442" s="119">
        <f t="shared" si="234"/>
      </c>
      <c r="N442" s="120"/>
      <c r="O442" s="121"/>
      <c r="P442" s="121"/>
      <c r="Q442" s="119">
        <f t="shared" si="235"/>
      </c>
      <c r="R442" s="120"/>
      <c r="S442" s="121"/>
      <c r="T442" s="121"/>
      <c r="U442" s="119">
        <f t="shared" si="236"/>
      </c>
      <c r="V442" s="99">
        <f>IF(SUM(E442,I442,M442,Q442,U442,U462,Q462,M462,I462,E462,E482,I482,M482,Q482,U482)&gt;0,(LARGE((E442,I442,M442,Q442,U442,U462,Q462,M462,I462,E462,E482,I482,M482,Q482,U482),1)+LARGE((E442,I442,M442,Q442,U442,U462,Q462,M462,I462,E462,E482,I482,M482,Q482,U482),2)+LARGE((E442,I442,M442,Q442,U442,U462,Q462,M462,I462,E462,E482,I482,M482,Q482,U482),3)+LARGE((E442,I442,M442,Q442,U442,U462,Q462,M462,I462,E462,E482,I482,M482,Q482,U482),4)),"")</f>
      </c>
      <c r="W442" s="78"/>
      <c r="X442" s="78"/>
      <c r="Y442" s="78"/>
      <c r="Z442" s="78"/>
      <c r="AA442" s="79"/>
    </row>
    <row r="443" spans="1:27" ht="14.25">
      <c r="A443" s="23" t="s">
        <v>178</v>
      </c>
      <c r="B443" s="120"/>
      <c r="C443" s="121"/>
      <c r="D443" s="122"/>
      <c r="E443" s="119">
        <f t="shared" si="233"/>
      </c>
      <c r="F443" s="120"/>
      <c r="G443" s="121"/>
      <c r="H443" s="121"/>
      <c r="I443" s="119">
        <f t="shared" si="232"/>
      </c>
      <c r="J443" s="120"/>
      <c r="K443" s="121"/>
      <c r="L443" s="121"/>
      <c r="M443" s="119">
        <f t="shared" si="234"/>
      </c>
      <c r="N443" s="120"/>
      <c r="O443" s="121"/>
      <c r="P443" s="121"/>
      <c r="Q443" s="119">
        <f t="shared" si="235"/>
      </c>
      <c r="R443" s="120"/>
      <c r="S443" s="121"/>
      <c r="T443" s="121"/>
      <c r="U443" s="119">
        <f t="shared" si="236"/>
      </c>
      <c r="V443" s="99">
        <f>IF(SUM(E443,I443,M443,Q443,U443,U463,Q463,M463,I463,E463,E483,I483,M483,Q483,U483)&gt;0,(LARGE((E443,I443,M443,Q443,U443,U463,Q463,M463,I463,E463,E483,I483,M483,Q483,U483),1)+LARGE((E443,I443,M443,Q443,U443,U463,Q463,M463,I463,E463,E483,I483,M483,Q483,U483),2)+LARGE((E443,I443,M443,Q443,U443,U463,Q463,M463,I463,E463,E483,I483,M483,Q483,U483),3)+LARGE((E443,I443,M443,Q443,U443,U463,Q463,M463,I463,E463,E483,I483,M483,Q483,U483),4)),"")</f>
      </c>
      <c r="W443" s="78"/>
      <c r="X443" s="78"/>
      <c r="Y443" s="78"/>
      <c r="Z443" s="78"/>
      <c r="AA443" s="79"/>
    </row>
    <row r="444" spans="1:27" ht="14.25">
      <c r="A444" s="23" t="s">
        <v>163</v>
      </c>
      <c r="B444" s="120"/>
      <c r="C444" s="121"/>
      <c r="D444" s="122"/>
      <c r="E444" s="119">
        <f t="shared" si="233"/>
      </c>
      <c r="F444" s="120"/>
      <c r="G444" s="121"/>
      <c r="H444" s="121"/>
      <c r="I444" s="119">
        <f t="shared" si="232"/>
      </c>
      <c r="J444" s="120"/>
      <c r="K444" s="121"/>
      <c r="L444" s="121"/>
      <c r="M444" s="119">
        <f t="shared" si="234"/>
      </c>
      <c r="N444" s="120"/>
      <c r="O444" s="121"/>
      <c r="P444" s="121"/>
      <c r="Q444" s="119">
        <f t="shared" si="235"/>
      </c>
      <c r="R444" s="120"/>
      <c r="S444" s="121"/>
      <c r="T444" s="121"/>
      <c r="U444" s="119">
        <f t="shared" si="236"/>
      </c>
      <c r="V444" s="99">
        <f>IF(SUM(E444,I444,M444,Q444,U444,U464,Q464,M464,I464,E464,E484,I484,M484,Q484,U484)&gt;0,(LARGE((E444,I444,M444,Q444,U444,U464,Q464,M464,I464,E464,E484,I484,M484,Q484,U484),1)+LARGE((E444,I444,M444,Q444,U444,U464,Q464,M464,I464,E464,E484,I484,M484,Q484,U484),2)+LARGE((E444,I444,M444,Q444,U444,U464,Q464,M464,I464,E464,E484,I484,M484,Q484,U484),3)+LARGE((E444,I444,M444,Q444,U444,U464,Q464,M464,I464,E464,E484,I484,M484,Q484,U484),4)),"")</f>
      </c>
      <c r="W444" s="78"/>
      <c r="X444" s="78"/>
      <c r="Y444" s="78"/>
      <c r="Z444" s="78"/>
      <c r="AA444" s="79"/>
    </row>
    <row r="445" spans="1:27" ht="14.25">
      <c r="A445" s="23" t="s">
        <v>169</v>
      </c>
      <c r="B445" s="120"/>
      <c r="C445" s="121"/>
      <c r="D445" s="122"/>
      <c r="E445" s="119">
        <f t="shared" si="233"/>
      </c>
      <c r="F445" s="120"/>
      <c r="G445" s="121"/>
      <c r="H445" s="121"/>
      <c r="I445" s="119">
        <f t="shared" si="232"/>
      </c>
      <c r="J445" s="120"/>
      <c r="K445" s="121"/>
      <c r="L445" s="121"/>
      <c r="M445" s="119">
        <f t="shared" si="234"/>
      </c>
      <c r="N445" s="120"/>
      <c r="O445" s="121"/>
      <c r="P445" s="121"/>
      <c r="Q445" s="119">
        <f t="shared" si="235"/>
      </c>
      <c r="R445" s="120"/>
      <c r="S445" s="121"/>
      <c r="T445" s="121"/>
      <c r="U445" s="119">
        <f t="shared" si="236"/>
      </c>
      <c r="V445" s="99">
        <f>IF(SUM(E445,I445,M445,Q445,U445,U465,Q465,M465,I465,E465,E485,I485,M485,Q485,U485)&gt;0,(LARGE((E445,I445,M445,Q445,U445,U465,Q465,M465,I465,E465,E485,I485,M485,Q485,U485),1)+LARGE((E445,I445,M445,Q445,U445,U465,Q465,M465,I465,E465,E485,I485,M485,Q485,U485),2)+LARGE((E445,I445,M445,Q445,U445,U465,Q465,M465,I465,E465,E485,I485,M485,Q485,U485),3)+LARGE((E445,I445,M445,Q445,U445,U465,Q465,M465,I465,E465,E485,I485,M485,Q485,U485),4)),"")</f>
      </c>
      <c r="W445" s="78"/>
      <c r="X445" s="78"/>
      <c r="Y445" s="78"/>
      <c r="Z445" s="78"/>
      <c r="AA445" s="79"/>
    </row>
    <row r="446" spans="1:27" ht="14.25">
      <c r="A446" s="23" t="s">
        <v>177</v>
      </c>
      <c r="B446" s="120"/>
      <c r="C446" s="121"/>
      <c r="D446" s="122"/>
      <c r="E446" s="119">
        <f t="shared" si="233"/>
      </c>
      <c r="F446" s="120"/>
      <c r="G446" s="121"/>
      <c r="H446" s="121"/>
      <c r="I446" s="119">
        <f t="shared" si="232"/>
      </c>
      <c r="J446" s="120"/>
      <c r="K446" s="121"/>
      <c r="L446" s="121"/>
      <c r="M446" s="119">
        <f t="shared" si="234"/>
      </c>
      <c r="N446" s="120"/>
      <c r="O446" s="121"/>
      <c r="P446" s="121"/>
      <c r="Q446" s="119">
        <f t="shared" si="235"/>
      </c>
      <c r="R446" s="120"/>
      <c r="S446" s="121"/>
      <c r="T446" s="121"/>
      <c r="U446" s="119">
        <f t="shared" si="236"/>
      </c>
      <c r="V446" s="99">
        <f>IF(SUM(E446,I446,M446,Q446,U446,U466,Q466,M466,I466,E466,E486,I486,M486,Q486,U486)&gt;0,(LARGE((E446,I446,M446,Q446,U446,U466,Q466,M466,I466,E466,E486,I486,M486,Q486,U486),1)+LARGE((E446,I446,M446,Q446,U446,U466,Q466,M466,I466,E466,E486,I486,M486,Q486,U486),2)+LARGE((E446,I446,M446,Q446,U446,U466,Q466,M466,I466,E466,E486,I486,M486,Q486,U486),3)+LARGE((E446,I446,M446,Q446,U446,U466,Q466,M466,I466,E466,E486,I486,M486,Q486,U486),4)),"")</f>
      </c>
      <c r="W446" s="78"/>
      <c r="X446" s="78"/>
      <c r="Y446" s="78"/>
      <c r="Z446" s="78"/>
      <c r="AA446" s="79"/>
    </row>
    <row r="447" spans="1:27" ht="15" thickBot="1">
      <c r="A447" s="110" t="s">
        <v>10</v>
      </c>
      <c r="B447" s="183">
        <f aca="true" t="shared" si="237" ref="B447:V447">IF(SUM(B431:B442)=0,0,AVERAGE(B431:B442))</f>
        <v>86.57142857142857</v>
      </c>
      <c r="C447" s="184">
        <f t="shared" si="237"/>
        <v>69.42857142857143</v>
      </c>
      <c r="D447" s="185">
        <f t="shared" si="237"/>
        <v>80.14285714285714</v>
      </c>
      <c r="E447" s="186">
        <f t="shared" si="237"/>
        <v>236.14285714285714</v>
      </c>
      <c r="F447" s="183">
        <f t="shared" si="237"/>
        <v>83.14285714285714</v>
      </c>
      <c r="G447" s="184">
        <f t="shared" si="237"/>
        <v>59.57142857142857</v>
      </c>
      <c r="H447" s="185">
        <f t="shared" si="237"/>
        <v>72.71428571428571</v>
      </c>
      <c r="I447" s="186">
        <f t="shared" si="237"/>
        <v>215.42857142857142</v>
      </c>
      <c r="J447" s="183">
        <f t="shared" si="237"/>
        <v>91.71428571428571</v>
      </c>
      <c r="K447" s="184">
        <f t="shared" si="237"/>
        <v>76.42857142857143</v>
      </c>
      <c r="L447" s="185">
        <f t="shared" si="237"/>
        <v>80.28571428571429</v>
      </c>
      <c r="M447" s="186">
        <f t="shared" si="237"/>
        <v>248.42857142857142</v>
      </c>
      <c r="N447" s="183">
        <f t="shared" si="237"/>
        <v>88.57142857142857</v>
      </c>
      <c r="O447" s="184">
        <f t="shared" si="237"/>
        <v>78.14285714285714</v>
      </c>
      <c r="P447" s="185">
        <f t="shared" si="237"/>
        <v>87.57142857142857</v>
      </c>
      <c r="Q447" s="186">
        <f t="shared" si="237"/>
        <v>254.28571428571428</v>
      </c>
      <c r="R447" s="183">
        <f t="shared" si="237"/>
        <v>87.5</v>
      </c>
      <c r="S447" s="184">
        <f t="shared" si="237"/>
        <v>69.5</v>
      </c>
      <c r="T447" s="185">
        <f t="shared" si="237"/>
        <v>75</v>
      </c>
      <c r="U447" s="186">
        <f t="shared" si="237"/>
        <v>232</v>
      </c>
      <c r="V447" s="187">
        <f t="shared" si="237"/>
        <v>976</v>
      </c>
      <c r="W447" s="101"/>
      <c r="X447" s="102"/>
      <c r="Y447" s="102"/>
      <c r="Z447" s="102"/>
      <c r="AA447" s="103"/>
    </row>
    <row r="448" spans="1:27" ht="15" thickBot="1">
      <c r="A448" s="2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26"/>
      <c r="V448" s="25"/>
      <c r="W448" s="78" t="s">
        <v>70</v>
      </c>
      <c r="X448" s="91"/>
      <c r="Y448" s="91"/>
      <c r="Z448" s="91"/>
      <c r="AA448" s="92"/>
    </row>
    <row r="449" spans="1:27" ht="14.25">
      <c r="A449" s="109" t="s">
        <v>66</v>
      </c>
      <c r="B449" s="286" t="s">
        <v>315</v>
      </c>
      <c r="C449" s="287"/>
      <c r="D449" s="287"/>
      <c r="E449" s="288"/>
      <c r="F449" s="286" t="s">
        <v>164</v>
      </c>
      <c r="G449" s="287"/>
      <c r="H449" s="287"/>
      <c r="I449" s="288"/>
      <c r="J449" s="286" t="s">
        <v>67</v>
      </c>
      <c r="K449" s="287"/>
      <c r="L449" s="287"/>
      <c r="M449" s="288"/>
      <c r="N449" s="286" t="s">
        <v>68</v>
      </c>
      <c r="O449" s="287"/>
      <c r="P449" s="287"/>
      <c r="Q449" s="288"/>
      <c r="R449" s="286" t="s">
        <v>69</v>
      </c>
      <c r="S449" s="287"/>
      <c r="T449" s="287"/>
      <c r="U449" s="288"/>
      <c r="V449" s="29"/>
      <c r="W449" s="78" t="str">
        <f>B449</f>
        <v>NARAIN,DORETTE</v>
      </c>
      <c r="X449" s="78" t="str">
        <f>F449</f>
        <v>JC 7</v>
      </c>
      <c r="Y449" s="78" t="str">
        <f>J449</f>
        <v>JC 8</v>
      </c>
      <c r="Z449" s="78" t="str">
        <f>N449</f>
        <v>JC 9</v>
      </c>
      <c r="AA449" s="79" t="str">
        <f>R449</f>
        <v>JC 10</v>
      </c>
    </row>
    <row r="450" spans="1:27" ht="15" thickBot="1">
      <c r="A450" s="38" t="s">
        <v>4</v>
      </c>
      <c r="B450" s="17" t="s">
        <v>5</v>
      </c>
      <c r="C450" s="18" t="s">
        <v>6</v>
      </c>
      <c r="D450" s="18" t="s">
        <v>7</v>
      </c>
      <c r="E450" s="20" t="s">
        <v>8</v>
      </c>
      <c r="F450" s="17" t="s">
        <v>5</v>
      </c>
      <c r="G450" s="18" t="s">
        <v>6</v>
      </c>
      <c r="H450" s="18" t="s">
        <v>7</v>
      </c>
      <c r="I450" s="20" t="s">
        <v>8</v>
      </c>
      <c r="J450" s="17" t="s">
        <v>5</v>
      </c>
      <c r="K450" s="18" t="s">
        <v>6</v>
      </c>
      <c r="L450" s="18" t="s">
        <v>7</v>
      </c>
      <c r="M450" s="20" t="s">
        <v>8</v>
      </c>
      <c r="N450" s="17" t="s">
        <v>5</v>
      </c>
      <c r="O450" s="18" t="s">
        <v>6</v>
      </c>
      <c r="P450" s="18" t="s">
        <v>7</v>
      </c>
      <c r="Q450" s="20" t="s">
        <v>8</v>
      </c>
      <c r="R450" s="17" t="s">
        <v>5</v>
      </c>
      <c r="S450" s="18" t="s">
        <v>6</v>
      </c>
      <c r="T450" s="18" t="s">
        <v>7</v>
      </c>
      <c r="U450" s="20" t="s">
        <v>8</v>
      </c>
      <c r="V450" s="21"/>
      <c r="W450" s="93">
        <f>IF(SUM(E451:E466)&gt;0,LARGE(E451:E466,1),0)</f>
        <v>259</v>
      </c>
      <c r="X450" s="78">
        <f>IF(SUM(I451:I466)&gt;0,LARGE(I451:I466,1),0)</f>
        <v>0</v>
      </c>
      <c r="Y450" s="78">
        <f>IF(SUM(M451:M466)&gt;0,LARGE(M451:M466,1),0)</f>
        <v>0</v>
      </c>
      <c r="Z450" s="78">
        <f>IF(SUM(Q451:Q466)&gt;0,LARGE(Q451:Q466,1),0)</f>
        <v>0</v>
      </c>
      <c r="AA450" s="79">
        <f>IF(SUM(U451:U466)&gt;0,LARGE(U451:U466,1),0)</f>
        <v>0</v>
      </c>
    </row>
    <row r="451" spans="1:27" ht="15" thickTop="1">
      <c r="A451" s="41" t="s">
        <v>78</v>
      </c>
      <c r="B451" s="116"/>
      <c r="C451" s="117"/>
      <c r="D451" s="118"/>
      <c r="E451" s="119">
        <f aca="true" t="shared" si="238" ref="E451:E459">IF(SUM(B451:D451)&gt;0,SUM(B451:D451),"")</f>
      </c>
      <c r="F451" s="116"/>
      <c r="G451" s="117"/>
      <c r="H451" s="117"/>
      <c r="I451" s="119">
        <f aca="true" t="shared" si="239" ref="I451:I456">IF(SUM(F451:H451)&gt;0,SUM(F451:H451),"")</f>
      </c>
      <c r="J451" s="116"/>
      <c r="K451" s="117"/>
      <c r="L451" s="117"/>
      <c r="M451" s="119">
        <f aca="true" t="shared" si="240" ref="M451:M459">IF(SUM(J451:L451)&gt;0,SUM(J451:L451),"")</f>
      </c>
      <c r="N451" s="116"/>
      <c r="O451" s="117"/>
      <c r="P451" s="117"/>
      <c r="Q451" s="119">
        <f aca="true" t="shared" si="241" ref="Q451:Q459">IF(SUM(N451:P451)&gt;0,SUM(N451:P451),"")</f>
      </c>
      <c r="R451" s="116"/>
      <c r="S451" s="117"/>
      <c r="T451" s="117"/>
      <c r="U451" s="119">
        <f aca="true" t="shared" si="242" ref="U451:U459">IF(SUM(R451:T451)&gt;0,SUM(R451:T451),"")</f>
      </c>
      <c r="V451" s="30"/>
      <c r="W451" s="78"/>
      <c r="X451" s="78"/>
      <c r="Y451" s="78"/>
      <c r="Z451" s="78"/>
      <c r="AA451" s="79"/>
    </row>
    <row r="452" spans="1:27" ht="14.25">
      <c r="A452" s="41" t="s">
        <v>99</v>
      </c>
      <c r="B452" s="120"/>
      <c r="C452" s="121"/>
      <c r="D452" s="122"/>
      <c r="E452" s="119">
        <f t="shared" si="238"/>
      </c>
      <c r="F452" s="120"/>
      <c r="G452" s="121"/>
      <c r="H452" s="121"/>
      <c r="I452" s="119">
        <f t="shared" si="239"/>
      </c>
      <c r="J452" s="120"/>
      <c r="K452" s="121"/>
      <c r="L452" s="121"/>
      <c r="M452" s="119">
        <f t="shared" si="240"/>
      </c>
      <c r="N452" s="120"/>
      <c r="O452" s="121"/>
      <c r="P452" s="121"/>
      <c r="Q452" s="119">
        <f t="shared" si="241"/>
      </c>
      <c r="R452" s="120"/>
      <c r="S452" s="121"/>
      <c r="T452" s="121"/>
      <c r="U452" s="119">
        <f t="shared" si="242"/>
      </c>
      <c r="V452" s="31"/>
      <c r="W452" s="78"/>
      <c r="X452" s="78"/>
      <c r="Y452" s="78"/>
      <c r="Z452" s="78"/>
      <c r="AA452" s="79"/>
    </row>
    <row r="453" spans="1:27" ht="14.25">
      <c r="A453" s="41" t="s">
        <v>57</v>
      </c>
      <c r="B453" s="120"/>
      <c r="C453" s="121"/>
      <c r="D453" s="122"/>
      <c r="E453" s="119">
        <f t="shared" si="238"/>
      </c>
      <c r="F453" s="120"/>
      <c r="G453" s="121"/>
      <c r="H453" s="121"/>
      <c r="I453" s="119">
        <f t="shared" si="239"/>
      </c>
      <c r="J453" s="120"/>
      <c r="K453" s="121"/>
      <c r="L453" s="123"/>
      <c r="M453" s="119">
        <f t="shared" si="240"/>
      </c>
      <c r="N453" s="120"/>
      <c r="O453" s="121"/>
      <c r="P453" s="123"/>
      <c r="Q453" s="119">
        <f t="shared" si="241"/>
      </c>
      <c r="R453" s="120"/>
      <c r="S453" s="121"/>
      <c r="T453" s="123"/>
      <c r="U453" s="119">
        <f t="shared" si="242"/>
      </c>
      <c r="V453" s="32" t="s">
        <v>11</v>
      </c>
      <c r="W453" s="78"/>
      <c r="X453" s="78"/>
      <c r="Y453" s="78"/>
      <c r="Z453" s="78"/>
      <c r="AA453" s="79"/>
    </row>
    <row r="454" spans="1:27" ht="14.25">
      <c r="A454" s="41" t="s">
        <v>43</v>
      </c>
      <c r="B454" s="120"/>
      <c r="C454" s="121"/>
      <c r="D454" s="122"/>
      <c r="E454" s="119">
        <f t="shared" si="238"/>
      </c>
      <c r="F454" s="120"/>
      <c r="G454" s="121"/>
      <c r="H454" s="121"/>
      <c r="I454" s="119">
        <f t="shared" si="239"/>
      </c>
      <c r="J454" s="120"/>
      <c r="K454" s="121"/>
      <c r="L454" s="121"/>
      <c r="M454" s="119">
        <f t="shared" si="240"/>
      </c>
      <c r="N454" s="120"/>
      <c r="O454" s="121"/>
      <c r="P454" s="121"/>
      <c r="Q454" s="119">
        <f t="shared" si="241"/>
      </c>
      <c r="R454" s="120"/>
      <c r="S454" s="121"/>
      <c r="T454" s="121"/>
      <c r="U454" s="119">
        <f t="shared" si="242"/>
      </c>
      <c r="V454" s="32" t="s">
        <v>12</v>
      </c>
      <c r="W454" s="78"/>
      <c r="X454" s="78"/>
      <c r="Y454" s="78"/>
      <c r="Z454" s="78"/>
      <c r="AA454" s="79"/>
    </row>
    <row r="455" spans="1:27" ht="14.25">
      <c r="A455" s="41" t="s">
        <v>49</v>
      </c>
      <c r="B455" s="120">
        <v>88</v>
      </c>
      <c r="C455" s="121">
        <v>82</v>
      </c>
      <c r="D455" s="123">
        <v>88</v>
      </c>
      <c r="E455" s="119">
        <f t="shared" si="238"/>
        <v>258</v>
      </c>
      <c r="F455" s="120"/>
      <c r="G455" s="121"/>
      <c r="H455" s="123"/>
      <c r="I455" s="119">
        <f t="shared" si="239"/>
      </c>
      <c r="J455" s="120"/>
      <c r="K455" s="121"/>
      <c r="L455" s="123"/>
      <c r="M455" s="119">
        <f t="shared" si="240"/>
      </c>
      <c r="N455" s="120"/>
      <c r="O455" s="121"/>
      <c r="P455" s="121"/>
      <c r="Q455" s="119">
        <f t="shared" si="241"/>
      </c>
      <c r="R455" s="120"/>
      <c r="S455" s="121"/>
      <c r="T455" s="123"/>
      <c r="U455" s="119">
        <f t="shared" si="242"/>
      </c>
      <c r="V455" s="32" t="s">
        <v>12</v>
      </c>
      <c r="W455" s="78"/>
      <c r="X455" s="78"/>
      <c r="Y455" s="78"/>
      <c r="Z455" s="78"/>
      <c r="AA455" s="79"/>
    </row>
    <row r="456" spans="1:27" ht="14.25">
      <c r="A456" s="41" t="s">
        <v>72</v>
      </c>
      <c r="B456" s="120">
        <v>91</v>
      </c>
      <c r="C456" s="121">
        <v>82</v>
      </c>
      <c r="D456" s="123">
        <v>86</v>
      </c>
      <c r="E456" s="119">
        <f t="shared" si="238"/>
        <v>259</v>
      </c>
      <c r="F456" s="120"/>
      <c r="G456" s="121"/>
      <c r="H456" s="123"/>
      <c r="I456" s="119">
        <f t="shared" si="239"/>
      </c>
      <c r="J456" s="120"/>
      <c r="K456" s="121"/>
      <c r="L456" s="123"/>
      <c r="M456" s="119">
        <f t="shared" si="240"/>
      </c>
      <c r="N456" s="120"/>
      <c r="O456" s="121"/>
      <c r="P456" s="121"/>
      <c r="Q456" s="119">
        <f t="shared" si="241"/>
      </c>
      <c r="R456" s="120"/>
      <c r="S456" s="121"/>
      <c r="T456" s="123"/>
      <c r="U456" s="119">
        <f t="shared" si="242"/>
      </c>
      <c r="V456" s="32"/>
      <c r="W456" s="78"/>
      <c r="X456" s="78"/>
      <c r="Y456" s="78"/>
      <c r="Z456" s="78"/>
      <c r="AA456" s="79"/>
    </row>
    <row r="457" spans="1:27" ht="14.25">
      <c r="A457" s="41" t="s">
        <v>61</v>
      </c>
      <c r="B457" s="120">
        <v>87</v>
      </c>
      <c r="C457" s="121">
        <v>82</v>
      </c>
      <c r="D457" s="122">
        <v>90</v>
      </c>
      <c r="E457" s="119">
        <f t="shared" si="238"/>
        <v>259</v>
      </c>
      <c r="F457" s="120"/>
      <c r="G457" s="121"/>
      <c r="H457" s="123"/>
      <c r="I457" s="119">
        <f aca="true" t="shared" si="243" ref="I457:I466">IF(SUM(F457:H457)&gt;0,SUM(F457:H457),"")</f>
      </c>
      <c r="J457" s="120"/>
      <c r="K457" s="121"/>
      <c r="L457" s="123"/>
      <c r="M457" s="119">
        <f t="shared" si="240"/>
      </c>
      <c r="N457" s="120"/>
      <c r="O457" s="121"/>
      <c r="P457" s="121"/>
      <c r="Q457" s="119">
        <f t="shared" si="241"/>
      </c>
      <c r="R457" s="120"/>
      <c r="S457" s="121"/>
      <c r="T457" s="121"/>
      <c r="U457" s="119">
        <f t="shared" si="242"/>
      </c>
      <c r="V457" s="32" t="s">
        <v>13</v>
      </c>
      <c r="W457" s="78"/>
      <c r="X457" s="78"/>
      <c r="Y457" s="78"/>
      <c r="Z457" s="78"/>
      <c r="AA457" s="79"/>
    </row>
    <row r="458" spans="1:27" ht="14.25">
      <c r="A458" s="41"/>
      <c r="B458" s="120"/>
      <c r="C458" s="121"/>
      <c r="D458" s="122"/>
      <c r="E458" s="119">
        <f t="shared" si="238"/>
      </c>
      <c r="F458" s="120"/>
      <c r="G458" s="121"/>
      <c r="H458" s="123"/>
      <c r="I458" s="119">
        <f t="shared" si="243"/>
      </c>
      <c r="J458" s="120"/>
      <c r="K458" s="121"/>
      <c r="L458" s="123"/>
      <c r="M458" s="119">
        <f t="shared" si="240"/>
      </c>
      <c r="N458" s="120"/>
      <c r="O458" s="121"/>
      <c r="P458" s="123"/>
      <c r="Q458" s="119">
        <f t="shared" si="241"/>
      </c>
      <c r="R458" s="120"/>
      <c r="S458" s="121"/>
      <c r="T458" s="123"/>
      <c r="U458" s="119">
        <f t="shared" si="242"/>
      </c>
      <c r="V458" s="32" t="s">
        <v>14</v>
      </c>
      <c r="W458" s="78"/>
      <c r="X458" s="78"/>
      <c r="Y458" s="78"/>
      <c r="Z458" s="78"/>
      <c r="AA458" s="79"/>
    </row>
    <row r="459" spans="1:27" ht="14.25">
      <c r="A459" s="41"/>
      <c r="B459" s="120"/>
      <c r="C459" s="121"/>
      <c r="D459" s="122"/>
      <c r="E459" s="119">
        <f t="shared" si="238"/>
      </c>
      <c r="F459" s="120"/>
      <c r="G459" s="121"/>
      <c r="H459" s="121"/>
      <c r="I459" s="119">
        <f t="shared" si="243"/>
      </c>
      <c r="J459" s="120"/>
      <c r="K459" s="121"/>
      <c r="L459" s="121"/>
      <c r="M459" s="119">
        <f t="shared" si="240"/>
      </c>
      <c r="N459" s="120"/>
      <c r="O459" s="121"/>
      <c r="P459" s="121"/>
      <c r="Q459" s="119">
        <f t="shared" si="241"/>
      </c>
      <c r="R459" s="120"/>
      <c r="S459" s="121"/>
      <c r="T459" s="121"/>
      <c r="U459" s="119">
        <f t="shared" si="242"/>
      </c>
      <c r="V459" s="32" t="s">
        <v>15</v>
      </c>
      <c r="W459" s="78"/>
      <c r="X459" s="78"/>
      <c r="Y459" s="78"/>
      <c r="Z459" s="78"/>
      <c r="AA459" s="79"/>
    </row>
    <row r="460" spans="1:27" ht="14.25">
      <c r="A460" s="41"/>
      <c r="B460" s="120"/>
      <c r="C460" s="121"/>
      <c r="D460" s="122"/>
      <c r="E460" s="119">
        <f aca="true" t="shared" si="244" ref="E460:E466">IF(SUM(B460:D460)&gt;0,SUM(B460:D460),"")</f>
      </c>
      <c r="F460" s="120"/>
      <c r="G460" s="121"/>
      <c r="H460" s="123"/>
      <c r="I460" s="119">
        <f t="shared" si="243"/>
      </c>
      <c r="J460" s="120"/>
      <c r="K460" s="121"/>
      <c r="L460" s="123"/>
      <c r="M460" s="119">
        <f aca="true" t="shared" si="245" ref="M460:M466">IF(SUM(J460:L460)&gt;0,SUM(J460:L460),"")</f>
      </c>
      <c r="N460" s="120"/>
      <c r="O460" s="121"/>
      <c r="P460" s="121"/>
      <c r="Q460" s="119">
        <f aca="true" t="shared" si="246" ref="Q460:Q466">IF(SUM(N460:P460)&gt;0,SUM(N460:P460),"")</f>
      </c>
      <c r="R460" s="120"/>
      <c r="S460" s="121"/>
      <c r="T460" s="121"/>
      <c r="U460" s="119">
        <f aca="true" t="shared" si="247" ref="U460:U466">IF(SUM(R460:T460)&gt;0,SUM(R460:T460),"")</f>
      </c>
      <c r="V460" s="32" t="s">
        <v>16</v>
      </c>
      <c r="W460" s="78"/>
      <c r="X460" s="78"/>
      <c r="Y460" s="78"/>
      <c r="Z460" s="78"/>
      <c r="AA460" s="79"/>
    </row>
    <row r="461" spans="1:27" ht="14.25">
      <c r="A461" s="41"/>
      <c r="B461" s="120"/>
      <c r="C461" s="121"/>
      <c r="D461" s="122"/>
      <c r="E461" s="119">
        <f t="shared" si="244"/>
      </c>
      <c r="F461" s="120"/>
      <c r="G461" s="121"/>
      <c r="H461" s="123"/>
      <c r="I461" s="119">
        <f t="shared" si="243"/>
      </c>
      <c r="J461" s="120"/>
      <c r="K461" s="121"/>
      <c r="L461" s="123"/>
      <c r="M461" s="119">
        <f t="shared" si="245"/>
      </c>
      <c r="N461" s="120"/>
      <c r="O461" s="121"/>
      <c r="P461" s="123"/>
      <c r="Q461" s="119">
        <f t="shared" si="246"/>
      </c>
      <c r="R461" s="120"/>
      <c r="S461" s="121"/>
      <c r="T461" s="123"/>
      <c r="U461" s="119">
        <f t="shared" si="247"/>
      </c>
      <c r="V461" s="32" t="s">
        <v>12</v>
      </c>
      <c r="W461" s="78"/>
      <c r="X461" s="78"/>
      <c r="Y461" s="78"/>
      <c r="Z461" s="78"/>
      <c r="AA461" s="79"/>
    </row>
    <row r="462" spans="1:27" ht="14.25">
      <c r="A462" s="41"/>
      <c r="B462" s="120"/>
      <c r="C462" s="121"/>
      <c r="D462" s="122"/>
      <c r="E462" s="119">
        <f t="shared" si="244"/>
      </c>
      <c r="F462" s="120"/>
      <c r="G462" s="121"/>
      <c r="H462" s="121"/>
      <c r="I462" s="119">
        <f t="shared" si="243"/>
      </c>
      <c r="J462" s="120"/>
      <c r="K462" s="121"/>
      <c r="L462" s="121"/>
      <c r="M462" s="119">
        <f t="shared" si="245"/>
      </c>
      <c r="N462" s="120"/>
      <c r="O462" s="121"/>
      <c r="P462" s="121"/>
      <c r="Q462" s="119">
        <f t="shared" si="246"/>
      </c>
      <c r="R462" s="120"/>
      <c r="S462" s="121"/>
      <c r="T462" s="121"/>
      <c r="U462" s="119">
        <f t="shared" si="247"/>
      </c>
      <c r="V462" s="32"/>
      <c r="W462" s="78"/>
      <c r="X462" s="78"/>
      <c r="Y462" s="78"/>
      <c r="Z462" s="78"/>
      <c r="AA462" s="79"/>
    </row>
    <row r="463" spans="1:27" ht="14.25">
      <c r="A463" s="23" t="s">
        <v>178</v>
      </c>
      <c r="B463" s="120"/>
      <c r="C463" s="121"/>
      <c r="D463" s="122"/>
      <c r="E463" s="119">
        <f t="shared" si="244"/>
      </c>
      <c r="F463" s="120"/>
      <c r="G463" s="121"/>
      <c r="H463" s="121"/>
      <c r="I463" s="119">
        <f t="shared" si="243"/>
      </c>
      <c r="J463" s="120"/>
      <c r="K463" s="121"/>
      <c r="L463" s="121"/>
      <c r="M463" s="119">
        <f t="shared" si="245"/>
      </c>
      <c r="N463" s="120"/>
      <c r="O463" s="121"/>
      <c r="P463" s="121"/>
      <c r="Q463" s="119">
        <f t="shared" si="246"/>
      </c>
      <c r="R463" s="120"/>
      <c r="S463" s="121"/>
      <c r="T463" s="121"/>
      <c r="U463" s="119">
        <f t="shared" si="247"/>
      </c>
      <c r="V463" s="32"/>
      <c r="W463" s="78"/>
      <c r="X463" s="78"/>
      <c r="Y463" s="78"/>
      <c r="Z463" s="78"/>
      <c r="AA463" s="79"/>
    </row>
    <row r="464" spans="1:27" ht="14.25">
      <c r="A464" s="23" t="s">
        <v>163</v>
      </c>
      <c r="B464" s="120"/>
      <c r="C464" s="121"/>
      <c r="D464" s="122"/>
      <c r="E464" s="119">
        <f t="shared" si="244"/>
      </c>
      <c r="F464" s="120"/>
      <c r="G464" s="121"/>
      <c r="H464" s="121"/>
      <c r="I464" s="119">
        <f t="shared" si="243"/>
      </c>
      <c r="J464" s="120"/>
      <c r="K464" s="121"/>
      <c r="L464" s="121"/>
      <c r="M464" s="119">
        <f t="shared" si="245"/>
      </c>
      <c r="N464" s="120"/>
      <c r="O464" s="121"/>
      <c r="P464" s="121"/>
      <c r="Q464" s="119">
        <f t="shared" si="246"/>
      </c>
      <c r="R464" s="120"/>
      <c r="S464" s="121"/>
      <c r="T464" s="121"/>
      <c r="U464" s="119">
        <f t="shared" si="247"/>
      </c>
      <c r="V464" s="31"/>
      <c r="W464" s="78"/>
      <c r="X464" s="78"/>
      <c r="Y464" s="78"/>
      <c r="Z464" s="78"/>
      <c r="AA464" s="79"/>
    </row>
    <row r="465" spans="1:27" ht="14.25">
      <c r="A465" s="23" t="s">
        <v>169</v>
      </c>
      <c r="B465" s="120"/>
      <c r="C465" s="121"/>
      <c r="D465" s="122"/>
      <c r="E465" s="119">
        <f t="shared" si="244"/>
      </c>
      <c r="F465" s="120"/>
      <c r="G465" s="121"/>
      <c r="H465" s="121"/>
      <c r="I465" s="119">
        <f t="shared" si="243"/>
      </c>
      <c r="J465" s="120"/>
      <c r="K465" s="121"/>
      <c r="L465" s="121"/>
      <c r="M465" s="119">
        <f t="shared" si="245"/>
      </c>
      <c r="N465" s="120"/>
      <c r="O465" s="121"/>
      <c r="P465" s="121"/>
      <c r="Q465" s="119">
        <f t="shared" si="246"/>
      </c>
      <c r="R465" s="120"/>
      <c r="S465" s="121"/>
      <c r="T465" s="121"/>
      <c r="U465" s="119">
        <f t="shared" si="247"/>
      </c>
      <c r="V465" s="31"/>
      <c r="W465" s="78"/>
      <c r="X465" s="78"/>
      <c r="Y465" s="78"/>
      <c r="Z465" s="78"/>
      <c r="AA465" s="79"/>
    </row>
    <row r="466" spans="1:27" ht="14.25">
      <c r="A466" s="23" t="s">
        <v>177</v>
      </c>
      <c r="B466" s="120"/>
      <c r="C466" s="121"/>
      <c r="D466" s="122"/>
      <c r="E466" s="119">
        <f t="shared" si="244"/>
      </c>
      <c r="F466" s="120"/>
      <c r="G466" s="121"/>
      <c r="H466" s="121"/>
      <c r="I466" s="119">
        <f t="shared" si="243"/>
      </c>
      <c r="J466" s="120"/>
      <c r="K466" s="121"/>
      <c r="L466" s="121"/>
      <c r="M466" s="119">
        <f t="shared" si="245"/>
      </c>
      <c r="N466" s="120"/>
      <c r="O466" s="121"/>
      <c r="P466" s="121"/>
      <c r="Q466" s="119">
        <f t="shared" si="246"/>
      </c>
      <c r="R466" s="120"/>
      <c r="S466" s="121"/>
      <c r="T466" s="121"/>
      <c r="U466" s="119">
        <f t="shared" si="247"/>
      </c>
      <c r="V466" s="31"/>
      <c r="W466" s="78"/>
      <c r="X466" s="78"/>
      <c r="Y466" s="78"/>
      <c r="Z466" s="78"/>
      <c r="AA466" s="79"/>
    </row>
    <row r="467" spans="1:27" ht="15" thickBot="1">
      <c r="A467" s="110" t="s">
        <v>10</v>
      </c>
      <c r="B467" s="183">
        <f aca="true" t="shared" si="248" ref="B467:U467">IF(SUM(B451:B462)=0,0,AVERAGE(B451:B462))</f>
        <v>88.66666666666667</v>
      </c>
      <c r="C467" s="184">
        <f t="shared" si="248"/>
        <v>82</v>
      </c>
      <c r="D467" s="185">
        <f t="shared" si="248"/>
        <v>88</v>
      </c>
      <c r="E467" s="186">
        <f t="shared" si="248"/>
        <v>258.6666666666667</v>
      </c>
      <c r="F467" s="183">
        <f t="shared" si="248"/>
        <v>0</v>
      </c>
      <c r="G467" s="184">
        <f t="shared" si="248"/>
        <v>0</v>
      </c>
      <c r="H467" s="185">
        <f t="shared" si="248"/>
        <v>0</v>
      </c>
      <c r="I467" s="186">
        <f t="shared" si="248"/>
        <v>0</v>
      </c>
      <c r="J467" s="183">
        <f t="shared" si="248"/>
        <v>0</v>
      </c>
      <c r="K467" s="184">
        <f t="shared" si="248"/>
        <v>0</v>
      </c>
      <c r="L467" s="185">
        <f t="shared" si="248"/>
        <v>0</v>
      </c>
      <c r="M467" s="186">
        <f t="shared" si="248"/>
        <v>0</v>
      </c>
      <c r="N467" s="183">
        <f t="shared" si="248"/>
        <v>0</v>
      </c>
      <c r="O467" s="184">
        <f t="shared" si="248"/>
        <v>0</v>
      </c>
      <c r="P467" s="185">
        <f t="shared" si="248"/>
        <v>0</v>
      </c>
      <c r="Q467" s="186">
        <f t="shared" si="248"/>
        <v>0</v>
      </c>
      <c r="R467" s="183">
        <f t="shared" si="248"/>
        <v>0</v>
      </c>
      <c r="S467" s="184">
        <f t="shared" si="248"/>
        <v>0</v>
      </c>
      <c r="T467" s="185">
        <f t="shared" si="248"/>
        <v>0</v>
      </c>
      <c r="U467" s="186">
        <f t="shared" si="248"/>
        <v>0</v>
      </c>
      <c r="V467" s="33"/>
      <c r="W467" s="78"/>
      <c r="X467" s="78"/>
      <c r="Y467" s="78"/>
      <c r="Z467" s="78"/>
      <c r="AA467" s="79"/>
    </row>
    <row r="468" spans="1:27" ht="15" thickBot="1">
      <c r="A468" s="2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26"/>
      <c r="V468" s="25"/>
      <c r="W468" s="78" t="s">
        <v>70</v>
      </c>
      <c r="X468" s="91"/>
      <c r="Y468" s="91"/>
      <c r="Z468" s="91"/>
      <c r="AA468" s="92"/>
    </row>
    <row r="469" spans="1:27" ht="14.25">
      <c r="A469" s="109" t="s">
        <v>66</v>
      </c>
      <c r="B469" s="286" t="s">
        <v>136</v>
      </c>
      <c r="C469" s="287"/>
      <c r="D469" s="287"/>
      <c r="E469" s="288"/>
      <c r="F469" s="286" t="s">
        <v>137</v>
      </c>
      <c r="G469" s="287"/>
      <c r="H469" s="287"/>
      <c r="I469" s="288"/>
      <c r="J469" s="286" t="s">
        <v>138</v>
      </c>
      <c r="K469" s="287"/>
      <c r="L469" s="287"/>
      <c r="M469" s="288"/>
      <c r="N469" s="286" t="s">
        <v>139</v>
      </c>
      <c r="O469" s="287"/>
      <c r="P469" s="287"/>
      <c r="Q469" s="288"/>
      <c r="R469" s="286" t="s">
        <v>140</v>
      </c>
      <c r="S469" s="287"/>
      <c r="T469" s="287"/>
      <c r="U469" s="288"/>
      <c r="V469" s="29"/>
      <c r="W469" s="78" t="str">
        <f>B469</f>
        <v>JC 11</v>
      </c>
      <c r="X469" s="78" t="str">
        <f>F469</f>
        <v>JC 12</v>
      </c>
      <c r="Y469" s="78" t="str">
        <f>J469</f>
        <v>JC 13</v>
      </c>
      <c r="Z469" s="78" t="str">
        <f>N469</f>
        <v>JC 14</v>
      </c>
      <c r="AA469" s="79" t="str">
        <f>R469</f>
        <v>JC 15</v>
      </c>
    </row>
    <row r="470" spans="1:27" ht="15" thickBot="1">
      <c r="A470" s="38" t="s">
        <v>4</v>
      </c>
      <c r="B470" s="17" t="s">
        <v>5</v>
      </c>
      <c r="C470" s="18" t="s">
        <v>6</v>
      </c>
      <c r="D470" s="18" t="s">
        <v>7</v>
      </c>
      <c r="E470" s="20" t="s">
        <v>8</v>
      </c>
      <c r="F470" s="17" t="s">
        <v>5</v>
      </c>
      <c r="G470" s="18" t="s">
        <v>6</v>
      </c>
      <c r="H470" s="18" t="s">
        <v>7</v>
      </c>
      <c r="I470" s="20" t="s">
        <v>8</v>
      </c>
      <c r="J470" s="17" t="s">
        <v>5</v>
      </c>
      <c r="K470" s="18" t="s">
        <v>6</v>
      </c>
      <c r="L470" s="18" t="s">
        <v>7</v>
      </c>
      <c r="M470" s="20" t="s">
        <v>8</v>
      </c>
      <c r="N470" s="17" t="s">
        <v>5</v>
      </c>
      <c r="O470" s="18" t="s">
        <v>6</v>
      </c>
      <c r="P470" s="18" t="s">
        <v>7</v>
      </c>
      <c r="Q470" s="20" t="s">
        <v>8</v>
      </c>
      <c r="R470" s="17" t="s">
        <v>5</v>
      </c>
      <c r="S470" s="18" t="s">
        <v>6</v>
      </c>
      <c r="T470" s="18" t="s">
        <v>7</v>
      </c>
      <c r="U470" s="20" t="s">
        <v>8</v>
      </c>
      <c r="V470" s="21"/>
      <c r="W470" s="93">
        <f>IF(SUM(E471:E486)&gt;0,LARGE(E471:E486,1),0)</f>
        <v>0</v>
      </c>
      <c r="X470" s="78">
        <f>IF(SUM(I471:I486)&gt;0,LARGE(I471:I486,1),0)</f>
        <v>0</v>
      </c>
      <c r="Y470" s="78">
        <f>IF(SUM(M471:M486)&gt;0,LARGE(M471:M486,1),0)</f>
        <v>0</v>
      </c>
      <c r="Z470" s="78">
        <f>IF(SUM(Q471:Q486)&gt;0,LARGE(Q471:Q486,1),0)</f>
        <v>0</v>
      </c>
      <c r="AA470" s="79">
        <f>IF(SUM(U471:U486)&gt;0,LARGE(U471:U486,1),0)</f>
        <v>0</v>
      </c>
    </row>
    <row r="471" spans="1:27" ht="15" thickTop="1">
      <c r="A471" s="41" t="s">
        <v>78</v>
      </c>
      <c r="B471" s="116"/>
      <c r="C471" s="117"/>
      <c r="D471" s="118"/>
      <c r="E471" s="119">
        <f aca="true" t="shared" si="249" ref="E471:E479">IF(SUM(B471:D471)&gt;0,SUM(B471:D471),"")</f>
      </c>
      <c r="F471" s="116"/>
      <c r="G471" s="117"/>
      <c r="H471" s="117"/>
      <c r="I471" s="119">
        <f aca="true" t="shared" si="250" ref="I471:I476">IF(SUM(F471:H471)&gt;0,SUM(F471:H471),"")</f>
      </c>
      <c r="J471" s="116"/>
      <c r="K471" s="117"/>
      <c r="L471" s="117"/>
      <c r="M471" s="119">
        <f aca="true" t="shared" si="251" ref="M471:M479">IF(SUM(J471:L471)&gt;0,SUM(J471:L471),"")</f>
      </c>
      <c r="N471" s="116"/>
      <c r="O471" s="117"/>
      <c r="P471" s="117"/>
      <c r="Q471" s="119">
        <f aca="true" t="shared" si="252" ref="Q471:Q479">IF(SUM(N471:P471)&gt;0,SUM(N471:P471),"")</f>
      </c>
      <c r="R471" s="116"/>
      <c r="S471" s="117"/>
      <c r="T471" s="117"/>
      <c r="U471" s="119">
        <f aca="true" t="shared" si="253" ref="U471:U479">IF(SUM(R471:T471)&gt;0,SUM(R471:T471),"")</f>
      </c>
      <c r="V471" s="30"/>
      <c r="W471" s="78"/>
      <c r="X471" s="78"/>
      <c r="Y471" s="78"/>
      <c r="Z471" s="78"/>
      <c r="AA471" s="79"/>
    </row>
    <row r="472" spans="1:27" ht="14.25">
      <c r="A472" s="41" t="s">
        <v>99</v>
      </c>
      <c r="B472" s="120"/>
      <c r="C472" s="121"/>
      <c r="D472" s="122"/>
      <c r="E472" s="119">
        <f t="shared" si="249"/>
      </c>
      <c r="F472" s="120"/>
      <c r="G472" s="121"/>
      <c r="H472" s="121"/>
      <c r="I472" s="119">
        <f t="shared" si="250"/>
      </c>
      <c r="J472" s="120"/>
      <c r="K472" s="121"/>
      <c r="L472" s="121"/>
      <c r="M472" s="119">
        <f t="shared" si="251"/>
      </c>
      <c r="N472" s="120"/>
      <c r="O472" s="121"/>
      <c r="P472" s="121"/>
      <c r="Q472" s="119">
        <f t="shared" si="252"/>
      </c>
      <c r="R472" s="120"/>
      <c r="S472" s="121"/>
      <c r="T472" s="121"/>
      <c r="U472" s="119">
        <f t="shared" si="253"/>
      </c>
      <c r="V472" s="31"/>
      <c r="W472" s="78"/>
      <c r="X472" s="78"/>
      <c r="Y472" s="78"/>
      <c r="Z472" s="78"/>
      <c r="AA472" s="79"/>
    </row>
    <row r="473" spans="1:27" ht="14.25">
      <c r="A473" s="41" t="s">
        <v>57</v>
      </c>
      <c r="B473" s="120"/>
      <c r="C473" s="121"/>
      <c r="D473" s="122"/>
      <c r="E473" s="119">
        <f t="shared" si="249"/>
      </c>
      <c r="F473" s="120"/>
      <c r="G473" s="121"/>
      <c r="H473" s="121"/>
      <c r="I473" s="119">
        <f t="shared" si="250"/>
      </c>
      <c r="J473" s="120"/>
      <c r="K473" s="121"/>
      <c r="L473" s="123"/>
      <c r="M473" s="119">
        <f t="shared" si="251"/>
      </c>
      <c r="N473" s="120"/>
      <c r="O473" s="121"/>
      <c r="P473" s="123"/>
      <c r="Q473" s="119">
        <f t="shared" si="252"/>
      </c>
      <c r="R473" s="120"/>
      <c r="S473" s="121"/>
      <c r="T473" s="123"/>
      <c r="U473" s="119">
        <f t="shared" si="253"/>
      </c>
      <c r="V473" s="32" t="s">
        <v>11</v>
      </c>
      <c r="W473" s="78"/>
      <c r="X473" s="78"/>
      <c r="Y473" s="78"/>
      <c r="Z473" s="78"/>
      <c r="AA473" s="79"/>
    </row>
    <row r="474" spans="1:27" ht="14.25">
      <c r="A474" s="41" t="s">
        <v>43</v>
      </c>
      <c r="B474" s="120"/>
      <c r="C474" s="121"/>
      <c r="D474" s="122"/>
      <c r="E474" s="119">
        <f t="shared" si="249"/>
      </c>
      <c r="F474" s="120"/>
      <c r="G474" s="121"/>
      <c r="H474" s="121"/>
      <c r="I474" s="119">
        <f t="shared" si="250"/>
      </c>
      <c r="J474" s="120"/>
      <c r="K474" s="121"/>
      <c r="L474" s="121"/>
      <c r="M474" s="119">
        <f t="shared" si="251"/>
      </c>
      <c r="N474" s="120"/>
      <c r="O474" s="121"/>
      <c r="P474" s="121"/>
      <c r="Q474" s="119">
        <f t="shared" si="252"/>
      </c>
      <c r="R474" s="120"/>
      <c r="S474" s="121"/>
      <c r="T474" s="121"/>
      <c r="U474" s="119">
        <f t="shared" si="253"/>
      </c>
      <c r="V474" s="32" t="s">
        <v>12</v>
      </c>
      <c r="W474" s="78"/>
      <c r="X474" s="78"/>
      <c r="Y474" s="78"/>
      <c r="Z474" s="78"/>
      <c r="AA474" s="79"/>
    </row>
    <row r="475" spans="1:27" ht="14.25">
      <c r="A475" s="41" t="s">
        <v>49</v>
      </c>
      <c r="B475" s="120"/>
      <c r="C475" s="121"/>
      <c r="D475" s="123"/>
      <c r="E475" s="119">
        <f t="shared" si="249"/>
      </c>
      <c r="F475" s="120"/>
      <c r="G475" s="121"/>
      <c r="H475" s="123"/>
      <c r="I475" s="119">
        <f t="shared" si="250"/>
      </c>
      <c r="J475" s="120"/>
      <c r="K475" s="121"/>
      <c r="L475" s="123"/>
      <c r="M475" s="119">
        <f t="shared" si="251"/>
      </c>
      <c r="N475" s="120"/>
      <c r="O475" s="121"/>
      <c r="P475" s="121"/>
      <c r="Q475" s="119">
        <f t="shared" si="252"/>
      </c>
      <c r="R475" s="120"/>
      <c r="S475" s="121"/>
      <c r="T475" s="123"/>
      <c r="U475" s="119">
        <f t="shared" si="253"/>
      </c>
      <c r="V475" s="32" t="s">
        <v>12</v>
      </c>
      <c r="W475" s="78"/>
      <c r="X475" s="78"/>
      <c r="Y475" s="78"/>
      <c r="Z475" s="78"/>
      <c r="AA475" s="79"/>
    </row>
    <row r="476" spans="1:27" ht="14.25">
      <c r="A476" s="41" t="s">
        <v>72</v>
      </c>
      <c r="B476" s="120"/>
      <c r="C476" s="121"/>
      <c r="D476" s="123"/>
      <c r="E476" s="119">
        <f t="shared" si="249"/>
      </c>
      <c r="F476" s="120"/>
      <c r="G476" s="121"/>
      <c r="H476" s="123"/>
      <c r="I476" s="119">
        <f t="shared" si="250"/>
      </c>
      <c r="J476" s="120"/>
      <c r="K476" s="121"/>
      <c r="L476" s="123"/>
      <c r="M476" s="119">
        <f t="shared" si="251"/>
      </c>
      <c r="N476" s="120"/>
      <c r="O476" s="121"/>
      <c r="P476" s="121"/>
      <c r="Q476" s="119">
        <f t="shared" si="252"/>
      </c>
      <c r="R476" s="120"/>
      <c r="S476" s="121"/>
      <c r="T476" s="123"/>
      <c r="U476" s="119">
        <f t="shared" si="253"/>
      </c>
      <c r="V476" s="32"/>
      <c r="W476" s="78"/>
      <c r="X476" s="78"/>
      <c r="Y476" s="78"/>
      <c r="Z476" s="78"/>
      <c r="AA476" s="79"/>
    </row>
    <row r="477" spans="1:27" ht="14.25">
      <c r="A477" s="41" t="s">
        <v>61</v>
      </c>
      <c r="B477" s="120"/>
      <c r="C477" s="121"/>
      <c r="D477" s="122"/>
      <c r="E477" s="119">
        <f t="shared" si="249"/>
      </c>
      <c r="F477" s="120"/>
      <c r="G477" s="121"/>
      <c r="H477" s="123"/>
      <c r="I477" s="119">
        <f aca="true" t="shared" si="254" ref="I477:I486">IF(SUM(F477:H477)&gt;0,SUM(F477:H477),"")</f>
      </c>
      <c r="J477" s="120"/>
      <c r="K477" s="121"/>
      <c r="L477" s="123"/>
      <c r="M477" s="119">
        <f t="shared" si="251"/>
      </c>
      <c r="N477" s="120"/>
      <c r="O477" s="121"/>
      <c r="P477" s="121"/>
      <c r="Q477" s="119">
        <f t="shared" si="252"/>
      </c>
      <c r="R477" s="120"/>
      <c r="S477" s="121"/>
      <c r="T477" s="121"/>
      <c r="U477" s="119">
        <f t="shared" si="253"/>
      </c>
      <c r="V477" s="32" t="s">
        <v>13</v>
      </c>
      <c r="W477" s="78"/>
      <c r="X477" s="78"/>
      <c r="Y477" s="78"/>
      <c r="Z477" s="78"/>
      <c r="AA477" s="79"/>
    </row>
    <row r="478" spans="1:27" ht="14.25">
      <c r="A478" s="41"/>
      <c r="B478" s="120"/>
      <c r="C478" s="121"/>
      <c r="D478" s="122"/>
      <c r="E478" s="119">
        <f t="shared" si="249"/>
      </c>
      <c r="F478" s="120"/>
      <c r="G478" s="121"/>
      <c r="H478" s="123"/>
      <c r="I478" s="119">
        <f t="shared" si="254"/>
      </c>
      <c r="J478" s="120"/>
      <c r="K478" s="121"/>
      <c r="L478" s="123"/>
      <c r="M478" s="119">
        <f t="shared" si="251"/>
      </c>
      <c r="N478" s="120"/>
      <c r="O478" s="121"/>
      <c r="P478" s="123"/>
      <c r="Q478" s="119">
        <f t="shared" si="252"/>
      </c>
      <c r="R478" s="120"/>
      <c r="S478" s="121"/>
      <c r="T478" s="123"/>
      <c r="U478" s="119">
        <f t="shared" si="253"/>
      </c>
      <c r="V478" s="32" t="s">
        <v>14</v>
      </c>
      <c r="W478" s="78"/>
      <c r="X478" s="78"/>
      <c r="Y478" s="78"/>
      <c r="Z478" s="78"/>
      <c r="AA478" s="79"/>
    </row>
    <row r="479" spans="1:27" ht="14.25">
      <c r="A479" s="41"/>
      <c r="B479" s="120"/>
      <c r="C479" s="121"/>
      <c r="D479" s="122"/>
      <c r="E479" s="119">
        <f t="shared" si="249"/>
      </c>
      <c r="F479" s="120"/>
      <c r="G479" s="121"/>
      <c r="H479" s="121"/>
      <c r="I479" s="119">
        <f t="shared" si="254"/>
      </c>
      <c r="J479" s="120"/>
      <c r="K479" s="121"/>
      <c r="L479" s="121"/>
      <c r="M479" s="119">
        <f t="shared" si="251"/>
      </c>
      <c r="N479" s="120"/>
      <c r="O479" s="121"/>
      <c r="P479" s="121"/>
      <c r="Q479" s="119">
        <f t="shared" si="252"/>
      </c>
      <c r="R479" s="120"/>
      <c r="S479" s="121"/>
      <c r="T479" s="121"/>
      <c r="U479" s="119">
        <f t="shared" si="253"/>
      </c>
      <c r="V479" s="32" t="s">
        <v>15</v>
      </c>
      <c r="W479" s="78"/>
      <c r="X479" s="78"/>
      <c r="Y479" s="78"/>
      <c r="Z479" s="78"/>
      <c r="AA479" s="79"/>
    </row>
    <row r="480" spans="1:27" ht="14.25">
      <c r="A480" s="41"/>
      <c r="B480" s="120"/>
      <c r="C480" s="121"/>
      <c r="D480" s="122"/>
      <c r="E480" s="119">
        <f aca="true" t="shared" si="255" ref="E480:E486">IF(SUM(B480:D480)&gt;0,SUM(B480:D480),"")</f>
      </c>
      <c r="F480" s="120"/>
      <c r="G480" s="121"/>
      <c r="H480" s="123"/>
      <c r="I480" s="119">
        <f t="shared" si="254"/>
      </c>
      <c r="J480" s="120"/>
      <c r="K480" s="121"/>
      <c r="L480" s="123"/>
      <c r="M480" s="119">
        <f aca="true" t="shared" si="256" ref="M480:M486">IF(SUM(J480:L480)&gt;0,SUM(J480:L480),"")</f>
      </c>
      <c r="N480" s="120"/>
      <c r="O480" s="121"/>
      <c r="P480" s="121"/>
      <c r="Q480" s="119">
        <f aca="true" t="shared" si="257" ref="Q480:Q486">IF(SUM(N480:P480)&gt;0,SUM(N480:P480),"")</f>
      </c>
      <c r="R480" s="120"/>
      <c r="S480" s="121"/>
      <c r="T480" s="121"/>
      <c r="U480" s="119">
        <f aca="true" t="shared" si="258" ref="U480:U486">IF(SUM(R480:T480)&gt;0,SUM(R480:T480),"")</f>
      </c>
      <c r="V480" s="32" t="s">
        <v>16</v>
      </c>
      <c r="W480" s="78"/>
      <c r="X480" s="78"/>
      <c r="Y480" s="78"/>
      <c r="Z480" s="78"/>
      <c r="AA480" s="79"/>
    </row>
    <row r="481" spans="1:27" ht="14.25">
      <c r="A481" s="41"/>
      <c r="B481" s="120"/>
      <c r="C481" s="121"/>
      <c r="D481" s="122"/>
      <c r="E481" s="119">
        <f t="shared" si="255"/>
      </c>
      <c r="F481" s="120"/>
      <c r="G481" s="121"/>
      <c r="H481" s="123"/>
      <c r="I481" s="119">
        <f t="shared" si="254"/>
      </c>
      <c r="J481" s="120"/>
      <c r="K481" s="121"/>
      <c r="L481" s="123"/>
      <c r="M481" s="119">
        <f t="shared" si="256"/>
      </c>
      <c r="N481" s="120"/>
      <c r="O481" s="121"/>
      <c r="P481" s="123"/>
      <c r="Q481" s="119">
        <f t="shared" si="257"/>
      </c>
      <c r="R481" s="120"/>
      <c r="S481" s="121"/>
      <c r="T481" s="123"/>
      <c r="U481" s="119">
        <f t="shared" si="258"/>
      </c>
      <c r="V481" s="32" t="s">
        <v>12</v>
      </c>
      <c r="W481" s="78"/>
      <c r="X481" s="78"/>
      <c r="Y481" s="78"/>
      <c r="Z481" s="78"/>
      <c r="AA481" s="79"/>
    </row>
    <row r="482" spans="1:27" ht="14.25">
      <c r="A482" s="41"/>
      <c r="B482" s="120"/>
      <c r="C482" s="121"/>
      <c r="D482" s="122"/>
      <c r="E482" s="119">
        <f t="shared" si="255"/>
      </c>
      <c r="F482" s="120"/>
      <c r="G482" s="121"/>
      <c r="H482" s="121"/>
      <c r="I482" s="119">
        <f t="shared" si="254"/>
      </c>
      <c r="J482" s="120"/>
      <c r="K482" s="121"/>
      <c r="L482" s="121"/>
      <c r="M482" s="119">
        <f t="shared" si="256"/>
      </c>
      <c r="N482" s="120"/>
      <c r="O482" s="121"/>
      <c r="P482" s="121"/>
      <c r="Q482" s="119">
        <f t="shared" si="257"/>
      </c>
      <c r="R482" s="120"/>
      <c r="S482" s="121"/>
      <c r="T482" s="121"/>
      <c r="U482" s="119">
        <f t="shared" si="258"/>
      </c>
      <c r="V482" s="32"/>
      <c r="W482" s="78"/>
      <c r="X482" s="78"/>
      <c r="Y482" s="78"/>
      <c r="Z482" s="78"/>
      <c r="AA482" s="79"/>
    </row>
    <row r="483" spans="1:27" ht="14.25">
      <c r="A483" s="23" t="s">
        <v>178</v>
      </c>
      <c r="B483" s="120"/>
      <c r="C483" s="121"/>
      <c r="D483" s="122"/>
      <c r="E483" s="119">
        <f t="shared" si="255"/>
      </c>
      <c r="F483" s="120"/>
      <c r="G483" s="121"/>
      <c r="H483" s="121"/>
      <c r="I483" s="119">
        <f t="shared" si="254"/>
      </c>
      <c r="J483" s="120"/>
      <c r="K483" s="121"/>
      <c r="L483" s="121"/>
      <c r="M483" s="119">
        <f t="shared" si="256"/>
      </c>
      <c r="N483" s="120"/>
      <c r="O483" s="121"/>
      <c r="P483" s="121"/>
      <c r="Q483" s="119">
        <f t="shared" si="257"/>
      </c>
      <c r="R483" s="120"/>
      <c r="S483" s="121"/>
      <c r="T483" s="121"/>
      <c r="U483" s="119">
        <f t="shared" si="258"/>
      </c>
      <c r="V483" s="32"/>
      <c r="W483" s="78"/>
      <c r="X483" s="78"/>
      <c r="Y483" s="78"/>
      <c r="Z483" s="78"/>
      <c r="AA483" s="79"/>
    </row>
    <row r="484" spans="1:27" ht="14.25">
      <c r="A484" s="23" t="s">
        <v>163</v>
      </c>
      <c r="B484" s="120"/>
      <c r="C484" s="121"/>
      <c r="D484" s="122"/>
      <c r="E484" s="119">
        <f t="shared" si="255"/>
      </c>
      <c r="F484" s="120"/>
      <c r="G484" s="121"/>
      <c r="H484" s="121"/>
      <c r="I484" s="119">
        <f t="shared" si="254"/>
      </c>
      <c r="J484" s="120"/>
      <c r="K484" s="121"/>
      <c r="L484" s="121"/>
      <c r="M484" s="119">
        <f t="shared" si="256"/>
      </c>
      <c r="N484" s="120"/>
      <c r="O484" s="121"/>
      <c r="P484" s="121"/>
      <c r="Q484" s="119">
        <f t="shared" si="257"/>
      </c>
      <c r="R484" s="120"/>
      <c r="S484" s="121"/>
      <c r="T484" s="121"/>
      <c r="U484" s="119">
        <f t="shared" si="258"/>
      </c>
      <c r="V484" s="31"/>
      <c r="W484" s="78"/>
      <c r="X484" s="78"/>
      <c r="Y484" s="78"/>
      <c r="Z484" s="78"/>
      <c r="AA484" s="79"/>
    </row>
    <row r="485" spans="1:27" ht="14.25">
      <c r="A485" s="23" t="s">
        <v>169</v>
      </c>
      <c r="B485" s="120"/>
      <c r="C485" s="121"/>
      <c r="D485" s="122"/>
      <c r="E485" s="119">
        <f t="shared" si="255"/>
      </c>
      <c r="F485" s="120"/>
      <c r="G485" s="121"/>
      <c r="H485" s="121"/>
      <c r="I485" s="119">
        <f t="shared" si="254"/>
      </c>
      <c r="J485" s="120"/>
      <c r="K485" s="121"/>
      <c r="L485" s="121"/>
      <c r="M485" s="119">
        <f t="shared" si="256"/>
      </c>
      <c r="N485" s="120"/>
      <c r="O485" s="121"/>
      <c r="P485" s="121"/>
      <c r="Q485" s="119">
        <f t="shared" si="257"/>
      </c>
      <c r="R485" s="120"/>
      <c r="S485" s="121"/>
      <c r="T485" s="121"/>
      <c r="U485" s="119">
        <f t="shared" si="258"/>
      </c>
      <c r="V485" s="31"/>
      <c r="W485" s="78"/>
      <c r="X485" s="78"/>
      <c r="Y485" s="78"/>
      <c r="Z485" s="78"/>
      <c r="AA485" s="79"/>
    </row>
    <row r="486" spans="1:27" ht="14.25">
      <c r="A486" s="23" t="s">
        <v>177</v>
      </c>
      <c r="B486" s="120"/>
      <c r="C486" s="121"/>
      <c r="D486" s="122"/>
      <c r="E486" s="119">
        <f t="shared" si="255"/>
      </c>
      <c r="F486" s="120"/>
      <c r="G486" s="121"/>
      <c r="H486" s="121"/>
      <c r="I486" s="119">
        <f t="shared" si="254"/>
      </c>
      <c r="J486" s="120"/>
      <c r="K486" s="121"/>
      <c r="L486" s="121"/>
      <c r="M486" s="119">
        <f t="shared" si="256"/>
      </c>
      <c r="N486" s="120"/>
      <c r="O486" s="121"/>
      <c r="P486" s="121"/>
      <c r="Q486" s="119">
        <f t="shared" si="257"/>
      </c>
      <c r="R486" s="120"/>
      <c r="S486" s="121"/>
      <c r="T486" s="121"/>
      <c r="U486" s="119">
        <f t="shared" si="258"/>
      </c>
      <c r="V486" s="31"/>
      <c r="W486" s="78"/>
      <c r="X486" s="78"/>
      <c r="Y486" s="78"/>
      <c r="Z486" s="78"/>
      <c r="AA486" s="79"/>
    </row>
    <row r="487" spans="1:27" ht="15" thickBot="1">
      <c r="A487" s="110" t="s">
        <v>10</v>
      </c>
      <c r="B487" s="183">
        <f aca="true" t="shared" si="259" ref="B487:U487">IF(SUM(B471:B482)=0,0,AVERAGE(B471:B482))</f>
        <v>0</v>
      </c>
      <c r="C487" s="184">
        <f t="shared" si="259"/>
        <v>0</v>
      </c>
      <c r="D487" s="185">
        <f t="shared" si="259"/>
        <v>0</v>
      </c>
      <c r="E487" s="186">
        <f t="shared" si="259"/>
        <v>0</v>
      </c>
      <c r="F487" s="183">
        <f t="shared" si="259"/>
        <v>0</v>
      </c>
      <c r="G487" s="184">
        <f t="shared" si="259"/>
        <v>0</v>
      </c>
      <c r="H487" s="185">
        <f t="shared" si="259"/>
        <v>0</v>
      </c>
      <c r="I487" s="186">
        <f t="shared" si="259"/>
        <v>0</v>
      </c>
      <c r="J487" s="183">
        <f t="shared" si="259"/>
        <v>0</v>
      </c>
      <c r="K487" s="184">
        <f t="shared" si="259"/>
        <v>0</v>
      </c>
      <c r="L487" s="185">
        <f t="shared" si="259"/>
        <v>0</v>
      </c>
      <c r="M487" s="186">
        <f t="shared" si="259"/>
        <v>0</v>
      </c>
      <c r="N487" s="183">
        <f t="shared" si="259"/>
        <v>0</v>
      </c>
      <c r="O487" s="184">
        <f t="shared" si="259"/>
        <v>0</v>
      </c>
      <c r="P487" s="185">
        <f t="shared" si="259"/>
        <v>0</v>
      </c>
      <c r="Q487" s="186">
        <f t="shared" si="259"/>
        <v>0</v>
      </c>
      <c r="R487" s="183">
        <f t="shared" si="259"/>
        <v>0</v>
      </c>
      <c r="S487" s="184">
        <f t="shared" si="259"/>
        <v>0</v>
      </c>
      <c r="T487" s="185">
        <f t="shared" si="259"/>
        <v>0</v>
      </c>
      <c r="U487" s="186">
        <f t="shared" si="259"/>
        <v>0</v>
      </c>
      <c r="V487" s="39"/>
      <c r="W487" s="78"/>
      <c r="X487" s="78"/>
      <c r="Y487" s="78"/>
      <c r="Z487" s="78"/>
      <c r="AA487" s="79"/>
    </row>
    <row r="488" spans="1:27" ht="14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78"/>
      <c r="X488" s="78"/>
      <c r="Y488" s="78"/>
      <c r="Z488" s="78"/>
      <c r="AA488" s="79"/>
    </row>
    <row r="489" spans="1:27" ht="15" thickBo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78" t="s">
        <v>27</v>
      </c>
      <c r="X489" s="91"/>
      <c r="Y489" s="91"/>
      <c r="Z489" s="91"/>
      <c r="AA489" s="92"/>
    </row>
    <row r="490" spans="1:27" ht="14.25">
      <c r="A490" s="109" t="s">
        <v>71</v>
      </c>
      <c r="B490" s="283" t="s">
        <v>270</v>
      </c>
      <c r="C490" s="284"/>
      <c r="D490" s="284"/>
      <c r="E490" s="285"/>
      <c r="F490" s="283" t="s">
        <v>271</v>
      </c>
      <c r="G490" s="284"/>
      <c r="H490" s="284"/>
      <c r="I490" s="285"/>
      <c r="J490" s="283" t="s">
        <v>272</v>
      </c>
      <c r="K490" s="284"/>
      <c r="L490" s="284"/>
      <c r="M490" s="285"/>
      <c r="N490" s="283" t="s">
        <v>273</v>
      </c>
      <c r="O490" s="284"/>
      <c r="P490" s="284"/>
      <c r="Q490" s="285"/>
      <c r="R490" s="283" t="s">
        <v>274</v>
      </c>
      <c r="S490" s="284"/>
      <c r="T490" s="284"/>
      <c r="U490" s="285"/>
      <c r="V490" s="15" t="s">
        <v>3</v>
      </c>
      <c r="W490" s="78" t="str">
        <f>B490</f>
        <v>COLBERT,HOLLY</v>
      </c>
      <c r="X490" s="78" t="str">
        <f>F490</f>
        <v>BISSO,KAITLYN</v>
      </c>
      <c r="Y490" s="78" t="str">
        <f>J490</f>
        <v>McKEAN,GAVIN</v>
      </c>
      <c r="Z490" s="78" t="str">
        <f>N490</f>
        <v>HORTON,JONATHAN</v>
      </c>
      <c r="AA490" s="79" t="str">
        <f>R490</f>
        <v>HAIBACH,ERIKA</v>
      </c>
    </row>
    <row r="491" spans="1:27" ht="15" thickBot="1">
      <c r="A491" s="38" t="s">
        <v>4</v>
      </c>
      <c r="B491" s="17" t="s">
        <v>5</v>
      </c>
      <c r="C491" s="18" t="s">
        <v>6</v>
      </c>
      <c r="D491" s="19" t="s">
        <v>7</v>
      </c>
      <c r="E491" s="20" t="s">
        <v>8</v>
      </c>
      <c r="F491" s="17" t="s">
        <v>5</v>
      </c>
      <c r="G491" s="18" t="s">
        <v>6</v>
      </c>
      <c r="H491" s="18" t="s">
        <v>7</v>
      </c>
      <c r="I491" s="20" t="s">
        <v>8</v>
      </c>
      <c r="J491" s="17" t="s">
        <v>5</v>
      </c>
      <c r="K491" s="18" t="s">
        <v>6</v>
      </c>
      <c r="L491" s="18" t="s">
        <v>7</v>
      </c>
      <c r="M491" s="20" t="s">
        <v>8</v>
      </c>
      <c r="N491" s="17" t="s">
        <v>5</v>
      </c>
      <c r="O491" s="18" t="s">
        <v>6</v>
      </c>
      <c r="P491" s="18" t="s">
        <v>7</v>
      </c>
      <c r="Q491" s="20" t="s">
        <v>8</v>
      </c>
      <c r="R491" s="17" t="s">
        <v>5</v>
      </c>
      <c r="S491" s="18" t="s">
        <v>6</v>
      </c>
      <c r="T491" s="18" t="s">
        <v>7</v>
      </c>
      <c r="U491" s="20" t="s">
        <v>8</v>
      </c>
      <c r="V491" s="21" t="s">
        <v>9</v>
      </c>
      <c r="W491" s="101">
        <f>IF(SUM(E492:E507)&gt;0,LARGE(E492:E507,1),0)</f>
        <v>154</v>
      </c>
      <c r="X491" s="102">
        <f>IF(SUM(I492:I507)&gt;0,LARGE(I492:I507,1),0)</f>
        <v>269</v>
      </c>
      <c r="Y491" s="102">
        <f>IF(SUM(M492:M507)&gt;0,LARGE(M492:M507,1),0)</f>
        <v>268</v>
      </c>
      <c r="Z491" s="102">
        <f>IF(SUM(Q492:Q507)&gt;0,LARGE(Q492:Q507,1),0)</f>
        <v>232</v>
      </c>
      <c r="AA491" s="103">
        <f>IF(SUM(U492:U507)&gt;0,LARGE(U492:U507,1),0)</f>
        <v>260</v>
      </c>
    </row>
    <row r="492" spans="1:27" ht="15" thickTop="1">
      <c r="A492" s="217" t="s">
        <v>61</v>
      </c>
      <c r="B492" s="116">
        <v>59</v>
      </c>
      <c r="C492" s="117">
        <v>51</v>
      </c>
      <c r="D492" s="118">
        <v>44</v>
      </c>
      <c r="E492" s="119">
        <f aca="true" t="shared" si="260" ref="E492:E500">IF(SUM(B492:D492)&gt;0,SUM(B492:D492),"")</f>
        <v>154</v>
      </c>
      <c r="F492" s="116">
        <v>92</v>
      </c>
      <c r="G492" s="117">
        <v>82</v>
      </c>
      <c r="H492" s="117">
        <v>79</v>
      </c>
      <c r="I492" s="119">
        <f aca="true" t="shared" si="261" ref="I492:I497">IF(SUM(F492:H492)&gt;0,SUM(F492:H492),"")</f>
        <v>253</v>
      </c>
      <c r="J492" s="116">
        <v>93</v>
      </c>
      <c r="K492" s="117">
        <v>65</v>
      </c>
      <c r="L492" s="117">
        <v>75</v>
      </c>
      <c r="M492" s="119">
        <f aca="true" t="shared" si="262" ref="M492:M500">IF(SUM(J492:L492)&gt;0,SUM(J492:L492),"")</f>
        <v>233</v>
      </c>
      <c r="N492" s="116">
        <v>86</v>
      </c>
      <c r="O492" s="117">
        <v>65</v>
      </c>
      <c r="P492" s="117">
        <v>64</v>
      </c>
      <c r="Q492" s="119">
        <f aca="true" t="shared" si="263" ref="Q492:Q500">IF(SUM(N492:P492)&gt;0,SUM(N492:P492),"")</f>
        <v>215</v>
      </c>
      <c r="R492" s="116">
        <v>93</v>
      </c>
      <c r="S492" s="117">
        <v>84</v>
      </c>
      <c r="T492" s="117">
        <v>82</v>
      </c>
      <c r="U492" s="119">
        <f aca="true" t="shared" si="264" ref="U492:U500">IF(SUM(R492:T492)&gt;0,SUM(R492:T492),"")</f>
        <v>259</v>
      </c>
      <c r="V492" s="99">
        <f>IF(SUM(E492,I492,M492,Q492,U492,U512,Q512,M512,I512,E512,E532,I532,M532,Q532,U532)&gt;0,(LARGE((E492,I492,M492,Q492,U492,U512,Q512,M512,I512,E512,E532,I532,M532,Q532,U532),1)+LARGE((E492,I492,M492,Q492,U492,U512,Q512,M512,I512,E512,E532,I532,M532,Q532,U532),2)+LARGE((E492,I492,M492,Q492,U492,U512,Q512,M512,I512,E512,E532,I532,M532,Q532,U532),3)+LARGE((E492,I492,M492,Q492,U492,U512,Q512,M512,I512,E512,E532,I532,M532,Q532,U532),4)),"")</f>
        <v>960</v>
      </c>
      <c r="W492" s="78"/>
      <c r="X492" s="78"/>
      <c r="Y492" s="78"/>
      <c r="Z492" s="78"/>
      <c r="AA492" s="79"/>
    </row>
    <row r="493" spans="1:27" ht="14.25">
      <c r="A493" s="217" t="s">
        <v>40</v>
      </c>
      <c r="B493" s="120"/>
      <c r="C493" s="121"/>
      <c r="D493" s="122"/>
      <c r="E493" s="119">
        <f t="shared" si="260"/>
      </c>
      <c r="F493" s="120">
        <v>86</v>
      </c>
      <c r="G493" s="121">
        <v>80</v>
      </c>
      <c r="H493" s="121">
        <v>77</v>
      </c>
      <c r="I493" s="119">
        <f t="shared" si="261"/>
        <v>243</v>
      </c>
      <c r="J493" s="120">
        <v>88</v>
      </c>
      <c r="K493" s="121">
        <v>85</v>
      </c>
      <c r="L493" s="121">
        <v>73</v>
      </c>
      <c r="M493" s="119">
        <f t="shared" si="262"/>
        <v>246</v>
      </c>
      <c r="N493" s="120">
        <v>88</v>
      </c>
      <c r="O493" s="121">
        <v>54</v>
      </c>
      <c r="P493" s="121">
        <v>49</v>
      </c>
      <c r="Q493" s="119">
        <f t="shared" si="263"/>
        <v>191</v>
      </c>
      <c r="R493" s="120">
        <v>81</v>
      </c>
      <c r="S493" s="121">
        <v>71</v>
      </c>
      <c r="T493" s="121">
        <v>87</v>
      </c>
      <c r="U493" s="119">
        <f t="shared" si="264"/>
        <v>239</v>
      </c>
      <c r="V493" s="99">
        <f>IF(SUM(E493,I493,M493,Q493,U493,U513,Q513,M513,I513,E513,E533,I533,M533,Q533,U533)&gt;0,(LARGE((E493,I493,M493,Q493,U493,U513,Q513,M513,I513,E513,E533,I533,M533,Q533,U533),1)+LARGE((E493,I493,M493,Q493,U493,U513,Q513,M513,I513,E513,E533,I533,M533,Q533,U533),2)+LARGE((E493,I493,M493,Q493,U493,U513,Q513,M513,I513,E513,E533,I533,M533,Q533,U533),3)+LARGE((E493,I493,M493,Q493,U493,U513,Q513,M513,I513,E513,E533,I533,M533,Q533,U533),4)),"")</f>
        <v>919</v>
      </c>
      <c r="W493" s="78"/>
      <c r="X493" s="78"/>
      <c r="Y493" s="78"/>
      <c r="Z493" s="78"/>
      <c r="AA493" s="79"/>
    </row>
    <row r="494" spans="1:27" ht="14.25">
      <c r="A494" s="217" t="s">
        <v>72</v>
      </c>
      <c r="B494" s="120"/>
      <c r="C494" s="121"/>
      <c r="D494" s="122"/>
      <c r="E494" s="119">
        <f t="shared" si="260"/>
      </c>
      <c r="F494" s="120">
        <v>85</v>
      </c>
      <c r="G494" s="121">
        <v>72</v>
      </c>
      <c r="H494" s="121">
        <v>92</v>
      </c>
      <c r="I494" s="119">
        <f t="shared" si="261"/>
        <v>249</v>
      </c>
      <c r="J494" s="120">
        <v>92</v>
      </c>
      <c r="K494" s="121">
        <v>82</v>
      </c>
      <c r="L494" s="123">
        <v>77</v>
      </c>
      <c r="M494" s="119">
        <f t="shared" si="262"/>
        <v>251</v>
      </c>
      <c r="N494" s="120">
        <v>88</v>
      </c>
      <c r="O494" s="121">
        <v>38</v>
      </c>
      <c r="P494" s="123">
        <v>60</v>
      </c>
      <c r="Q494" s="119">
        <f t="shared" si="263"/>
        <v>186</v>
      </c>
      <c r="R494" s="120">
        <v>90</v>
      </c>
      <c r="S494" s="121">
        <v>82</v>
      </c>
      <c r="T494" s="123">
        <v>87</v>
      </c>
      <c r="U494" s="119">
        <f t="shared" si="264"/>
        <v>259</v>
      </c>
      <c r="V494" s="99">
        <f>IF(SUM(E494,I494,M494,Q494,U494,U514,Q514,M514,I514,E514,E534,I534,M534,Q534,U534)&gt;0,(LARGE((E494,I494,M494,Q494,U494,U514,Q514,M514,I514,E514,E534,I534,M534,Q534,U534),1)+LARGE((E494,I494,M494,Q494,U494,U514,Q514,M514,I514,E514,E534,I534,M534,Q534,U534),2)+LARGE((E494,I494,M494,Q494,U494,U514,Q514,M514,I514,E514,E534,I534,M534,Q534,U534),3)+LARGE((E494,I494,M494,Q494,U494,U514,Q514,M514,I514,E514,E534,I534,M534,Q534,U534),4)),"")</f>
        <v>945</v>
      </c>
      <c r="W494" s="78"/>
      <c r="X494" s="78"/>
      <c r="Y494" s="78"/>
      <c r="Z494" s="78"/>
      <c r="AA494" s="79"/>
    </row>
    <row r="495" spans="1:27" ht="14.25">
      <c r="A495" s="217" t="s">
        <v>83</v>
      </c>
      <c r="B495" s="120"/>
      <c r="C495" s="121"/>
      <c r="D495" s="122"/>
      <c r="E495" s="119">
        <f t="shared" si="260"/>
      </c>
      <c r="F495" s="120">
        <v>93</v>
      </c>
      <c r="G495" s="121">
        <v>84</v>
      </c>
      <c r="H495" s="121">
        <v>92</v>
      </c>
      <c r="I495" s="119">
        <f t="shared" si="261"/>
        <v>269</v>
      </c>
      <c r="J495" s="120">
        <v>92</v>
      </c>
      <c r="K495" s="121">
        <v>70</v>
      </c>
      <c r="L495" s="121">
        <v>92</v>
      </c>
      <c r="M495" s="119">
        <f t="shared" si="262"/>
        <v>254</v>
      </c>
      <c r="N495" s="120">
        <v>89</v>
      </c>
      <c r="O495" s="121">
        <v>61</v>
      </c>
      <c r="P495" s="121">
        <v>60</v>
      </c>
      <c r="Q495" s="119">
        <f t="shared" si="263"/>
        <v>210</v>
      </c>
      <c r="R495" s="120">
        <v>93</v>
      </c>
      <c r="S495" s="121">
        <v>70</v>
      </c>
      <c r="T495" s="121">
        <v>90</v>
      </c>
      <c r="U495" s="119">
        <f t="shared" si="264"/>
        <v>253</v>
      </c>
      <c r="V495" s="99">
        <f>IF(SUM(E495,I495,M495,Q495,U495,U515,Q515,M515,I515,E515,E535,I535,M535,Q535,U535)&gt;0,(LARGE((E495,I495,M495,Q495,U495,U515,Q515,M515,I515,E515,E535,I535,M535,Q535,U535),1)+LARGE((E495,I495,M495,Q495,U495,U515,Q515,M515,I515,E515,E535,I535,M535,Q535,U535),2)+LARGE((E495,I495,M495,Q495,U495,U515,Q515,M515,I515,E515,E535,I535,M535,Q535,U535),3)+LARGE((E495,I495,M495,Q495,U495,U515,Q515,M515,I515,E515,E535,I535,M535,Q535,U535),4)),"")</f>
        <v>986</v>
      </c>
      <c r="W495" s="78"/>
      <c r="X495" s="78"/>
      <c r="Y495" s="78"/>
      <c r="Z495" s="78"/>
      <c r="AA495" s="79"/>
    </row>
    <row r="496" spans="1:27" ht="14.25">
      <c r="A496" s="217" t="s">
        <v>53</v>
      </c>
      <c r="B496" s="120"/>
      <c r="C496" s="121"/>
      <c r="D496" s="123"/>
      <c r="E496" s="119">
        <f t="shared" si="260"/>
      </c>
      <c r="F496" s="120">
        <v>92</v>
      </c>
      <c r="G496" s="121">
        <v>71</v>
      </c>
      <c r="H496" s="123">
        <v>89</v>
      </c>
      <c r="I496" s="119">
        <f t="shared" si="261"/>
        <v>252</v>
      </c>
      <c r="J496" s="120">
        <v>92</v>
      </c>
      <c r="K496" s="121">
        <v>79</v>
      </c>
      <c r="L496" s="123">
        <v>82</v>
      </c>
      <c r="M496" s="119">
        <f t="shared" si="262"/>
        <v>253</v>
      </c>
      <c r="N496" s="120">
        <v>83</v>
      </c>
      <c r="O496" s="121">
        <v>76</v>
      </c>
      <c r="P496" s="121">
        <v>73</v>
      </c>
      <c r="Q496" s="119">
        <f t="shared" si="263"/>
        <v>232</v>
      </c>
      <c r="R496" s="120">
        <v>86</v>
      </c>
      <c r="S496" s="121">
        <v>83</v>
      </c>
      <c r="T496" s="123">
        <v>91</v>
      </c>
      <c r="U496" s="119">
        <f t="shared" si="264"/>
        <v>260</v>
      </c>
      <c r="V496" s="99">
        <f>IF(SUM(E496,I496,M496,Q496,U496,U516,Q516,M516,I516,E516,E536,I536,M536,Q536,U536)&gt;0,(LARGE((E496,I496,M496,Q496,U496,U516,Q516,M516,I516,E516,E536,I536,M536,Q536,U536),1)+LARGE((E496,I496,M496,Q496,U496,U516,Q516,M516,I516,E516,E536,I536,M536,Q536,U536),2)+LARGE((E496,I496,M496,Q496,U496,U516,Q516,M516,I516,E516,E536,I536,M536,Q536,U536),3)+LARGE((E496,I496,M496,Q496,U496,U516,Q516,M516,I516,E516,E536,I536,M536,Q536,U536),4)),"")</f>
        <v>997</v>
      </c>
      <c r="W496" s="78"/>
      <c r="X496" s="78"/>
      <c r="Y496" s="78"/>
      <c r="Z496" s="78"/>
      <c r="AA496" s="79"/>
    </row>
    <row r="497" spans="1:27" ht="14.25">
      <c r="A497" s="217" t="s">
        <v>43</v>
      </c>
      <c r="B497" s="120"/>
      <c r="C497" s="121"/>
      <c r="D497" s="123"/>
      <c r="E497" s="119">
        <f t="shared" si="260"/>
      </c>
      <c r="F497" s="120"/>
      <c r="G497" s="121"/>
      <c r="H497" s="123"/>
      <c r="I497" s="119">
        <f t="shared" si="261"/>
      </c>
      <c r="J497" s="120"/>
      <c r="K497" s="121"/>
      <c r="L497" s="123"/>
      <c r="M497" s="119">
        <f t="shared" si="262"/>
      </c>
      <c r="N497" s="120"/>
      <c r="O497" s="121"/>
      <c r="P497" s="121"/>
      <c r="Q497" s="119">
        <f t="shared" si="263"/>
      </c>
      <c r="R497" s="120"/>
      <c r="S497" s="121"/>
      <c r="T497" s="123"/>
      <c r="U497" s="119">
        <f t="shared" si="264"/>
      </c>
      <c r="V497" s="99">
        <f>IF(SUM(E497,I497,M497,Q497,U497,U517,Q517,M517,I517,E517,E537,I537,M537,Q537,U537)&gt;0,(LARGE((E497,I497,M497,Q497,U497,U517,Q517,M517,I517,E517,E537,I537,M537,Q537,U537),1)+LARGE((E497,I497,M497,Q497,U497,U517,Q517,M517,I517,E517,E537,I537,M537,Q537,U537),2)+LARGE((E497,I497,M497,Q497,U497,U517,Q517,M517,I517,E517,E537,I537,M537,Q537,U537),3)+LARGE((E497,I497,M497,Q497,U497,U517,Q517,M517,I517,E517,E537,I537,M537,Q537,U537),4)),"")</f>
      </c>
      <c r="W497" s="78"/>
      <c r="X497" s="78"/>
      <c r="Y497" s="78"/>
      <c r="Z497" s="78"/>
      <c r="AA497" s="79"/>
    </row>
    <row r="498" spans="1:27" ht="14.25">
      <c r="A498" s="217" t="s">
        <v>57</v>
      </c>
      <c r="B498" s="120">
        <v>59</v>
      </c>
      <c r="C498" s="121">
        <v>36</v>
      </c>
      <c r="D498" s="122">
        <v>55</v>
      </c>
      <c r="E498" s="119">
        <f t="shared" si="260"/>
        <v>150</v>
      </c>
      <c r="F498" s="120">
        <v>95</v>
      </c>
      <c r="G498" s="121">
        <v>80</v>
      </c>
      <c r="H498" s="123">
        <v>94</v>
      </c>
      <c r="I498" s="119">
        <f aca="true" t="shared" si="265" ref="I498:I507">IF(SUM(F498:H498)&gt;0,SUM(F498:H498),"")</f>
        <v>269</v>
      </c>
      <c r="J498" s="120">
        <v>95</v>
      </c>
      <c r="K498" s="121">
        <v>87</v>
      </c>
      <c r="L498" s="123">
        <v>86</v>
      </c>
      <c r="M498" s="119">
        <f t="shared" si="262"/>
        <v>268</v>
      </c>
      <c r="N498" s="120">
        <v>80</v>
      </c>
      <c r="O498" s="121">
        <v>45</v>
      </c>
      <c r="P498" s="121">
        <v>60</v>
      </c>
      <c r="Q498" s="119">
        <f t="shared" si="263"/>
        <v>185</v>
      </c>
      <c r="R498" s="120">
        <v>92</v>
      </c>
      <c r="S498" s="121">
        <v>74</v>
      </c>
      <c r="T498" s="121">
        <v>86</v>
      </c>
      <c r="U498" s="119">
        <f t="shared" si="264"/>
        <v>252</v>
      </c>
      <c r="V498" s="99">
        <f>IF(SUM(E498,I498,M498,Q498,U498,U518,Q518,M518,I518,E518,E538,I538,M538,Q538,U538)&gt;0,(LARGE((E498,I498,M498,Q498,U498,U518,Q518,M518,I518,E518,E538,I538,M538,Q538,U538),1)+LARGE((E498,I498,M498,Q498,U498,U518,Q518,M518,I518,E518,E538,I538,M538,Q538,U538),2)+LARGE((E498,I498,M498,Q498,U498,U518,Q518,M518,I518,E518,E538,I538,M538,Q538,U538),3)+LARGE((E498,I498,M498,Q498,U498,U518,Q518,M518,I518,E518,E538,I538,M538,Q538,U538),4)),"")</f>
        <v>974</v>
      </c>
      <c r="W498" s="78"/>
      <c r="X498" s="78"/>
      <c r="Y498" s="78"/>
      <c r="Z498" s="78"/>
      <c r="AA498" s="79"/>
    </row>
    <row r="499" spans="1:27" ht="14.25">
      <c r="A499" s="41"/>
      <c r="B499" s="120"/>
      <c r="C499" s="121"/>
      <c r="D499" s="122"/>
      <c r="E499" s="119">
        <f t="shared" si="260"/>
      </c>
      <c r="F499" s="120"/>
      <c r="G499" s="121"/>
      <c r="H499" s="123"/>
      <c r="I499" s="119">
        <f t="shared" si="265"/>
      </c>
      <c r="J499" s="120"/>
      <c r="K499" s="121"/>
      <c r="L499" s="123"/>
      <c r="M499" s="119">
        <f t="shared" si="262"/>
      </c>
      <c r="N499" s="120"/>
      <c r="O499" s="121"/>
      <c r="P499" s="123"/>
      <c r="Q499" s="119">
        <f t="shared" si="263"/>
      </c>
      <c r="R499" s="120"/>
      <c r="S499" s="121"/>
      <c r="T499" s="123"/>
      <c r="U499" s="119">
        <f t="shared" si="264"/>
      </c>
      <c r="V499" s="99">
        <f>IF(SUM(E499,I499,M499,Q499,U499,U519,Q519,M519,I519,E519,E539,I539,M539,Q539,U539)&gt;0,(LARGE((E499,I499,M499,Q499,U499,U519,Q519,M519,I519,E519,E539,I539,M539,Q539,U539),1)+LARGE((E499,I499,M499,Q499,U499,U519,Q519,M519,I519,E519,E539,I539,M539,Q539,U539),2)+LARGE((E499,I499,M499,Q499,U499,U519,Q519,M519,I519,E519,E539,I539,M539,Q539,U539),3)+LARGE((E499,I499,M499,Q499,U499,U519,Q519,M519,I519,E519,E539,I539,M539,Q539,U539),4)),"")</f>
      </c>
      <c r="W499" s="78"/>
      <c r="X499" s="78"/>
      <c r="Y499" s="78"/>
      <c r="Z499" s="78"/>
      <c r="AA499" s="79"/>
    </row>
    <row r="500" spans="1:27" ht="14.25">
      <c r="A500" s="41"/>
      <c r="B500" s="120"/>
      <c r="C500" s="121"/>
      <c r="D500" s="122"/>
      <c r="E500" s="119">
        <f t="shared" si="260"/>
      </c>
      <c r="F500" s="120"/>
      <c r="G500" s="121"/>
      <c r="H500" s="121"/>
      <c r="I500" s="119">
        <f t="shared" si="265"/>
      </c>
      <c r="J500" s="120"/>
      <c r="K500" s="121"/>
      <c r="L500" s="121"/>
      <c r="M500" s="119">
        <f t="shared" si="262"/>
      </c>
      <c r="N500" s="120"/>
      <c r="O500" s="121"/>
      <c r="P500" s="121"/>
      <c r="Q500" s="119">
        <f t="shared" si="263"/>
      </c>
      <c r="R500" s="120"/>
      <c r="S500" s="121"/>
      <c r="T500" s="121"/>
      <c r="U500" s="119">
        <f t="shared" si="264"/>
      </c>
      <c r="V500" s="99">
        <f>IF(SUM(E500,I500,M500,Q500,U500,U520,Q520,M520,I520,E520,E540,I540,M540,Q540,U540)&gt;0,(LARGE((E500,I500,M500,Q500,U500,U520,Q520,M520,I520,E520,E540,I540,M540,Q540,U540),1)+LARGE((E500,I500,M500,Q500,U500,U520,Q520,M520,I520,E520,E540,I540,M540,Q540,U540),2)+LARGE((E500,I500,M500,Q500,U500,U520,Q520,M520,I520,E520,E540,I540,M540,Q540,U540),3)+LARGE((E500,I500,M500,Q500,U500,U520,Q520,M520,I520,E520,E540,I540,M540,Q540,U540),4)),"")</f>
      </c>
      <c r="W500" s="78"/>
      <c r="X500" s="78"/>
      <c r="Y500" s="78"/>
      <c r="Z500" s="78"/>
      <c r="AA500" s="79"/>
    </row>
    <row r="501" spans="1:27" ht="14.25">
      <c r="A501" s="41"/>
      <c r="B501" s="120"/>
      <c r="C501" s="121"/>
      <c r="D501" s="122"/>
      <c r="E501" s="119">
        <f aca="true" t="shared" si="266" ref="E501:E507">IF(SUM(B501:D501)&gt;0,SUM(B501:D501),"")</f>
      </c>
      <c r="F501" s="120"/>
      <c r="G501" s="121"/>
      <c r="H501" s="123"/>
      <c r="I501" s="119">
        <f t="shared" si="265"/>
      </c>
      <c r="J501" s="120"/>
      <c r="K501" s="121"/>
      <c r="L501" s="123"/>
      <c r="M501" s="119">
        <f aca="true" t="shared" si="267" ref="M501:M507">IF(SUM(J501:L501)&gt;0,SUM(J501:L501),"")</f>
      </c>
      <c r="N501" s="120"/>
      <c r="O501" s="121"/>
      <c r="P501" s="121"/>
      <c r="Q501" s="119">
        <f aca="true" t="shared" si="268" ref="Q501:Q507">IF(SUM(N501:P501)&gt;0,SUM(N501:P501),"")</f>
      </c>
      <c r="R501" s="120"/>
      <c r="S501" s="121"/>
      <c r="T501" s="121"/>
      <c r="U501" s="119">
        <f aca="true" t="shared" si="269" ref="U501:U507">IF(SUM(R501:T501)&gt;0,SUM(R501:T501),"")</f>
      </c>
      <c r="V501" s="99">
        <f>IF(SUM(E501,I501,M501,Q501,U501,U521,Q521,M521,I521,E521,E541,I541,M541,Q541,U541)&gt;0,(LARGE((E501,I501,M501,Q501,U501,U521,Q521,M521,I521,E521,E541,I541,M541,Q541,U541),1)+LARGE((E501,I501,M501,Q501,U501,U521,Q521,M521,I521,E521,E541,I541,M541,Q541,U541),2)+LARGE((E501,I501,M501,Q501,U501,U521,Q521,M521,I521,E521,E541,I541,M541,Q541,U541),3)+LARGE((E501,I501,M501,Q501,U501,U521,Q521,M521,I521,E521,E541,I541,M541,Q541,U541),4)),"")</f>
      </c>
      <c r="W501" s="78"/>
      <c r="X501" s="78"/>
      <c r="Y501" s="78"/>
      <c r="Z501" s="78"/>
      <c r="AA501" s="79"/>
    </row>
    <row r="502" spans="1:27" ht="14.25">
      <c r="A502" s="41"/>
      <c r="B502" s="120"/>
      <c r="C502" s="121"/>
      <c r="D502" s="122"/>
      <c r="E502" s="119">
        <f t="shared" si="266"/>
      </c>
      <c r="F502" s="120"/>
      <c r="G502" s="121"/>
      <c r="H502" s="123"/>
      <c r="I502" s="119">
        <f t="shared" si="265"/>
      </c>
      <c r="J502" s="120"/>
      <c r="K502" s="121"/>
      <c r="L502" s="123"/>
      <c r="M502" s="119">
        <f t="shared" si="267"/>
      </c>
      <c r="N502" s="120"/>
      <c r="O502" s="121"/>
      <c r="P502" s="123"/>
      <c r="Q502" s="119">
        <f t="shared" si="268"/>
      </c>
      <c r="R502" s="120"/>
      <c r="S502" s="121"/>
      <c r="T502" s="123"/>
      <c r="U502" s="119">
        <f t="shared" si="269"/>
      </c>
      <c r="V502" s="99">
        <f>IF(SUM(E502,I502,M502,Q502,U502,U522,Q522,M522,I522,E522,E542,I542,M542,Q542,U542)&gt;0,(LARGE((E502,I502,M502,Q502,U502,U522,Q522,M522,I522,E522,E542,I542,M542,Q542,U542),1)+LARGE((E502,I502,M502,Q502,U502,U522,Q522,M522,I522,E522,E542,I542,M542,Q542,U542),2)+LARGE((E502,I502,M502,Q502,U502,U522,Q522,M522,I522,E522,E542,I542,M542,Q542,U542),3)+LARGE((E502,I502,M502,Q502,U502,U522,Q522,M522,I522,E522,E542,I542,M542,Q542,U542),4)),"")</f>
      </c>
      <c r="W502" s="78"/>
      <c r="X502" s="78"/>
      <c r="Y502" s="78"/>
      <c r="Z502" s="78"/>
      <c r="AA502" s="79"/>
    </row>
    <row r="503" spans="1:27" ht="14.25">
      <c r="A503" s="41"/>
      <c r="B503" s="120"/>
      <c r="C503" s="121"/>
      <c r="D503" s="122"/>
      <c r="E503" s="119">
        <f t="shared" si="266"/>
      </c>
      <c r="F503" s="120"/>
      <c r="G503" s="121"/>
      <c r="H503" s="121"/>
      <c r="I503" s="119">
        <f t="shared" si="265"/>
      </c>
      <c r="J503" s="120"/>
      <c r="K503" s="121"/>
      <c r="L503" s="121"/>
      <c r="M503" s="119">
        <f t="shared" si="267"/>
      </c>
      <c r="N503" s="120"/>
      <c r="O503" s="121"/>
      <c r="P503" s="121"/>
      <c r="Q503" s="119">
        <f t="shared" si="268"/>
      </c>
      <c r="R503" s="120"/>
      <c r="S503" s="121"/>
      <c r="T503" s="121"/>
      <c r="U503" s="119">
        <f t="shared" si="269"/>
      </c>
      <c r="V503" s="99">
        <f>IF(SUM(E503,I503,M503,Q503,U503,U523,Q523,M523,I523,E523,E543,I543,M543,Q543,U543)&gt;0,(LARGE((E503,I503,M503,Q503,U503,U523,Q523,M523,I523,E523,E543,I543,M543,Q543,U543),1)+LARGE((E503,I503,M503,Q503,U503,U523,Q523,M523,I523,E523,E543,I543,M543,Q543,U543),2)+LARGE((E503,I503,M503,Q503,U503,U523,Q523,M523,I523,E523,E543,I543,M543,Q543,U543),3)+LARGE((E503,I503,M503,Q503,U503,U523,Q523,M523,I523,E523,E543,I543,M543,Q543,U543),4)),"")</f>
      </c>
      <c r="W503" s="78"/>
      <c r="X503" s="78"/>
      <c r="Y503" s="78"/>
      <c r="Z503" s="78"/>
      <c r="AA503" s="79"/>
    </row>
    <row r="504" spans="1:27" ht="14.25">
      <c r="A504" s="23" t="s">
        <v>178</v>
      </c>
      <c r="B504" s="120"/>
      <c r="C504" s="121"/>
      <c r="D504" s="122"/>
      <c r="E504" s="119">
        <f t="shared" si="266"/>
      </c>
      <c r="F504" s="120"/>
      <c r="G504" s="121"/>
      <c r="H504" s="121"/>
      <c r="I504" s="119">
        <f t="shared" si="265"/>
      </c>
      <c r="J504" s="120"/>
      <c r="K504" s="121"/>
      <c r="L504" s="121"/>
      <c r="M504" s="119">
        <f t="shared" si="267"/>
      </c>
      <c r="N504" s="120"/>
      <c r="O504" s="121"/>
      <c r="P504" s="121"/>
      <c r="Q504" s="119">
        <f t="shared" si="268"/>
      </c>
      <c r="R504" s="120"/>
      <c r="S504" s="121"/>
      <c r="T504" s="121"/>
      <c r="U504" s="119">
        <f t="shared" si="269"/>
      </c>
      <c r="V504" s="99">
        <f>IF(SUM(E504,I504,M504,Q504,U504,U524,Q524,M524,I524,E524,E544,I544,M544,Q544,U544)&gt;0,(LARGE((E504,I504,M504,Q504,U504,U524,Q524,M524,I524,E524,E544,I544,M544,Q544,U544),1)+LARGE((E504,I504,M504,Q504,U504,U524,Q524,M524,I524,E524,E544,I544,M544,Q544,U544),2)+LARGE((E504,I504,M504,Q504,U504,U524,Q524,M524,I524,E524,E544,I544,M544,Q544,U544),3)+LARGE((E504,I504,M504,Q504,U504,U524,Q524,M524,I524,E524,E544,I544,M544,Q544,U544),4)),"")</f>
      </c>
      <c r="W504" s="78"/>
      <c r="X504" s="78"/>
      <c r="Y504" s="78"/>
      <c r="Z504" s="78"/>
      <c r="AA504" s="79"/>
    </row>
    <row r="505" spans="1:27" ht="14.25">
      <c r="A505" s="23" t="s">
        <v>163</v>
      </c>
      <c r="B505" s="120"/>
      <c r="C505" s="121"/>
      <c r="D505" s="122"/>
      <c r="E505" s="119">
        <f t="shared" si="266"/>
      </c>
      <c r="F505" s="120"/>
      <c r="G505" s="121"/>
      <c r="H505" s="121"/>
      <c r="I505" s="119">
        <f t="shared" si="265"/>
      </c>
      <c r="J505" s="120"/>
      <c r="K505" s="121"/>
      <c r="L505" s="121"/>
      <c r="M505" s="119">
        <f t="shared" si="267"/>
      </c>
      <c r="N505" s="120"/>
      <c r="O505" s="121"/>
      <c r="P505" s="121"/>
      <c r="Q505" s="119">
        <f t="shared" si="268"/>
      </c>
      <c r="R505" s="120"/>
      <c r="S505" s="121"/>
      <c r="T505" s="121"/>
      <c r="U505" s="119">
        <f t="shared" si="269"/>
      </c>
      <c r="V505" s="99">
        <f>IF(SUM(E505,I505,M505,Q505,U505,U525,Q525,M525,I525,E525,E545,I545,M545,Q545,U545)&gt;0,(LARGE((E505,I505,M505,Q505,U505,U525,Q525,M525,I525,E525,E545,I545,M545,Q545,U545),1)+LARGE((E505,I505,M505,Q505,U505,U525,Q525,M525,I525,E525,E545,I545,M545,Q545,U545),2)+LARGE((E505,I505,M505,Q505,U505,U525,Q525,M525,I525,E525,E545,I545,M545,Q545,U545),3)+LARGE((E505,I505,M505,Q505,U505,U525,Q525,M525,I525,E525,E545,I545,M545,Q545,U545),4)),"")</f>
      </c>
      <c r="W505" s="78"/>
      <c r="X505" s="78"/>
      <c r="Y505" s="78"/>
      <c r="Z505" s="78"/>
      <c r="AA505" s="79"/>
    </row>
    <row r="506" spans="1:27" ht="14.25">
      <c r="A506" s="23" t="s">
        <v>169</v>
      </c>
      <c r="B506" s="120"/>
      <c r="C506" s="121"/>
      <c r="D506" s="122"/>
      <c r="E506" s="119">
        <f t="shared" si="266"/>
      </c>
      <c r="F506" s="120"/>
      <c r="G506" s="121"/>
      <c r="H506" s="121"/>
      <c r="I506" s="119">
        <f t="shared" si="265"/>
      </c>
      <c r="J506" s="120"/>
      <c r="K506" s="121"/>
      <c r="L506" s="121"/>
      <c r="M506" s="119">
        <f t="shared" si="267"/>
      </c>
      <c r="N506" s="120"/>
      <c r="O506" s="121"/>
      <c r="P506" s="121"/>
      <c r="Q506" s="119">
        <f t="shared" si="268"/>
      </c>
      <c r="R506" s="120"/>
      <c r="S506" s="121"/>
      <c r="T506" s="121"/>
      <c r="U506" s="119">
        <f t="shared" si="269"/>
      </c>
      <c r="V506" s="99">
        <f>IF(SUM(E506,I506,M506,Q506,U506,U526,Q526,M526,I526,E526,E546,I546,M546,Q546,U546)&gt;0,(LARGE((E506,I506,M506,Q506,U506,U526,Q526,M526,I526,E526,E546,I546,M546,Q546,U546),1)+LARGE((E506,I506,M506,Q506,U506,U526,Q526,M526,I526,E526,E546,I546,M546,Q546,U546),2)+LARGE((E506,I506,M506,Q506,U506,U526,Q526,M526,I526,E526,E546,I546,M546,Q546,U546),3)+LARGE((E506,I506,M506,Q506,U506,U526,Q526,M526,I526,E526,E546,I546,M546,Q546,U546),4)),"")</f>
      </c>
      <c r="W506" s="78"/>
      <c r="X506" s="78"/>
      <c r="Y506" s="78"/>
      <c r="Z506" s="78"/>
      <c r="AA506" s="79"/>
    </row>
    <row r="507" spans="1:27" ht="14.25">
      <c r="A507" s="23" t="s">
        <v>177</v>
      </c>
      <c r="B507" s="120"/>
      <c r="C507" s="121"/>
      <c r="D507" s="122"/>
      <c r="E507" s="119">
        <f t="shared" si="266"/>
      </c>
      <c r="F507" s="120"/>
      <c r="G507" s="121"/>
      <c r="H507" s="121"/>
      <c r="I507" s="119">
        <f t="shared" si="265"/>
      </c>
      <c r="J507" s="120"/>
      <c r="K507" s="121"/>
      <c r="L507" s="121"/>
      <c r="M507" s="119">
        <f t="shared" si="267"/>
      </c>
      <c r="N507" s="120"/>
      <c r="O507" s="121"/>
      <c r="P507" s="121"/>
      <c r="Q507" s="119">
        <f t="shared" si="268"/>
      </c>
      <c r="R507" s="120"/>
      <c r="S507" s="121"/>
      <c r="T507" s="121"/>
      <c r="U507" s="119">
        <f t="shared" si="269"/>
      </c>
      <c r="V507" s="99">
        <f>IF(SUM(E507,I507,M507,Q507,U507,U527,Q527,M527,I527,E527,E547,I547,M547,Q547,U547)&gt;0,(LARGE((E507,I507,M507,Q507,U507,U527,Q527,M527,I527,E527,E547,I547,M547,Q547,U547),1)+LARGE((E507,I507,M507,Q507,U507,U527,Q527,M527,I527,E527,E547,I547,M547,Q547,U547),2)+LARGE((E507,I507,M507,Q507,U507,U527,Q527,M527,I527,E527,E547,I547,M547,Q547,U547),3)+LARGE((E507,I507,M507,Q507,U507,U527,Q527,M527,I527,E527,E547,I547,M547,Q547,U547),4)),"")</f>
      </c>
      <c r="W507" s="78"/>
      <c r="X507" s="78"/>
      <c r="Y507" s="78"/>
      <c r="Z507" s="78"/>
      <c r="AA507" s="79"/>
    </row>
    <row r="508" spans="1:27" ht="15" thickBot="1">
      <c r="A508" s="110" t="s">
        <v>10</v>
      </c>
      <c r="B508" s="183">
        <f aca="true" t="shared" si="270" ref="B508:V508">IF(SUM(B492:B503)=0,0,AVERAGE(B492:B503))</f>
        <v>59</v>
      </c>
      <c r="C508" s="184">
        <f t="shared" si="270"/>
        <v>43.5</v>
      </c>
      <c r="D508" s="185">
        <f t="shared" si="270"/>
        <v>49.5</v>
      </c>
      <c r="E508" s="186">
        <f t="shared" si="270"/>
        <v>152</v>
      </c>
      <c r="F508" s="183">
        <f t="shared" si="270"/>
        <v>90.5</v>
      </c>
      <c r="G508" s="184">
        <f t="shared" si="270"/>
        <v>78.16666666666667</v>
      </c>
      <c r="H508" s="185">
        <f t="shared" si="270"/>
        <v>87.16666666666667</v>
      </c>
      <c r="I508" s="186">
        <f t="shared" si="270"/>
        <v>255.83333333333334</v>
      </c>
      <c r="J508" s="183">
        <f t="shared" si="270"/>
        <v>92</v>
      </c>
      <c r="K508" s="184">
        <f t="shared" si="270"/>
        <v>78</v>
      </c>
      <c r="L508" s="185">
        <f t="shared" si="270"/>
        <v>80.83333333333333</v>
      </c>
      <c r="M508" s="186">
        <f t="shared" si="270"/>
        <v>250.83333333333334</v>
      </c>
      <c r="N508" s="183">
        <f t="shared" si="270"/>
        <v>85.66666666666667</v>
      </c>
      <c r="O508" s="184">
        <f t="shared" si="270"/>
        <v>56.5</v>
      </c>
      <c r="P508" s="185">
        <f t="shared" si="270"/>
        <v>61</v>
      </c>
      <c r="Q508" s="186">
        <f t="shared" si="270"/>
        <v>203.16666666666666</v>
      </c>
      <c r="R508" s="183">
        <f t="shared" si="270"/>
        <v>89.16666666666667</v>
      </c>
      <c r="S508" s="184">
        <f t="shared" si="270"/>
        <v>77.33333333333333</v>
      </c>
      <c r="T508" s="185">
        <f t="shared" si="270"/>
        <v>87.16666666666667</v>
      </c>
      <c r="U508" s="186">
        <f t="shared" si="270"/>
        <v>253.66666666666666</v>
      </c>
      <c r="V508" s="187">
        <f t="shared" si="270"/>
        <v>963.5</v>
      </c>
      <c r="W508" s="101"/>
      <c r="X508" s="102"/>
      <c r="Y508" s="102"/>
      <c r="Z508" s="102"/>
      <c r="AA508" s="103"/>
    </row>
    <row r="509" spans="1:27" ht="15" thickBot="1">
      <c r="A509" s="2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26"/>
      <c r="V509" s="25"/>
      <c r="W509" s="78" t="s">
        <v>27</v>
      </c>
      <c r="X509" s="78"/>
      <c r="Y509" s="78"/>
      <c r="Z509" s="78"/>
      <c r="AA509" s="79"/>
    </row>
    <row r="510" spans="1:27" ht="14.25">
      <c r="A510" s="109" t="s">
        <v>71</v>
      </c>
      <c r="B510" s="286" t="s">
        <v>310</v>
      </c>
      <c r="C510" s="287"/>
      <c r="D510" s="287"/>
      <c r="E510" s="288"/>
      <c r="F510" s="286" t="s">
        <v>28</v>
      </c>
      <c r="G510" s="287"/>
      <c r="H510" s="287"/>
      <c r="I510" s="288"/>
      <c r="J510" s="286" t="s">
        <v>29</v>
      </c>
      <c r="K510" s="287"/>
      <c r="L510" s="287"/>
      <c r="M510" s="288"/>
      <c r="N510" s="286" t="s">
        <v>30</v>
      </c>
      <c r="O510" s="287"/>
      <c r="P510" s="287"/>
      <c r="Q510" s="288"/>
      <c r="R510" s="286" t="s">
        <v>31</v>
      </c>
      <c r="S510" s="287"/>
      <c r="T510" s="287"/>
      <c r="U510" s="288"/>
      <c r="V510" s="29"/>
      <c r="W510" s="78" t="str">
        <f>B510</f>
        <v>LEWIS,DEWAYNE</v>
      </c>
      <c r="X510" s="78" t="str">
        <f>F510</f>
        <v>LS 7</v>
      </c>
      <c r="Y510" s="78" t="str">
        <f>J510</f>
        <v>LS 8</v>
      </c>
      <c r="Z510" s="78" t="str">
        <f>N510</f>
        <v>LS 9</v>
      </c>
      <c r="AA510" s="79" t="str">
        <f>R510</f>
        <v>LS 10</v>
      </c>
    </row>
    <row r="511" spans="1:27" ht="15" thickBot="1">
      <c r="A511" s="38" t="s">
        <v>4</v>
      </c>
      <c r="B511" s="17" t="s">
        <v>5</v>
      </c>
      <c r="C511" s="18" t="s">
        <v>6</v>
      </c>
      <c r="D511" s="18" t="s">
        <v>7</v>
      </c>
      <c r="E511" s="20" t="s">
        <v>8</v>
      </c>
      <c r="F511" s="17" t="s">
        <v>5</v>
      </c>
      <c r="G511" s="18" t="s">
        <v>6</v>
      </c>
      <c r="H511" s="18" t="s">
        <v>7</v>
      </c>
      <c r="I511" s="20" t="s">
        <v>8</v>
      </c>
      <c r="J511" s="17" t="s">
        <v>5</v>
      </c>
      <c r="K511" s="18" t="s">
        <v>6</v>
      </c>
      <c r="L511" s="18" t="s">
        <v>7</v>
      </c>
      <c r="M511" s="20" t="s">
        <v>8</v>
      </c>
      <c r="N511" s="17" t="s">
        <v>5</v>
      </c>
      <c r="O511" s="18" t="s">
        <v>6</v>
      </c>
      <c r="P511" s="18" t="s">
        <v>7</v>
      </c>
      <c r="Q511" s="20" t="s">
        <v>8</v>
      </c>
      <c r="R511" s="17" t="s">
        <v>5</v>
      </c>
      <c r="S511" s="18" t="s">
        <v>6</v>
      </c>
      <c r="T511" s="18" t="s">
        <v>7</v>
      </c>
      <c r="U511" s="20" t="s">
        <v>8</v>
      </c>
      <c r="V511" s="21"/>
      <c r="W511" s="93">
        <f>IF(SUM(E512:E527)&gt;0,LARGE(E512:E527,1),0)</f>
        <v>175</v>
      </c>
      <c r="X511" s="78">
        <f>IF(SUM(I512:I527)&gt;0,LARGE(I512:I527,1),0)</f>
        <v>0</v>
      </c>
      <c r="Y511" s="78">
        <f>IF(SUM(M512:M527)&gt;0,LARGE(M512:M527,1),0)</f>
        <v>0</v>
      </c>
      <c r="Z511" s="78">
        <f>IF(SUM(Q512:Q527)&gt;0,LARGE(Q512:Q527,1),0)</f>
        <v>0</v>
      </c>
      <c r="AA511" s="79">
        <f>IF(SUM(U512:U527)&gt;0,LARGE(U512:U527,1),0)</f>
        <v>0</v>
      </c>
    </row>
    <row r="512" spans="1:27" ht="15" thickTop="1">
      <c r="A512" s="217" t="s">
        <v>61</v>
      </c>
      <c r="B512" s="116"/>
      <c r="C512" s="117"/>
      <c r="D512" s="118"/>
      <c r="E512" s="119">
        <f aca="true" t="shared" si="271" ref="E512:E520">IF(SUM(B512:D512)&gt;0,SUM(B512:D512),"")</f>
      </c>
      <c r="F512" s="116"/>
      <c r="G512" s="117"/>
      <c r="H512" s="117"/>
      <c r="I512" s="119">
        <f aca="true" t="shared" si="272" ref="I512:I517">IF(SUM(F512:H512)&gt;0,SUM(F512:H512),"")</f>
      </c>
      <c r="J512" s="116"/>
      <c r="K512" s="117"/>
      <c r="L512" s="117"/>
      <c r="M512" s="119">
        <f aca="true" t="shared" si="273" ref="M512:M520">IF(SUM(J512:L512)&gt;0,SUM(J512:L512),"")</f>
      </c>
      <c r="N512" s="116"/>
      <c r="O512" s="117"/>
      <c r="P512" s="117"/>
      <c r="Q512" s="119">
        <f aca="true" t="shared" si="274" ref="Q512:Q520">IF(SUM(N512:P512)&gt;0,SUM(N512:P512),"")</f>
      </c>
      <c r="R512" s="116"/>
      <c r="S512" s="117"/>
      <c r="T512" s="117"/>
      <c r="U512" s="119">
        <f aca="true" t="shared" si="275" ref="U512:U520">IF(SUM(R512:T512)&gt;0,SUM(R512:T512),"")</f>
      </c>
      <c r="V512" s="30"/>
      <c r="W512" s="78"/>
      <c r="X512" s="78"/>
      <c r="Y512" s="78"/>
      <c r="Z512" s="78"/>
      <c r="AA512" s="79"/>
    </row>
    <row r="513" spans="1:27" ht="14.25">
      <c r="A513" s="217" t="s">
        <v>40</v>
      </c>
      <c r="B513" s="120"/>
      <c r="C513" s="121"/>
      <c r="D513" s="122"/>
      <c r="E513" s="119">
        <f t="shared" si="271"/>
      </c>
      <c r="F513" s="120"/>
      <c r="G513" s="121"/>
      <c r="H513" s="121"/>
      <c r="I513" s="119">
        <f t="shared" si="272"/>
      </c>
      <c r="J513" s="120"/>
      <c r="K513" s="121"/>
      <c r="L513" s="121"/>
      <c r="M513" s="119">
        <f t="shared" si="273"/>
      </c>
      <c r="N513" s="120"/>
      <c r="O513" s="121"/>
      <c r="P513" s="121"/>
      <c r="Q513" s="119">
        <f t="shared" si="274"/>
      </c>
      <c r="R513" s="120"/>
      <c r="S513" s="121"/>
      <c r="T513" s="121"/>
      <c r="U513" s="119">
        <f t="shared" si="275"/>
      </c>
      <c r="V513" s="31"/>
      <c r="W513" s="78"/>
      <c r="X513" s="78"/>
      <c r="Y513" s="78"/>
      <c r="Z513" s="78"/>
      <c r="AA513" s="79"/>
    </row>
    <row r="514" spans="1:27" ht="14.25">
      <c r="A514" s="217" t="s">
        <v>72</v>
      </c>
      <c r="B514" s="120"/>
      <c r="C514" s="121"/>
      <c r="D514" s="122"/>
      <c r="E514" s="119">
        <f t="shared" si="271"/>
      </c>
      <c r="F514" s="120"/>
      <c r="G514" s="121"/>
      <c r="H514" s="121"/>
      <c r="I514" s="119">
        <f t="shared" si="272"/>
      </c>
      <c r="J514" s="120"/>
      <c r="K514" s="121"/>
      <c r="L514" s="123"/>
      <c r="M514" s="119">
        <f t="shared" si="273"/>
      </c>
      <c r="N514" s="120"/>
      <c r="O514" s="121"/>
      <c r="P514" s="123"/>
      <c r="Q514" s="119">
        <f t="shared" si="274"/>
      </c>
      <c r="R514" s="120"/>
      <c r="S514" s="121"/>
      <c r="T514" s="123"/>
      <c r="U514" s="119">
        <f t="shared" si="275"/>
      </c>
      <c r="V514" s="32" t="s">
        <v>11</v>
      </c>
      <c r="W514" s="78"/>
      <c r="X514" s="78"/>
      <c r="Y514" s="78"/>
      <c r="Z514" s="78"/>
      <c r="AA514" s="79"/>
    </row>
    <row r="515" spans="1:27" ht="14.25">
      <c r="A515" s="217" t="s">
        <v>83</v>
      </c>
      <c r="B515" s="120">
        <v>73</v>
      </c>
      <c r="C515" s="121">
        <v>38</v>
      </c>
      <c r="D515" s="122">
        <v>64</v>
      </c>
      <c r="E515" s="119">
        <f t="shared" si="271"/>
        <v>175</v>
      </c>
      <c r="F515" s="120"/>
      <c r="G515" s="121"/>
      <c r="H515" s="121"/>
      <c r="I515" s="119">
        <f t="shared" si="272"/>
      </c>
      <c r="J515" s="120"/>
      <c r="K515" s="121"/>
      <c r="L515" s="121"/>
      <c r="M515" s="119">
        <f t="shared" si="273"/>
      </c>
      <c r="N515" s="120"/>
      <c r="O515" s="121"/>
      <c r="P515" s="121"/>
      <c r="Q515" s="119">
        <f t="shared" si="274"/>
      </c>
      <c r="R515" s="120"/>
      <c r="S515" s="121"/>
      <c r="T515" s="121"/>
      <c r="U515" s="119">
        <f t="shared" si="275"/>
      </c>
      <c r="V515" s="32" t="s">
        <v>12</v>
      </c>
      <c r="W515" s="78"/>
      <c r="X515" s="78"/>
      <c r="Y515" s="78"/>
      <c r="Z515" s="78"/>
      <c r="AA515" s="79"/>
    </row>
    <row r="516" spans="1:27" ht="14.25">
      <c r="A516" s="217" t="s">
        <v>53</v>
      </c>
      <c r="B516" s="120">
        <v>78</v>
      </c>
      <c r="C516" s="121">
        <v>22</v>
      </c>
      <c r="D516" s="123">
        <v>66</v>
      </c>
      <c r="E516" s="119">
        <f t="shared" si="271"/>
        <v>166</v>
      </c>
      <c r="F516" s="120"/>
      <c r="G516" s="121"/>
      <c r="H516" s="123"/>
      <c r="I516" s="119">
        <f t="shared" si="272"/>
      </c>
      <c r="J516" s="120"/>
      <c r="K516" s="121"/>
      <c r="L516" s="123"/>
      <c r="M516" s="119">
        <f t="shared" si="273"/>
      </c>
      <c r="N516" s="120"/>
      <c r="O516" s="121"/>
      <c r="P516" s="121"/>
      <c r="Q516" s="119">
        <f t="shared" si="274"/>
      </c>
      <c r="R516" s="120"/>
      <c r="S516" s="121"/>
      <c r="T516" s="123"/>
      <c r="U516" s="119">
        <f t="shared" si="275"/>
      </c>
      <c r="V516" s="32" t="s">
        <v>12</v>
      </c>
      <c r="W516" s="78"/>
      <c r="X516" s="78"/>
      <c r="Y516" s="78"/>
      <c r="Z516" s="78"/>
      <c r="AA516" s="79"/>
    </row>
    <row r="517" spans="1:27" ht="14.25">
      <c r="A517" s="217" t="s">
        <v>43</v>
      </c>
      <c r="B517" s="120"/>
      <c r="C517" s="121"/>
      <c r="D517" s="123"/>
      <c r="E517" s="119">
        <f t="shared" si="271"/>
      </c>
      <c r="F517" s="120"/>
      <c r="G517" s="121"/>
      <c r="H517" s="123"/>
      <c r="I517" s="119">
        <f t="shared" si="272"/>
      </c>
      <c r="J517" s="120"/>
      <c r="K517" s="121"/>
      <c r="L517" s="123"/>
      <c r="M517" s="119">
        <f t="shared" si="273"/>
      </c>
      <c r="N517" s="120"/>
      <c r="O517" s="121"/>
      <c r="P517" s="121"/>
      <c r="Q517" s="119">
        <f t="shared" si="274"/>
      </c>
      <c r="R517" s="120"/>
      <c r="S517" s="121"/>
      <c r="T517" s="123"/>
      <c r="U517" s="119">
        <f t="shared" si="275"/>
      </c>
      <c r="V517" s="32"/>
      <c r="W517" s="78"/>
      <c r="X517" s="78"/>
      <c r="Y517" s="78"/>
      <c r="Z517" s="78"/>
      <c r="AA517" s="79"/>
    </row>
    <row r="518" spans="1:27" ht="14.25">
      <c r="A518" s="217" t="s">
        <v>57</v>
      </c>
      <c r="B518" s="120"/>
      <c r="C518" s="121"/>
      <c r="D518" s="122"/>
      <c r="E518" s="119">
        <f t="shared" si="271"/>
      </c>
      <c r="F518" s="120"/>
      <c r="G518" s="121"/>
      <c r="H518" s="123"/>
      <c r="I518" s="119">
        <f aca="true" t="shared" si="276" ref="I518:I527">IF(SUM(F518:H518)&gt;0,SUM(F518:H518),"")</f>
      </c>
      <c r="J518" s="120"/>
      <c r="K518" s="121"/>
      <c r="L518" s="123"/>
      <c r="M518" s="119">
        <f t="shared" si="273"/>
      </c>
      <c r="N518" s="120"/>
      <c r="O518" s="121"/>
      <c r="P518" s="121"/>
      <c r="Q518" s="119">
        <f t="shared" si="274"/>
      </c>
      <c r="R518" s="120"/>
      <c r="S518" s="121"/>
      <c r="T518" s="121"/>
      <c r="U518" s="119">
        <f t="shared" si="275"/>
      </c>
      <c r="V518" s="32" t="s">
        <v>13</v>
      </c>
      <c r="W518" s="78"/>
      <c r="X518" s="78"/>
      <c r="Y518" s="78"/>
      <c r="Z518" s="78"/>
      <c r="AA518" s="79"/>
    </row>
    <row r="519" spans="1:27" ht="14.25">
      <c r="A519" s="41"/>
      <c r="B519" s="120"/>
      <c r="C519" s="121"/>
      <c r="D519" s="122"/>
      <c r="E519" s="119">
        <f t="shared" si="271"/>
      </c>
      <c r="F519" s="120"/>
      <c r="G519" s="121"/>
      <c r="H519" s="123"/>
      <c r="I519" s="119">
        <f t="shared" si="276"/>
      </c>
      <c r="J519" s="120"/>
      <c r="K519" s="121"/>
      <c r="L519" s="123"/>
      <c r="M519" s="119">
        <f t="shared" si="273"/>
      </c>
      <c r="N519" s="120"/>
      <c r="O519" s="121"/>
      <c r="P519" s="123"/>
      <c r="Q519" s="119">
        <f t="shared" si="274"/>
      </c>
      <c r="R519" s="120"/>
      <c r="S519" s="121"/>
      <c r="T519" s="123"/>
      <c r="U519" s="119">
        <f t="shared" si="275"/>
      </c>
      <c r="V519" s="32" t="s">
        <v>14</v>
      </c>
      <c r="W519" s="78"/>
      <c r="X519" s="78"/>
      <c r="Y519" s="78"/>
      <c r="Z519" s="78"/>
      <c r="AA519" s="79"/>
    </row>
    <row r="520" spans="1:27" ht="14.25">
      <c r="A520" s="41"/>
      <c r="B520" s="120"/>
      <c r="C520" s="121"/>
      <c r="D520" s="122"/>
      <c r="E520" s="119">
        <f t="shared" si="271"/>
      </c>
      <c r="F520" s="120"/>
      <c r="G520" s="121"/>
      <c r="H520" s="121"/>
      <c r="I520" s="119">
        <f t="shared" si="276"/>
      </c>
      <c r="J520" s="120"/>
      <c r="K520" s="121"/>
      <c r="L520" s="121"/>
      <c r="M520" s="119">
        <f t="shared" si="273"/>
      </c>
      <c r="N520" s="120"/>
      <c r="O520" s="121"/>
      <c r="P520" s="121"/>
      <c r="Q520" s="119">
        <f t="shared" si="274"/>
      </c>
      <c r="R520" s="120"/>
      <c r="S520" s="121"/>
      <c r="T520" s="121"/>
      <c r="U520" s="119">
        <f t="shared" si="275"/>
      </c>
      <c r="V520" s="32" t="s">
        <v>15</v>
      </c>
      <c r="W520" s="78"/>
      <c r="X520" s="78"/>
      <c r="Y520" s="78"/>
      <c r="Z520" s="78"/>
      <c r="AA520" s="79"/>
    </row>
    <row r="521" spans="1:27" ht="14.25">
      <c r="A521" s="41"/>
      <c r="B521" s="120"/>
      <c r="C521" s="121"/>
      <c r="D521" s="122"/>
      <c r="E521" s="119">
        <f aca="true" t="shared" si="277" ref="E521:E527">IF(SUM(B521:D521)&gt;0,SUM(B521:D521),"")</f>
      </c>
      <c r="F521" s="120"/>
      <c r="G521" s="121"/>
      <c r="H521" s="123"/>
      <c r="I521" s="119">
        <f t="shared" si="276"/>
      </c>
      <c r="J521" s="120"/>
      <c r="K521" s="121"/>
      <c r="L521" s="123"/>
      <c r="M521" s="119">
        <f aca="true" t="shared" si="278" ref="M521:M527">IF(SUM(J521:L521)&gt;0,SUM(J521:L521),"")</f>
      </c>
      <c r="N521" s="120"/>
      <c r="O521" s="121"/>
      <c r="P521" s="121"/>
      <c r="Q521" s="119">
        <f aca="true" t="shared" si="279" ref="Q521:Q527">IF(SUM(N521:P521)&gt;0,SUM(N521:P521),"")</f>
      </c>
      <c r="R521" s="120"/>
      <c r="S521" s="121"/>
      <c r="T521" s="121"/>
      <c r="U521" s="119">
        <f aca="true" t="shared" si="280" ref="U521:U527">IF(SUM(R521:T521)&gt;0,SUM(R521:T521),"")</f>
      </c>
      <c r="V521" s="32" t="s">
        <v>16</v>
      </c>
      <c r="W521" s="78"/>
      <c r="X521" s="78"/>
      <c r="Y521" s="78"/>
      <c r="Z521" s="78"/>
      <c r="AA521" s="79"/>
    </row>
    <row r="522" spans="1:27" ht="14.25">
      <c r="A522" s="41"/>
      <c r="B522" s="120"/>
      <c r="C522" s="121"/>
      <c r="D522" s="122"/>
      <c r="E522" s="119">
        <f t="shared" si="277"/>
      </c>
      <c r="F522" s="120"/>
      <c r="G522" s="121"/>
      <c r="H522" s="123"/>
      <c r="I522" s="119">
        <f t="shared" si="276"/>
      </c>
      <c r="J522" s="120"/>
      <c r="K522" s="121"/>
      <c r="L522" s="123"/>
      <c r="M522" s="119">
        <f t="shared" si="278"/>
      </c>
      <c r="N522" s="120"/>
      <c r="O522" s="121"/>
      <c r="P522" s="123"/>
      <c r="Q522" s="119">
        <f t="shared" si="279"/>
      </c>
      <c r="R522" s="120"/>
      <c r="S522" s="121"/>
      <c r="T522" s="123"/>
      <c r="U522" s="119">
        <f t="shared" si="280"/>
      </c>
      <c r="V522" s="32" t="s">
        <v>12</v>
      </c>
      <c r="W522" s="78"/>
      <c r="X522" s="78"/>
      <c r="Y522" s="78"/>
      <c r="Z522" s="78"/>
      <c r="AA522" s="79"/>
    </row>
    <row r="523" spans="1:27" ht="14.25">
      <c r="A523" s="41"/>
      <c r="B523" s="120"/>
      <c r="C523" s="121"/>
      <c r="D523" s="122"/>
      <c r="E523" s="119">
        <f t="shared" si="277"/>
      </c>
      <c r="F523" s="120"/>
      <c r="G523" s="121"/>
      <c r="H523" s="121"/>
      <c r="I523" s="119">
        <f t="shared" si="276"/>
      </c>
      <c r="J523" s="120"/>
      <c r="K523" s="121"/>
      <c r="L523" s="121"/>
      <c r="M523" s="119">
        <f t="shared" si="278"/>
      </c>
      <c r="N523" s="120"/>
      <c r="O523" s="121"/>
      <c r="P523" s="121"/>
      <c r="Q523" s="119">
        <f t="shared" si="279"/>
      </c>
      <c r="R523" s="120"/>
      <c r="S523" s="121"/>
      <c r="T523" s="121"/>
      <c r="U523" s="119">
        <f t="shared" si="280"/>
      </c>
      <c r="V523" s="32"/>
      <c r="W523" s="78"/>
      <c r="X523" s="78"/>
      <c r="Y523" s="78"/>
      <c r="Z523" s="78"/>
      <c r="AA523" s="79"/>
    </row>
    <row r="524" spans="1:27" ht="14.25">
      <c r="A524" s="23" t="s">
        <v>178</v>
      </c>
      <c r="B524" s="120"/>
      <c r="C524" s="121"/>
      <c r="D524" s="122"/>
      <c r="E524" s="119">
        <f t="shared" si="277"/>
      </c>
      <c r="F524" s="120"/>
      <c r="G524" s="121"/>
      <c r="H524" s="121"/>
      <c r="I524" s="119">
        <f t="shared" si="276"/>
      </c>
      <c r="J524" s="120"/>
      <c r="K524" s="121"/>
      <c r="L524" s="121"/>
      <c r="M524" s="119">
        <f t="shared" si="278"/>
      </c>
      <c r="N524" s="120"/>
      <c r="O524" s="121"/>
      <c r="P524" s="121"/>
      <c r="Q524" s="119">
        <f t="shared" si="279"/>
      </c>
      <c r="R524" s="120"/>
      <c r="S524" s="121"/>
      <c r="T524" s="121"/>
      <c r="U524" s="119">
        <f t="shared" si="280"/>
      </c>
      <c r="V524" s="32"/>
      <c r="W524" s="78"/>
      <c r="X524" s="78"/>
      <c r="Y524" s="78"/>
      <c r="Z524" s="78"/>
      <c r="AA524" s="79"/>
    </row>
    <row r="525" spans="1:27" ht="14.25">
      <c r="A525" s="23" t="s">
        <v>163</v>
      </c>
      <c r="B525" s="120"/>
      <c r="C525" s="121"/>
      <c r="D525" s="122"/>
      <c r="E525" s="119">
        <f t="shared" si="277"/>
      </c>
      <c r="F525" s="120"/>
      <c r="G525" s="121"/>
      <c r="H525" s="121"/>
      <c r="I525" s="119">
        <f t="shared" si="276"/>
      </c>
      <c r="J525" s="120"/>
      <c r="K525" s="121"/>
      <c r="L525" s="121"/>
      <c r="M525" s="119">
        <f t="shared" si="278"/>
      </c>
      <c r="N525" s="120"/>
      <c r="O525" s="121"/>
      <c r="P525" s="121"/>
      <c r="Q525" s="119">
        <f t="shared" si="279"/>
      </c>
      <c r="R525" s="120"/>
      <c r="S525" s="121"/>
      <c r="T525" s="121"/>
      <c r="U525" s="119">
        <f t="shared" si="280"/>
      </c>
      <c r="V525" s="31"/>
      <c r="W525" s="78"/>
      <c r="X525" s="78"/>
      <c r="Y525" s="78"/>
      <c r="Z525" s="78"/>
      <c r="AA525" s="79"/>
    </row>
    <row r="526" spans="1:27" ht="14.25">
      <c r="A526" s="23" t="s">
        <v>169</v>
      </c>
      <c r="B526" s="120"/>
      <c r="C526" s="121"/>
      <c r="D526" s="122"/>
      <c r="E526" s="119">
        <f t="shared" si="277"/>
      </c>
      <c r="F526" s="120"/>
      <c r="G526" s="121"/>
      <c r="H526" s="121"/>
      <c r="I526" s="119">
        <f t="shared" si="276"/>
      </c>
      <c r="J526" s="120"/>
      <c r="K526" s="121"/>
      <c r="L526" s="121"/>
      <c r="M526" s="119">
        <f t="shared" si="278"/>
      </c>
      <c r="N526" s="120"/>
      <c r="O526" s="121"/>
      <c r="P526" s="121"/>
      <c r="Q526" s="119">
        <f t="shared" si="279"/>
      </c>
      <c r="R526" s="120"/>
      <c r="S526" s="121"/>
      <c r="T526" s="121"/>
      <c r="U526" s="119">
        <f t="shared" si="280"/>
      </c>
      <c r="V526" s="31"/>
      <c r="W526" s="78"/>
      <c r="X526" s="78"/>
      <c r="Y526" s="78"/>
      <c r="Z526" s="78"/>
      <c r="AA526" s="79"/>
    </row>
    <row r="527" spans="1:27" ht="14.25">
      <c r="A527" s="23" t="s">
        <v>177</v>
      </c>
      <c r="B527" s="120"/>
      <c r="C527" s="121"/>
      <c r="D527" s="122"/>
      <c r="E527" s="119">
        <f t="shared" si="277"/>
      </c>
      <c r="F527" s="120"/>
      <c r="G527" s="121"/>
      <c r="H527" s="121"/>
      <c r="I527" s="119">
        <f t="shared" si="276"/>
      </c>
      <c r="J527" s="120"/>
      <c r="K527" s="121"/>
      <c r="L527" s="121"/>
      <c r="M527" s="119">
        <f t="shared" si="278"/>
      </c>
      <c r="N527" s="120"/>
      <c r="O527" s="121"/>
      <c r="P527" s="121"/>
      <c r="Q527" s="119">
        <f t="shared" si="279"/>
      </c>
      <c r="R527" s="120"/>
      <c r="S527" s="121"/>
      <c r="T527" s="121"/>
      <c r="U527" s="119">
        <f t="shared" si="280"/>
      </c>
      <c r="V527" s="31"/>
      <c r="W527" s="78"/>
      <c r="X527" s="78"/>
      <c r="Y527" s="78"/>
      <c r="Z527" s="78"/>
      <c r="AA527" s="79"/>
    </row>
    <row r="528" spans="1:27" ht="15" thickBot="1">
      <c r="A528" s="110" t="s">
        <v>10</v>
      </c>
      <c r="B528" s="183">
        <f aca="true" t="shared" si="281" ref="B528:U528">IF(SUM(B512:B523)=0,0,AVERAGE(B512:B523))</f>
        <v>75.5</v>
      </c>
      <c r="C528" s="184">
        <f t="shared" si="281"/>
        <v>30</v>
      </c>
      <c r="D528" s="185">
        <f t="shared" si="281"/>
        <v>65</v>
      </c>
      <c r="E528" s="186">
        <f t="shared" si="281"/>
        <v>170.5</v>
      </c>
      <c r="F528" s="183">
        <f t="shared" si="281"/>
        <v>0</v>
      </c>
      <c r="G528" s="184">
        <f t="shared" si="281"/>
        <v>0</v>
      </c>
      <c r="H528" s="185">
        <f t="shared" si="281"/>
        <v>0</v>
      </c>
      <c r="I528" s="186">
        <f t="shared" si="281"/>
        <v>0</v>
      </c>
      <c r="J528" s="183">
        <f t="shared" si="281"/>
        <v>0</v>
      </c>
      <c r="K528" s="184">
        <f t="shared" si="281"/>
        <v>0</v>
      </c>
      <c r="L528" s="185">
        <f t="shared" si="281"/>
        <v>0</v>
      </c>
      <c r="M528" s="186">
        <f t="shared" si="281"/>
        <v>0</v>
      </c>
      <c r="N528" s="183">
        <f t="shared" si="281"/>
        <v>0</v>
      </c>
      <c r="O528" s="184">
        <f t="shared" si="281"/>
        <v>0</v>
      </c>
      <c r="P528" s="185">
        <f t="shared" si="281"/>
        <v>0</v>
      </c>
      <c r="Q528" s="186">
        <f t="shared" si="281"/>
        <v>0</v>
      </c>
      <c r="R528" s="183">
        <f t="shared" si="281"/>
        <v>0</v>
      </c>
      <c r="S528" s="184">
        <f t="shared" si="281"/>
        <v>0</v>
      </c>
      <c r="T528" s="185">
        <f t="shared" si="281"/>
        <v>0</v>
      </c>
      <c r="U528" s="186">
        <f t="shared" si="281"/>
        <v>0</v>
      </c>
      <c r="V528" s="33"/>
      <c r="W528" s="78"/>
      <c r="X528" s="78"/>
      <c r="Y528" s="78"/>
      <c r="Z528" s="78"/>
      <c r="AA528" s="79"/>
    </row>
    <row r="529" spans="1:27" ht="15" thickBot="1">
      <c r="A529" s="2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26"/>
      <c r="V529" s="25"/>
      <c r="W529" s="78" t="s">
        <v>27</v>
      </c>
      <c r="X529" s="78"/>
      <c r="Y529" s="78"/>
      <c r="Z529" s="78"/>
      <c r="AA529" s="79"/>
    </row>
    <row r="530" spans="1:27" ht="14.25">
      <c r="A530" s="109" t="s">
        <v>71</v>
      </c>
      <c r="B530" s="286" t="s">
        <v>141</v>
      </c>
      <c r="C530" s="287"/>
      <c r="D530" s="287"/>
      <c r="E530" s="288"/>
      <c r="F530" s="286" t="s">
        <v>142</v>
      </c>
      <c r="G530" s="287"/>
      <c r="H530" s="287"/>
      <c r="I530" s="288"/>
      <c r="J530" s="286" t="s">
        <v>143</v>
      </c>
      <c r="K530" s="287"/>
      <c r="L530" s="287"/>
      <c r="M530" s="288"/>
      <c r="N530" s="286" t="s">
        <v>144</v>
      </c>
      <c r="O530" s="287"/>
      <c r="P530" s="287"/>
      <c r="Q530" s="288"/>
      <c r="R530" s="286" t="s">
        <v>145</v>
      </c>
      <c r="S530" s="287"/>
      <c r="T530" s="287"/>
      <c r="U530" s="288"/>
      <c r="V530" s="29"/>
      <c r="W530" s="78" t="str">
        <f>B530</f>
        <v>LS 11</v>
      </c>
      <c r="X530" s="78" t="str">
        <f>F530</f>
        <v>LS 12</v>
      </c>
      <c r="Y530" s="78" t="str">
        <f>J530</f>
        <v>LS 13</v>
      </c>
      <c r="Z530" s="78" t="str">
        <f>N530</f>
        <v>LS 14</v>
      </c>
      <c r="AA530" s="79" t="str">
        <f>R530</f>
        <v>LS 15</v>
      </c>
    </row>
    <row r="531" spans="1:27" ht="15" thickBot="1">
      <c r="A531" s="38" t="s">
        <v>4</v>
      </c>
      <c r="B531" s="17" t="s">
        <v>5</v>
      </c>
      <c r="C531" s="18" t="s">
        <v>6</v>
      </c>
      <c r="D531" s="18" t="s">
        <v>7</v>
      </c>
      <c r="E531" s="20" t="s">
        <v>8</v>
      </c>
      <c r="F531" s="17" t="s">
        <v>5</v>
      </c>
      <c r="G531" s="18" t="s">
        <v>6</v>
      </c>
      <c r="H531" s="18" t="s">
        <v>7</v>
      </c>
      <c r="I531" s="20" t="s">
        <v>8</v>
      </c>
      <c r="J531" s="17" t="s">
        <v>5</v>
      </c>
      <c r="K531" s="18" t="s">
        <v>6</v>
      </c>
      <c r="L531" s="18" t="s">
        <v>7</v>
      </c>
      <c r="M531" s="20" t="s">
        <v>8</v>
      </c>
      <c r="N531" s="17" t="s">
        <v>5</v>
      </c>
      <c r="O531" s="18" t="s">
        <v>6</v>
      </c>
      <c r="P531" s="18" t="s">
        <v>7</v>
      </c>
      <c r="Q531" s="20" t="s">
        <v>8</v>
      </c>
      <c r="R531" s="17" t="s">
        <v>5</v>
      </c>
      <c r="S531" s="18" t="s">
        <v>6</v>
      </c>
      <c r="T531" s="18" t="s">
        <v>7</v>
      </c>
      <c r="U531" s="20" t="s">
        <v>8</v>
      </c>
      <c r="V531" s="21"/>
      <c r="W531" s="93">
        <f>IF(SUM(E532:E547)&gt;0,LARGE(E532:E547,1),0)</f>
        <v>0</v>
      </c>
      <c r="X531" s="78">
        <f>IF(SUM(I532:I547)&gt;0,LARGE(I532:I547,1),0)</f>
        <v>0</v>
      </c>
      <c r="Y531" s="78">
        <f>IF(SUM(M532:M547)&gt;0,LARGE(M532:M547,1),0)</f>
        <v>0</v>
      </c>
      <c r="Z531" s="78">
        <f>IF(SUM(Q532:Q547)&gt;0,LARGE(Q532:Q547,1),0)</f>
        <v>0</v>
      </c>
      <c r="AA531" s="79">
        <f>IF(SUM(U532:U547)&gt;0,LARGE(U532:U547,1),0)</f>
        <v>0</v>
      </c>
    </row>
    <row r="532" spans="1:27" ht="15" thickTop="1">
      <c r="A532" s="217" t="s">
        <v>61</v>
      </c>
      <c r="B532" s="116"/>
      <c r="C532" s="117"/>
      <c r="D532" s="118"/>
      <c r="E532" s="119">
        <f aca="true" t="shared" si="282" ref="E532:E540">IF(SUM(B532:D532)&gt;0,SUM(B532:D532),"")</f>
      </c>
      <c r="F532" s="116"/>
      <c r="G532" s="117"/>
      <c r="H532" s="117"/>
      <c r="I532" s="119">
        <f aca="true" t="shared" si="283" ref="I532:I537">IF(SUM(F532:H532)&gt;0,SUM(F532:H532),"")</f>
      </c>
      <c r="J532" s="116"/>
      <c r="K532" s="117"/>
      <c r="L532" s="117"/>
      <c r="M532" s="119">
        <f aca="true" t="shared" si="284" ref="M532:M540">IF(SUM(J532:L532)&gt;0,SUM(J532:L532),"")</f>
      </c>
      <c r="N532" s="116"/>
      <c r="O532" s="117"/>
      <c r="P532" s="117"/>
      <c r="Q532" s="119">
        <f aca="true" t="shared" si="285" ref="Q532:Q540">IF(SUM(N532:P532)&gt;0,SUM(N532:P532),"")</f>
      </c>
      <c r="R532" s="116"/>
      <c r="S532" s="117"/>
      <c r="T532" s="117"/>
      <c r="U532" s="119">
        <f aca="true" t="shared" si="286" ref="U532:U540">IF(SUM(R532:T532)&gt;0,SUM(R532:T532),"")</f>
      </c>
      <c r="V532" s="30"/>
      <c r="W532" s="78"/>
      <c r="X532" s="78"/>
      <c r="Y532" s="78"/>
      <c r="Z532" s="78"/>
      <c r="AA532" s="79"/>
    </row>
    <row r="533" spans="1:27" ht="14.25">
      <c r="A533" s="217" t="s">
        <v>40</v>
      </c>
      <c r="B533" s="120"/>
      <c r="C533" s="121"/>
      <c r="D533" s="122"/>
      <c r="E533" s="119">
        <f t="shared" si="282"/>
      </c>
      <c r="F533" s="120"/>
      <c r="G533" s="121"/>
      <c r="H533" s="121"/>
      <c r="I533" s="119">
        <f t="shared" si="283"/>
      </c>
      <c r="J533" s="120"/>
      <c r="K533" s="121"/>
      <c r="L533" s="121"/>
      <c r="M533" s="119">
        <f t="shared" si="284"/>
      </c>
      <c r="N533" s="120"/>
      <c r="O533" s="121"/>
      <c r="P533" s="121"/>
      <c r="Q533" s="119">
        <f t="shared" si="285"/>
      </c>
      <c r="R533" s="120"/>
      <c r="S533" s="121"/>
      <c r="T533" s="121"/>
      <c r="U533" s="119">
        <f t="shared" si="286"/>
      </c>
      <c r="V533" s="31"/>
      <c r="W533" s="78"/>
      <c r="X533" s="78"/>
      <c r="Y533" s="78"/>
      <c r="Z533" s="78"/>
      <c r="AA533" s="79"/>
    </row>
    <row r="534" spans="1:27" ht="14.25">
      <c r="A534" s="217" t="s">
        <v>72</v>
      </c>
      <c r="B534" s="120"/>
      <c r="C534" s="121"/>
      <c r="D534" s="122"/>
      <c r="E534" s="119">
        <f t="shared" si="282"/>
      </c>
      <c r="F534" s="120"/>
      <c r="G534" s="121"/>
      <c r="H534" s="121"/>
      <c r="I534" s="119">
        <f t="shared" si="283"/>
      </c>
      <c r="J534" s="120"/>
      <c r="K534" s="121"/>
      <c r="L534" s="123"/>
      <c r="M534" s="119">
        <f t="shared" si="284"/>
      </c>
      <c r="N534" s="120"/>
      <c r="O534" s="121"/>
      <c r="P534" s="123"/>
      <c r="Q534" s="119">
        <f t="shared" si="285"/>
      </c>
      <c r="R534" s="120"/>
      <c r="S534" s="121"/>
      <c r="T534" s="123"/>
      <c r="U534" s="119">
        <f t="shared" si="286"/>
      </c>
      <c r="V534" s="32" t="s">
        <v>11</v>
      </c>
      <c r="W534" s="78"/>
      <c r="X534" s="78"/>
      <c r="Y534" s="78"/>
      <c r="Z534" s="78"/>
      <c r="AA534" s="79"/>
    </row>
    <row r="535" spans="1:27" ht="14.25">
      <c r="A535" s="217" t="s">
        <v>83</v>
      </c>
      <c r="B535" s="120"/>
      <c r="C535" s="121"/>
      <c r="D535" s="122"/>
      <c r="E535" s="119">
        <f t="shared" si="282"/>
      </c>
      <c r="F535" s="120"/>
      <c r="G535" s="121"/>
      <c r="H535" s="121"/>
      <c r="I535" s="119">
        <f t="shared" si="283"/>
      </c>
      <c r="J535" s="120"/>
      <c r="K535" s="121"/>
      <c r="L535" s="121"/>
      <c r="M535" s="119">
        <f t="shared" si="284"/>
      </c>
      <c r="N535" s="120"/>
      <c r="O535" s="121"/>
      <c r="P535" s="121"/>
      <c r="Q535" s="119">
        <f t="shared" si="285"/>
      </c>
      <c r="R535" s="120"/>
      <c r="S535" s="121"/>
      <c r="T535" s="121"/>
      <c r="U535" s="119">
        <f t="shared" si="286"/>
      </c>
      <c r="V535" s="32" t="s">
        <v>12</v>
      </c>
      <c r="W535" s="78"/>
      <c r="X535" s="78"/>
      <c r="Y535" s="78"/>
      <c r="Z535" s="78"/>
      <c r="AA535" s="79"/>
    </row>
    <row r="536" spans="1:27" ht="14.25">
      <c r="A536" s="217" t="s">
        <v>53</v>
      </c>
      <c r="B536" s="120"/>
      <c r="C536" s="121"/>
      <c r="D536" s="123"/>
      <c r="E536" s="119">
        <f t="shared" si="282"/>
      </c>
      <c r="F536" s="120"/>
      <c r="G536" s="121"/>
      <c r="H536" s="123"/>
      <c r="I536" s="119">
        <f t="shared" si="283"/>
      </c>
      <c r="J536" s="120"/>
      <c r="K536" s="121"/>
      <c r="L536" s="123"/>
      <c r="M536" s="119">
        <f t="shared" si="284"/>
      </c>
      <c r="N536" s="120"/>
      <c r="O536" s="121"/>
      <c r="P536" s="121"/>
      <c r="Q536" s="119">
        <f t="shared" si="285"/>
      </c>
      <c r="R536" s="120"/>
      <c r="S536" s="121"/>
      <c r="T536" s="123"/>
      <c r="U536" s="119">
        <f t="shared" si="286"/>
      </c>
      <c r="V536" s="32" t="s">
        <v>12</v>
      </c>
      <c r="W536" s="78"/>
      <c r="X536" s="78"/>
      <c r="Y536" s="78"/>
      <c r="Z536" s="78"/>
      <c r="AA536" s="79"/>
    </row>
    <row r="537" spans="1:27" ht="14.25">
      <c r="A537" s="217" t="s">
        <v>43</v>
      </c>
      <c r="B537" s="120"/>
      <c r="C537" s="121"/>
      <c r="D537" s="123"/>
      <c r="E537" s="119">
        <f t="shared" si="282"/>
      </c>
      <c r="F537" s="120"/>
      <c r="G537" s="121"/>
      <c r="H537" s="123"/>
      <c r="I537" s="119">
        <f t="shared" si="283"/>
      </c>
      <c r="J537" s="120"/>
      <c r="K537" s="121"/>
      <c r="L537" s="123"/>
      <c r="M537" s="119">
        <f t="shared" si="284"/>
      </c>
      <c r="N537" s="120"/>
      <c r="O537" s="121"/>
      <c r="P537" s="121"/>
      <c r="Q537" s="119">
        <f t="shared" si="285"/>
      </c>
      <c r="R537" s="120"/>
      <c r="S537" s="121"/>
      <c r="T537" s="123"/>
      <c r="U537" s="119">
        <f t="shared" si="286"/>
      </c>
      <c r="V537" s="32"/>
      <c r="W537" s="78"/>
      <c r="X537" s="78"/>
      <c r="Y537" s="78"/>
      <c r="Z537" s="78"/>
      <c r="AA537" s="79"/>
    </row>
    <row r="538" spans="1:27" ht="14.25">
      <c r="A538" s="217" t="s">
        <v>57</v>
      </c>
      <c r="B538" s="120"/>
      <c r="C538" s="121"/>
      <c r="D538" s="122"/>
      <c r="E538" s="119">
        <f t="shared" si="282"/>
      </c>
      <c r="F538" s="120"/>
      <c r="G538" s="121"/>
      <c r="H538" s="123"/>
      <c r="I538" s="119">
        <f aca="true" t="shared" si="287" ref="I538:I547">IF(SUM(F538:H538)&gt;0,SUM(F538:H538),"")</f>
      </c>
      <c r="J538" s="120"/>
      <c r="K538" s="121"/>
      <c r="L538" s="123"/>
      <c r="M538" s="119">
        <f t="shared" si="284"/>
      </c>
      <c r="N538" s="120"/>
      <c r="O538" s="121"/>
      <c r="P538" s="121"/>
      <c r="Q538" s="119">
        <f t="shared" si="285"/>
      </c>
      <c r="R538" s="120"/>
      <c r="S538" s="121"/>
      <c r="T538" s="121"/>
      <c r="U538" s="119">
        <f t="shared" si="286"/>
      </c>
      <c r="V538" s="32" t="s">
        <v>13</v>
      </c>
      <c r="W538" s="78"/>
      <c r="X538" s="78"/>
      <c r="Y538" s="78"/>
      <c r="Z538" s="78"/>
      <c r="AA538" s="79"/>
    </row>
    <row r="539" spans="1:27" ht="14.25">
      <c r="A539" s="41"/>
      <c r="B539" s="120"/>
      <c r="C539" s="121"/>
      <c r="D539" s="122"/>
      <c r="E539" s="119">
        <f t="shared" si="282"/>
      </c>
      <c r="F539" s="120"/>
      <c r="G539" s="121"/>
      <c r="H539" s="123"/>
      <c r="I539" s="119">
        <f t="shared" si="287"/>
      </c>
      <c r="J539" s="120"/>
      <c r="K539" s="121"/>
      <c r="L539" s="123"/>
      <c r="M539" s="119">
        <f t="shared" si="284"/>
      </c>
      <c r="N539" s="120"/>
      <c r="O539" s="121"/>
      <c r="P539" s="123"/>
      <c r="Q539" s="119">
        <f t="shared" si="285"/>
      </c>
      <c r="R539" s="120"/>
      <c r="S539" s="121"/>
      <c r="T539" s="123"/>
      <c r="U539" s="119">
        <f t="shared" si="286"/>
      </c>
      <c r="V539" s="32" t="s">
        <v>14</v>
      </c>
      <c r="W539" s="78"/>
      <c r="X539" s="78"/>
      <c r="Y539" s="78"/>
      <c r="Z539" s="78"/>
      <c r="AA539" s="79"/>
    </row>
    <row r="540" spans="1:27" ht="14.25">
      <c r="A540" s="41"/>
      <c r="B540" s="120"/>
      <c r="C540" s="121"/>
      <c r="D540" s="122"/>
      <c r="E540" s="119">
        <f t="shared" si="282"/>
      </c>
      <c r="F540" s="120"/>
      <c r="G540" s="121"/>
      <c r="H540" s="121"/>
      <c r="I540" s="119">
        <f t="shared" si="287"/>
      </c>
      <c r="J540" s="120"/>
      <c r="K540" s="121"/>
      <c r="L540" s="121"/>
      <c r="M540" s="119">
        <f t="shared" si="284"/>
      </c>
      <c r="N540" s="120"/>
      <c r="O540" s="121"/>
      <c r="P540" s="121"/>
      <c r="Q540" s="119">
        <f t="shared" si="285"/>
      </c>
      <c r="R540" s="120"/>
      <c r="S540" s="121"/>
      <c r="T540" s="121"/>
      <c r="U540" s="119">
        <f t="shared" si="286"/>
      </c>
      <c r="V540" s="32" t="s">
        <v>15</v>
      </c>
      <c r="W540" s="78"/>
      <c r="X540" s="78"/>
      <c r="Y540" s="78"/>
      <c r="Z540" s="78"/>
      <c r="AA540" s="79"/>
    </row>
    <row r="541" spans="1:27" ht="14.25">
      <c r="A541" s="41"/>
      <c r="B541" s="120"/>
      <c r="C541" s="121"/>
      <c r="D541" s="122"/>
      <c r="E541" s="119">
        <f aca="true" t="shared" si="288" ref="E541:E547">IF(SUM(B541:D541)&gt;0,SUM(B541:D541),"")</f>
      </c>
      <c r="F541" s="120"/>
      <c r="G541" s="121"/>
      <c r="H541" s="123"/>
      <c r="I541" s="119">
        <f t="shared" si="287"/>
      </c>
      <c r="J541" s="120"/>
      <c r="K541" s="121"/>
      <c r="L541" s="123"/>
      <c r="M541" s="119">
        <f aca="true" t="shared" si="289" ref="M541:M547">IF(SUM(J541:L541)&gt;0,SUM(J541:L541),"")</f>
      </c>
      <c r="N541" s="120"/>
      <c r="O541" s="121"/>
      <c r="P541" s="121"/>
      <c r="Q541" s="119">
        <f aca="true" t="shared" si="290" ref="Q541:Q547">IF(SUM(N541:P541)&gt;0,SUM(N541:P541),"")</f>
      </c>
      <c r="R541" s="120"/>
      <c r="S541" s="121"/>
      <c r="T541" s="121"/>
      <c r="U541" s="119">
        <f aca="true" t="shared" si="291" ref="U541:U547">IF(SUM(R541:T541)&gt;0,SUM(R541:T541),"")</f>
      </c>
      <c r="V541" s="32" t="s">
        <v>16</v>
      </c>
      <c r="W541" s="78"/>
      <c r="X541" s="78"/>
      <c r="Y541" s="78"/>
      <c r="Z541" s="78"/>
      <c r="AA541" s="79"/>
    </row>
    <row r="542" spans="1:27" ht="14.25">
      <c r="A542" s="41"/>
      <c r="B542" s="120"/>
      <c r="C542" s="121"/>
      <c r="D542" s="122"/>
      <c r="E542" s="119">
        <f t="shared" si="288"/>
      </c>
      <c r="F542" s="120"/>
      <c r="G542" s="121"/>
      <c r="H542" s="123"/>
      <c r="I542" s="119">
        <f t="shared" si="287"/>
      </c>
      <c r="J542" s="120"/>
      <c r="K542" s="121"/>
      <c r="L542" s="123"/>
      <c r="M542" s="119">
        <f t="shared" si="289"/>
      </c>
      <c r="N542" s="120"/>
      <c r="O542" s="121"/>
      <c r="P542" s="123"/>
      <c r="Q542" s="119">
        <f t="shared" si="290"/>
      </c>
      <c r="R542" s="120"/>
      <c r="S542" s="121"/>
      <c r="T542" s="123"/>
      <c r="U542" s="119">
        <f t="shared" si="291"/>
      </c>
      <c r="V542" s="32" t="s">
        <v>12</v>
      </c>
      <c r="W542" s="78"/>
      <c r="X542" s="78"/>
      <c r="Y542" s="78"/>
      <c r="Z542" s="78"/>
      <c r="AA542" s="79"/>
    </row>
    <row r="543" spans="1:27" ht="14.25">
      <c r="A543" s="41"/>
      <c r="B543" s="120"/>
      <c r="C543" s="121"/>
      <c r="D543" s="122"/>
      <c r="E543" s="119">
        <f t="shared" si="288"/>
      </c>
      <c r="F543" s="120"/>
      <c r="G543" s="121"/>
      <c r="H543" s="121"/>
      <c r="I543" s="119">
        <f t="shared" si="287"/>
      </c>
      <c r="J543" s="120"/>
      <c r="K543" s="121"/>
      <c r="L543" s="121"/>
      <c r="M543" s="119">
        <f t="shared" si="289"/>
      </c>
      <c r="N543" s="120"/>
      <c r="O543" s="121"/>
      <c r="P543" s="121"/>
      <c r="Q543" s="119">
        <f t="shared" si="290"/>
      </c>
      <c r="R543" s="120"/>
      <c r="S543" s="121"/>
      <c r="T543" s="121"/>
      <c r="U543" s="119">
        <f t="shared" si="291"/>
      </c>
      <c r="V543" s="32"/>
      <c r="W543" s="78"/>
      <c r="X543" s="78"/>
      <c r="Y543" s="78"/>
      <c r="Z543" s="78"/>
      <c r="AA543" s="79"/>
    </row>
    <row r="544" spans="1:27" ht="14.25">
      <c r="A544" s="23" t="s">
        <v>178</v>
      </c>
      <c r="B544" s="120"/>
      <c r="C544" s="121"/>
      <c r="D544" s="122"/>
      <c r="E544" s="119">
        <f t="shared" si="288"/>
      </c>
      <c r="F544" s="120"/>
      <c r="G544" s="121"/>
      <c r="H544" s="121"/>
      <c r="I544" s="119">
        <f t="shared" si="287"/>
      </c>
      <c r="J544" s="120"/>
      <c r="K544" s="121"/>
      <c r="L544" s="121"/>
      <c r="M544" s="119">
        <f t="shared" si="289"/>
      </c>
      <c r="N544" s="120"/>
      <c r="O544" s="121"/>
      <c r="P544" s="121"/>
      <c r="Q544" s="119">
        <f t="shared" si="290"/>
      </c>
      <c r="R544" s="120"/>
      <c r="S544" s="121"/>
      <c r="T544" s="121"/>
      <c r="U544" s="119">
        <f t="shared" si="291"/>
      </c>
      <c r="V544" s="32"/>
      <c r="W544" s="78"/>
      <c r="X544" s="78"/>
      <c r="Y544" s="78"/>
      <c r="Z544" s="78"/>
      <c r="AA544" s="79"/>
    </row>
    <row r="545" spans="1:27" ht="14.25">
      <c r="A545" s="23" t="s">
        <v>163</v>
      </c>
      <c r="B545" s="120"/>
      <c r="C545" s="121"/>
      <c r="D545" s="122"/>
      <c r="E545" s="119">
        <f t="shared" si="288"/>
      </c>
      <c r="F545" s="120"/>
      <c r="G545" s="121"/>
      <c r="H545" s="121"/>
      <c r="I545" s="119">
        <f t="shared" si="287"/>
      </c>
      <c r="J545" s="120"/>
      <c r="K545" s="121"/>
      <c r="L545" s="121"/>
      <c r="M545" s="119">
        <f t="shared" si="289"/>
      </c>
      <c r="N545" s="120"/>
      <c r="O545" s="121"/>
      <c r="P545" s="121"/>
      <c r="Q545" s="119">
        <f t="shared" si="290"/>
      </c>
      <c r="R545" s="120"/>
      <c r="S545" s="121"/>
      <c r="T545" s="121"/>
      <c r="U545" s="119">
        <f t="shared" si="291"/>
      </c>
      <c r="V545" s="31"/>
      <c r="W545" s="78"/>
      <c r="X545" s="78"/>
      <c r="Y545" s="78"/>
      <c r="Z545" s="78"/>
      <c r="AA545" s="79"/>
    </row>
    <row r="546" spans="1:27" ht="14.25">
      <c r="A546" s="23" t="s">
        <v>169</v>
      </c>
      <c r="B546" s="120"/>
      <c r="C546" s="121"/>
      <c r="D546" s="122"/>
      <c r="E546" s="119">
        <f t="shared" si="288"/>
      </c>
      <c r="F546" s="120"/>
      <c r="G546" s="121"/>
      <c r="H546" s="121"/>
      <c r="I546" s="119">
        <f t="shared" si="287"/>
      </c>
      <c r="J546" s="120"/>
      <c r="K546" s="121"/>
      <c r="L546" s="121"/>
      <c r="M546" s="119">
        <f t="shared" si="289"/>
      </c>
      <c r="N546" s="120"/>
      <c r="O546" s="121"/>
      <c r="P546" s="121"/>
      <c r="Q546" s="119">
        <f t="shared" si="290"/>
      </c>
      <c r="R546" s="120"/>
      <c r="S546" s="121"/>
      <c r="T546" s="121"/>
      <c r="U546" s="119">
        <f t="shared" si="291"/>
      </c>
      <c r="V546" s="31"/>
      <c r="W546" s="78"/>
      <c r="X546" s="78"/>
      <c r="Y546" s="78"/>
      <c r="Z546" s="78"/>
      <c r="AA546" s="79"/>
    </row>
    <row r="547" spans="1:27" ht="14.25">
      <c r="A547" s="23" t="s">
        <v>177</v>
      </c>
      <c r="B547" s="120"/>
      <c r="C547" s="121"/>
      <c r="D547" s="122"/>
      <c r="E547" s="119">
        <f t="shared" si="288"/>
      </c>
      <c r="F547" s="120"/>
      <c r="G547" s="121"/>
      <c r="H547" s="121"/>
      <c r="I547" s="119">
        <f t="shared" si="287"/>
      </c>
      <c r="J547" s="120"/>
      <c r="K547" s="121"/>
      <c r="L547" s="121"/>
      <c r="M547" s="119">
        <f t="shared" si="289"/>
      </c>
      <c r="N547" s="120"/>
      <c r="O547" s="121"/>
      <c r="P547" s="121"/>
      <c r="Q547" s="119">
        <f t="shared" si="290"/>
      </c>
      <c r="R547" s="120"/>
      <c r="S547" s="121"/>
      <c r="T547" s="121"/>
      <c r="U547" s="119">
        <f t="shared" si="291"/>
      </c>
      <c r="V547" s="31"/>
      <c r="W547" s="78"/>
      <c r="X547" s="78"/>
      <c r="Y547" s="78"/>
      <c r="Z547" s="78"/>
      <c r="AA547" s="79"/>
    </row>
    <row r="548" spans="1:27" ht="15" thickBot="1">
      <c r="A548" s="110" t="s">
        <v>10</v>
      </c>
      <c r="B548" s="183">
        <f aca="true" t="shared" si="292" ref="B548:U548">IF(SUM(B532:B543)=0,0,AVERAGE(B532:B543))</f>
        <v>0</v>
      </c>
      <c r="C548" s="184">
        <f t="shared" si="292"/>
        <v>0</v>
      </c>
      <c r="D548" s="185">
        <f t="shared" si="292"/>
        <v>0</v>
      </c>
      <c r="E548" s="186">
        <f t="shared" si="292"/>
        <v>0</v>
      </c>
      <c r="F548" s="183">
        <f t="shared" si="292"/>
        <v>0</v>
      </c>
      <c r="G548" s="184">
        <f t="shared" si="292"/>
        <v>0</v>
      </c>
      <c r="H548" s="185">
        <f t="shared" si="292"/>
        <v>0</v>
      </c>
      <c r="I548" s="186">
        <f t="shared" si="292"/>
        <v>0</v>
      </c>
      <c r="J548" s="183">
        <f t="shared" si="292"/>
        <v>0</v>
      </c>
      <c r="K548" s="184">
        <f t="shared" si="292"/>
        <v>0</v>
      </c>
      <c r="L548" s="185">
        <f t="shared" si="292"/>
        <v>0</v>
      </c>
      <c r="M548" s="186">
        <f t="shared" si="292"/>
        <v>0</v>
      </c>
      <c r="N548" s="183">
        <f t="shared" si="292"/>
        <v>0</v>
      </c>
      <c r="O548" s="184">
        <f t="shared" si="292"/>
        <v>0</v>
      </c>
      <c r="P548" s="185">
        <f t="shared" si="292"/>
        <v>0</v>
      </c>
      <c r="Q548" s="186">
        <f t="shared" si="292"/>
        <v>0</v>
      </c>
      <c r="R548" s="183">
        <f t="shared" si="292"/>
        <v>0</v>
      </c>
      <c r="S548" s="184">
        <f t="shared" si="292"/>
        <v>0</v>
      </c>
      <c r="T548" s="185">
        <f t="shared" si="292"/>
        <v>0</v>
      </c>
      <c r="U548" s="186">
        <f t="shared" si="292"/>
        <v>0</v>
      </c>
      <c r="V548" s="39"/>
      <c r="W548" s="78"/>
      <c r="X548" s="78"/>
      <c r="Y548" s="78"/>
      <c r="Z548" s="78"/>
      <c r="AA548" s="79"/>
    </row>
    <row r="549" spans="1:27" ht="14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78"/>
      <c r="X549" s="78"/>
      <c r="Y549" s="78"/>
      <c r="Z549" s="78"/>
      <c r="AA549" s="79"/>
    </row>
    <row r="550" spans="1:27" ht="15" thickBo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78" t="s">
        <v>77</v>
      </c>
      <c r="X550" s="91"/>
      <c r="Y550" s="91"/>
      <c r="Z550" s="91"/>
      <c r="AA550" s="92"/>
    </row>
    <row r="551" spans="1:27" ht="14.25">
      <c r="A551" s="109" t="s">
        <v>72</v>
      </c>
      <c r="B551" s="283" t="s">
        <v>302</v>
      </c>
      <c r="C551" s="284"/>
      <c r="D551" s="284"/>
      <c r="E551" s="285"/>
      <c r="F551" s="283" t="s">
        <v>306</v>
      </c>
      <c r="G551" s="284"/>
      <c r="H551" s="284"/>
      <c r="I551" s="285"/>
      <c r="J551" s="283" t="s">
        <v>317</v>
      </c>
      <c r="K551" s="284"/>
      <c r="L551" s="284"/>
      <c r="M551" s="285"/>
      <c r="N551" s="283" t="s">
        <v>303</v>
      </c>
      <c r="O551" s="284"/>
      <c r="P551" s="284"/>
      <c r="Q551" s="285"/>
      <c r="R551" s="283" t="s">
        <v>304</v>
      </c>
      <c r="S551" s="284"/>
      <c r="T551" s="284"/>
      <c r="U551" s="285"/>
      <c r="V551" s="15" t="s">
        <v>3</v>
      </c>
      <c r="W551" s="78" t="str">
        <f>B551</f>
        <v>LAMBERT, FELICIA</v>
      </c>
      <c r="X551" s="78" t="str">
        <f>F551</f>
        <v>BENNETT, TOM</v>
      </c>
      <c r="Y551" s="78" t="str">
        <f>J551</f>
        <v>DUNTON,JONATHAN</v>
      </c>
      <c r="Z551" s="78" t="str">
        <f>N551</f>
        <v>JACOBS,DWAYNE</v>
      </c>
      <c r="AA551" s="79" t="str">
        <f>R551</f>
        <v>JENKINS, COURTNEY</v>
      </c>
    </row>
    <row r="552" spans="1:27" ht="15" thickBot="1">
      <c r="A552" s="38" t="s">
        <v>4</v>
      </c>
      <c r="B552" s="17" t="s">
        <v>5</v>
      </c>
      <c r="C552" s="18" t="s">
        <v>6</v>
      </c>
      <c r="D552" s="19" t="s">
        <v>7</v>
      </c>
      <c r="E552" s="42" t="s">
        <v>8</v>
      </c>
      <c r="F552" s="17" t="s">
        <v>5</v>
      </c>
      <c r="G552" s="18" t="s">
        <v>6</v>
      </c>
      <c r="H552" s="18" t="s">
        <v>7</v>
      </c>
      <c r="I552" s="42" t="s">
        <v>8</v>
      </c>
      <c r="J552" s="17" t="s">
        <v>5</v>
      </c>
      <c r="K552" s="18" t="s">
        <v>6</v>
      </c>
      <c r="L552" s="18" t="s">
        <v>7</v>
      </c>
      <c r="M552" s="42" t="s">
        <v>8</v>
      </c>
      <c r="N552" s="17" t="s">
        <v>5</v>
      </c>
      <c r="O552" s="18" t="s">
        <v>6</v>
      </c>
      <c r="P552" s="18" t="s">
        <v>7</v>
      </c>
      <c r="Q552" s="42" t="s">
        <v>8</v>
      </c>
      <c r="R552" s="17" t="s">
        <v>5</v>
      </c>
      <c r="S552" s="18" t="s">
        <v>6</v>
      </c>
      <c r="T552" s="18" t="s">
        <v>7</v>
      </c>
      <c r="U552" s="42" t="s">
        <v>8</v>
      </c>
      <c r="V552" s="21" t="s">
        <v>9</v>
      </c>
      <c r="W552" s="101">
        <f>IF(SUM(E553:E568)&gt;0,LARGE(E553:E568,1),0)</f>
        <v>244</v>
      </c>
      <c r="X552" s="102">
        <f>IF(SUM(I553:I568)&gt;0,LARGE(I553:I568,1),0)</f>
        <v>209</v>
      </c>
      <c r="Y552" s="102">
        <f>IF(SUM(M553:M568)&gt;0,LARGE(M553:M568,1),0)</f>
        <v>181</v>
      </c>
      <c r="Z552" s="102">
        <f>IF(SUM(Q553:Q568)&gt;0,LARGE(Q553:Q568,1),0)</f>
        <v>255</v>
      </c>
      <c r="AA552" s="103">
        <f>IF(SUM(U553:U568)&gt;0,LARGE(U553:U568,1),0)</f>
        <v>199</v>
      </c>
    </row>
    <row r="553" spans="1:27" ht="15" thickTop="1">
      <c r="A553" s="41" t="s">
        <v>83</v>
      </c>
      <c r="B553" s="116">
        <v>88</v>
      </c>
      <c r="C553" s="117">
        <v>68</v>
      </c>
      <c r="D553" s="118">
        <v>68</v>
      </c>
      <c r="E553" s="119">
        <f aca="true" t="shared" si="293" ref="E553:E561">IF(SUM(B553:D553)&gt;0,SUM(B553:D553),"")</f>
        <v>224</v>
      </c>
      <c r="F553" s="116">
        <v>62</v>
      </c>
      <c r="G553" s="117">
        <v>35</v>
      </c>
      <c r="H553" s="117">
        <v>63</v>
      </c>
      <c r="I553" s="119">
        <f aca="true" t="shared" si="294" ref="I553:I558">IF(SUM(F553:H553)&gt;0,SUM(F553:H553),"")</f>
        <v>160</v>
      </c>
      <c r="J553" s="116">
        <v>73</v>
      </c>
      <c r="K553" s="117">
        <v>39</v>
      </c>
      <c r="L553" s="117">
        <v>24</v>
      </c>
      <c r="M553" s="119">
        <f aca="true" t="shared" si="295" ref="M553:M561">IF(SUM(J553:L553)&gt;0,SUM(J553:L553),"")</f>
        <v>136</v>
      </c>
      <c r="N553" s="116">
        <v>35</v>
      </c>
      <c r="O553" s="117">
        <v>38</v>
      </c>
      <c r="P553" s="117">
        <v>44</v>
      </c>
      <c r="Q553" s="119">
        <f aca="true" t="shared" si="296" ref="Q553:Q561">IF(SUM(N553:P553)&gt;0,SUM(N553:P553),"")</f>
        <v>117</v>
      </c>
      <c r="R553" s="116">
        <v>55</v>
      </c>
      <c r="S553" s="117">
        <v>47</v>
      </c>
      <c r="T553" s="117">
        <v>57</v>
      </c>
      <c r="U553" s="119">
        <f aca="true" t="shared" si="297" ref="U553:U561">IF(SUM(R553:T553)&gt;0,SUM(R553:T553),"")</f>
        <v>159</v>
      </c>
      <c r="V553" s="99">
        <f>IF(SUM(E553,I553,M553,Q553,U553,U573,Q573,M573,I573,E573,E593,I593,M593,Q593,U593)&gt;0,(LARGE((E553,I553,M553,Q553,U553,U573,Q573,M573,I573,E573,E593,I593,M593,Q593,U593),1)+LARGE((E553,I553,M553,Q553,U553,U573,Q573,M573,I573,E573,E593,I593,M593,Q593,U593),2)+LARGE((E553,I553,M553,Q553,U553,U573,Q573,M573,I573,E573,E593,I593,M593,Q593,U593),3)+LARGE((E553,I553,M553,Q553,U553,U573,Q573,M573,I573,E573,E593,I593,M593,Q593,U593),4)),"")</f>
        <v>679</v>
      </c>
      <c r="W553" s="78"/>
      <c r="X553" s="78"/>
      <c r="Y553" s="78"/>
      <c r="Z553" s="78"/>
      <c r="AA553" s="79"/>
    </row>
    <row r="554" spans="1:27" ht="14.25">
      <c r="A554" s="41" t="s">
        <v>53</v>
      </c>
      <c r="B554" s="120"/>
      <c r="C554" s="121"/>
      <c r="D554" s="122"/>
      <c r="E554" s="119">
        <f t="shared" si="293"/>
      </c>
      <c r="F554" s="120">
        <v>77</v>
      </c>
      <c r="G554" s="121">
        <v>39</v>
      </c>
      <c r="H554" s="121">
        <v>70</v>
      </c>
      <c r="I554" s="119">
        <f t="shared" si="294"/>
        <v>186</v>
      </c>
      <c r="J554" s="120">
        <v>62</v>
      </c>
      <c r="K554" s="121">
        <v>36</v>
      </c>
      <c r="L554" s="121">
        <v>33</v>
      </c>
      <c r="M554" s="119">
        <f t="shared" si="295"/>
        <v>131</v>
      </c>
      <c r="N554" s="120"/>
      <c r="O554" s="121"/>
      <c r="P554" s="121"/>
      <c r="Q554" s="119">
        <f t="shared" si="296"/>
      </c>
      <c r="R554" s="120">
        <v>70</v>
      </c>
      <c r="S554" s="121">
        <v>51</v>
      </c>
      <c r="T554" s="121">
        <v>63</v>
      </c>
      <c r="U554" s="119">
        <f t="shared" si="297"/>
        <v>184</v>
      </c>
      <c r="V554" s="99">
        <f>IF(SUM(E554,I554,M554,Q554,U554,U574,Q574,M574,I574,E574,E594,I594,M594,Q594,U594)&gt;0,(LARGE((E554,I554,M554,Q554,U554,U574,Q574,M574,I574,E574,E594,I594,M594,Q594,U594),1)+LARGE((E554,I554,M554,Q554,U554,U574,Q574,M574,I574,E574,E594,I594,M594,Q594,U594),2)+LARGE((E554,I554,M554,Q554,U554,U574,Q574,M574,I574,E574,E594,I594,M594,Q594,U594),3)+LARGE((E554,I554,M554,Q554,U554,U574,Q574,M574,I574,E574,E594,I594,M594,Q594,U594),4)),"")</f>
        <v>654</v>
      </c>
      <c r="W554" s="78"/>
      <c r="X554" s="78"/>
      <c r="Y554" s="78"/>
      <c r="Z554" s="78"/>
      <c r="AA554" s="79"/>
    </row>
    <row r="555" spans="1:27" ht="14.25">
      <c r="A555" s="41" t="s">
        <v>71</v>
      </c>
      <c r="B555" s="120">
        <v>87</v>
      </c>
      <c r="C555" s="121">
        <v>69</v>
      </c>
      <c r="D555" s="122">
        <v>88</v>
      </c>
      <c r="E555" s="119">
        <f t="shared" si="293"/>
        <v>244</v>
      </c>
      <c r="F555" s="120">
        <v>76</v>
      </c>
      <c r="G555" s="121">
        <v>58</v>
      </c>
      <c r="H555" s="121">
        <v>52</v>
      </c>
      <c r="I555" s="119">
        <f t="shared" si="294"/>
        <v>186</v>
      </c>
      <c r="J555" s="120"/>
      <c r="K555" s="121"/>
      <c r="L555" s="123"/>
      <c r="M555" s="119">
        <f t="shared" si="295"/>
      </c>
      <c r="N555" s="120">
        <v>88</v>
      </c>
      <c r="O555" s="121">
        <v>63</v>
      </c>
      <c r="P555" s="123">
        <v>79</v>
      </c>
      <c r="Q555" s="119">
        <f t="shared" si="296"/>
        <v>230</v>
      </c>
      <c r="R555" s="120"/>
      <c r="S555" s="121"/>
      <c r="T555" s="123"/>
      <c r="U555" s="119">
        <f t="shared" si="297"/>
      </c>
      <c r="V555" s="99">
        <f>IF(SUM(E555,I555,M555,Q555,U555,U575,Q575,M575,I575,E575,E595,I595,M595,Q595,U595)&gt;0,(LARGE((E555,I555,M555,Q555,U555,U575,Q575,M575,I575,E575,E595,I595,M595,Q595,U595),1)+LARGE((E555,I555,M555,Q555,U555,U575,Q575,M575,I575,E575,E595,I595,M595,Q595,U595),2)+LARGE((E555,I555,M555,Q555,U555,U575,Q575,M575,I575,E575,E595,I595,M595,Q595,U595),3)+LARGE((E555,I555,M555,Q555,U555,U575,Q575,M575,I575,E575,E595,I595,M595,Q595,U595),4)),"")</f>
        <v>879</v>
      </c>
      <c r="W555" s="78"/>
      <c r="X555" s="78"/>
      <c r="Y555" s="78"/>
      <c r="Z555" s="78"/>
      <c r="AA555" s="79"/>
    </row>
    <row r="556" spans="1:27" ht="14.25">
      <c r="A556" s="41" t="s">
        <v>40</v>
      </c>
      <c r="B556" s="120"/>
      <c r="C556" s="121"/>
      <c r="D556" s="122"/>
      <c r="E556" s="119">
        <f t="shared" si="293"/>
      </c>
      <c r="F556" s="120">
        <v>79</v>
      </c>
      <c r="G556" s="121">
        <v>53</v>
      </c>
      <c r="H556" s="121">
        <v>66</v>
      </c>
      <c r="I556" s="119">
        <f t="shared" si="294"/>
        <v>198</v>
      </c>
      <c r="J556" s="120">
        <v>54</v>
      </c>
      <c r="K556" s="121">
        <v>36</v>
      </c>
      <c r="L556" s="121">
        <v>52</v>
      </c>
      <c r="M556" s="119">
        <f t="shared" si="295"/>
        <v>142</v>
      </c>
      <c r="N556" s="120">
        <v>84</v>
      </c>
      <c r="O556" s="121">
        <v>70</v>
      </c>
      <c r="P556" s="121">
        <v>85</v>
      </c>
      <c r="Q556" s="119">
        <f t="shared" si="296"/>
        <v>239</v>
      </c>
      <c r="R556" s="120">
        <v>89</v>
      </c>
      <c r="S556" s="121">
        <v>55</v>
      </c>
      <c r="T556" s="121">
        <v>55</v>
      </c>
      <c r="U556" s="119">
        <f t="shared" si="297"/>
        <v>199</v>
      </c>
      <c r="V556" s="99">
        <f>IF(SUM(E556,I556,M556,Q556,U556,U576,Q576,M576,I576,E576,E596,I596,M596,Q596,U596)&gt;0,(LARGE((E556,I556,M556,Q556,U556,U576,Q576,M576,I576,E576,E596,I596,M596,Q596,U596),1)+LARGE((E556,I556,M556,Q556,U556,U576,Q576,M576,I576,E576,E596,I596,M596,Q596,U596),2)+LARGE((E556,I556,M556,Q556,U556,U576,Q576,M576,I576,E576,E596,I596,M596,Q596,U596),3)+LARGE((E556,I556,M556,Q556,U556,U576,Q576,M576,I576,E576,E596,I596,M596,Q596,U596),4)),"")</f>
        <v>830</v>
      </c>
      <c r="W556" s="78"/>
      <c r="X556" s="78"/>
      <c r="Y556" s="78"/>
      <c r="Z556" s="78"/>
      <c r="AA556" s="79"/>
    </row>
    <row r="557" spans="1:27" ht="14.25">
      <c r="A557" s="41" t="s">
        <v>61</v>
      </c>
      <c r="B557" s="120"/>
      <c r="C557" s="121"/>
      <c r="D557" s="123"/>
      <c r="E557" s="119">
        <f t="shared" si="293"/>
      </c>
      <c r="F557" s="120">
        <v>68</v>
      </c>
      <c r="G557" s="121">
        <v>56</v>
      </c>
      <c r="H557" s="123">
        <v>68</v>
      </c>
      <c r="I557" s="119">
        <f t="shared" si="294"/>
        <v>192</v>
      </c>
      <c r="J557" s="120"/>
      <c r="K557" s="121"/>
      <c r="L557" s="123"/>
      <c r="M557" s="119">
        <f t="shared" si="295"/>
      </c>
      <c r="N557" s="120">
        <v>89</v>
      </c>
      <c r="O557" s="121">
        <v>65</v>
      </c>
      <c r="P557" s="121">
        <v>84</v>
      </c>
      <c r="Q557" s="119">
        <f t="shared" si="296"/>
        <v>238</v>
      </c>
      <c r="R557" s="120">
        <v>69</v>
      </c>
      <c r="S557" s="121">
        <v>40</v>
      </c>
      <c r="T557" s="123">
        <v>68</v>
      </c>
      <c r="U557" s="119">
        <f t="shared" si="297"/>
        <v>177</v>
      </c>
      <c r="V557" s="99">
        <f>IF(SUM(E557,I557,M557,Q557,U557,U577,Q577,M577,I577,E577,E597,I597,M597,Q597,U597)&gt;0,(LARGE((E557,I557,M557,Q557,U557,U577,Q577,M577,I577,E577,E597,I597,M597,Q597,U597),1)+LARGE((E557,I557,M557,Q557,U557,U577,Q577,M577,I577,E577,E597,I597,M597,Q597,U597),2)+LARGE((E557,I557,M557,Q557,U557,U577,Q577,M577,I577,E577,E597,I597,M597,Q597,U597),3)+LARGE((E557,I557,M557,Q557,U557,U577,Q577,M577,I577,E577,E597,I597,M597,Q597,U597),4)),"")</f>
        <v>773</v>
      </c>
      <c r="W557" s="78"/>
      <c r="X557" s="78"/>
      <c r="Y557" s="78"/>
      <c r="Z557" s="78"/>
      <c r="AA557" s="79"/>
    </row>
    <row r="558" spans="1:27" ht="14.25">
      <c r="A558" s="41" t="s">
        <v>66</v>
      </c>
      <c r="B558" s="120">
        <v>87</v>
      </c>
      <c r="C558" s="121">
        <v>73</v>
      </c>
      <c r="D558" s="123">
        <v>83</v>
      </c>
      <c r="E558" s="119">
        <f t="shared" si="293"/>
        <v>243</v>
      </c>
      <c r="F558" s="120">
        <v>77</v>
      </c>
      <c r="G558" s="121">
        <v>56</v>
      </c>
      <c r="H558" s="123">
        <v>67</v>
      </c>
      <c r="I558" s="119">
        <f t="shared" si="294"/>
        <v>200</v>
      </c>
      <c r="J558" s="120">
        <v>74</v>
      </c>
      <c r="K558" s="121">
        <v>41</v>
      </c>
      <c r="L558" s="123">
        <v>66</v>
      </c>
      <c r="M558" s="119">
        <f t="shared" si="295"/>
        <v>181</v>
      </c>
      <c r="N558" s="120">
        <v>85</v>
      </c>
      <c r="O558" s="121">
        <v>64</v>
      </c>
      <c r="P558" s="121">
        <v>87</v>
      </c>
      <c r="Q558" s="119">
        <f t="shared" si="296"/>
        <v>236</v>
      </c>
      <c r="R558" s="120"/>
      <c r="S558" s="121"/>
      <c r="T558" s="123"/>
      <c r="U558" s="119">
        <f t="shared" si="297"/>
      </c>
      <c r="V558" s="99">
        <f>IF(SUM(E558,I558,M558,Q558,U558,U578,Q578,M578,I578,E578,E598,I598,M598,Q598,U598)&gt;0,(LARGE((E558,I558,M558,Q558,U558,U578,Q578,M578,I578,E578,E598,I598,M598,Q598,U598),1)+LARGE((E558,I558,M558,Q558,U558,U578,Q578,M578,I578,E578,E598,I598,M598,Q598,U598),2)+LARGE((E558,I558,M558,Q558,U558,U578,Q578,M578,I578,E578,E598,I598,M598,Q598,U598),3)+LARGE((E558,I558,M558,Q558,U558,U578,Q578,M578,I578,E578,E598,I598,M598,Q598,U598),4)),"")</f>
        <v>860</v>
      </c>
      <c r="W558" s="78"/>
      <c r="X558" s="78"/>
      <c r="Y558" s="78"/>
      <c r="Z558" s="78"/>
      <c r="AA558" s="79"/>
    </row>
    <row r="559" spans="1:27" ht="14.25">
      <c r="A559" s="41" t="s">
        <v>99</v>
      </c>
      <c r="B559" s="120"/>
      <c r="C559" s="121"/>
      <c r="D559" s="122"/>
      <c r="E559" s="119">
        <f t="shared" si="293"/>
      </c>
      <c r="F559" s="120">
        <v>82</v>
      </c>
      <c r="G559" s="121">
        <v>55</v>
      </c>
      <c r="H559" s="123">
        <v>72</v>
      </c>
      <c r="I559" s="119">
        <f aca="true" t="shared" si="298" ref="I559:I568">IF(SUM(F559:H559)&gt;0,SUM(F559:H559),"")</f>
        <v>209</v>
      </c>
      <c r="J559" s="120">
        <v>54</v>
      </c>
      <c r="K559" s="121">
        <v>24</v>
      </c>
      <c r="L559" s="123">
        <v>56</v>
      </c>
      <c r="M559" s="119">
        <f t="shared" si="295"/>
        <v>134</v>
      </c>
      <c r="N559" s="120">
        <v>93</v>
      </c>
      <c r="O559" s="121">
        <v>74</v>
      </c>
      <c r="P559" s="121">
        <v>88</v>
      </c>
      <c r="Q559" s="119">
        <f t="shared" si="296"/>
        <v>255</v>
      </c>
      <c r="R559" s="120">
        <v>74</v>
      </c>
      <c r="S559" s="121">
        <v>32</v>
      </c>
      <c r="T559" s="121">
        <v>68</v>
      </c>
      <c r="U559" s="119">
        <f t="shared" si="297"/>
        <v>174</v>
      </c>
      <c r="V559" s="99">
        <f>IF(SUM(E559,I559,M559,Q559,U559,U579,Q579,M579,I579,E579,E599,I599,M599,Q599,U599)&gt;0,(LARGE((E559,I559,M559,Q559,U559,U579,Q579,M579,I579,E579,E599,I599,M599,Q599,U599),1)+LARGE((E559,I559,M559,Q559,U559,U579,Q579,M579,I579,E579,E599,I599,M599,Q599,U599),2)+LARGE((E559,I559,M559,Q559,U559,U579,Q579,M579,I579,E579,E599,I599,M599,Q599,U599),3)+LARGE((E559,I559,M559,Q559,U559,U579,Q579,M579,I579,E579,E599,I599,M599,Q599,U599),4)),"")</f>
        <v>826</v>
      </c>
      <c r="W559" s="78"/>
      <c r="X559" s="78"/>
      <c r="Y559" s="78"/>
      <c r="Z559" s="78"/>
      <c r="AA559" s="79"/>
    </row>
    <row r="560" spans="1:27" ht="14.25">
      <c r="A560" s="41"/>
      <c r="B560" s="120"/>
      <c r="C560" s="121"/>
      <c r="D560" s="122"/>
      <c r="E560" s="119">
        <f t="shared" si="293"/>
      </c>
      <c r="F560" s="120"/>
      <c r="G560" s="121"/>
      <c r="H560" s="123"/>
      <c r="I560" s="119">
        <f t="shared" si="298"/>
      </c>
      <c r="J560" s="120"/>
      <c r="K560" s="121"/>
      <c r="L560" s="123"/>
      <c r="M560" s="119">
        <f t="shared" si="295"/>
      </c>
      <c r="N560" s="120"/>
      <c r="O560" s="121"/>
      <c r="P560" s="123"/>
      <c r="Q560" s="119">
        <f t="shared" si="296"/>
      </c>
      <c r="R560" s="120"/>
      <c r="S560" s="121"/>
      <c r="T560" s="123"/>
      <c r="U560" s="119">
        <f t="shared" si="297"/>
      </c>
      <c r="V560" s="99">
        <f>IF(SUM(E560,I560,M560,Q560,U560,U580,Q580,M580,I580,E580,E600,I600,M600,Q600,U600)&gt;0,(LARGE((E560,I560,M560,Q560,U560,U580,Q580,M580,I580,E580,E600,I600,M600,Q600,U600),1)+LARGE((E560,I560,M560,Q560,U560,U580,Q580,M580,I580,E580,E600,I600,M600,Q600,U600),2)+LARGE((E560,I560,M560,Q560,U560,U580,Q580,M580,I580,E580,E600,I600,M600,Q600,U600),3)+LARGE((E560,I560,M560,Q560,U560,U580,Q580,M580,I580,E580,E600,I600,M600,Q600,U600),4)),"")</f>
      </c>
      <c r="W560" s="78"/>
      <c r="X560" s="78"/>
      <c r="Y560" s="78"/>
      <c r="Z560" s="78"/>
      <c r="AA560" s="79"/>
    </row>
    <row r="561" spans="1:27" ht="14.25">
      <c r="A561" s="41"/>
      <c r="B561" s="120"/>
      <c r="C561" s="121"/>
      <c r="D561" s="122"/>
      <c r="E561" s="119">
        <f t="shared" si="293"/>
      </c>
      <c r="F561" s="120"/>
      <c r="G561" s="121"/>
      <c r="H561" s="121"/>
      <c r="I561" s="119">
        <f t="shared" si="298"/>
      </c>
      <c r="J561" s="120"/>
      <c r="K561" s="121"/>
      <c r="L561" s="121"/>
      <c r="M561" s="119">
        <f t="shared" si="295"/>
      </c>
      <c r="N561" s="120"/>
      <c r="O561" s="121"/>
      <c r="P561" s="121"/>
      <c r="Q561" s="119">
        <f t="shared" si="296"/>
      </c>
      <c r="R561" s="120"/>
      <c r="S561" s="121"/>
      <c r="T561" s="121"/>
      <c r="U561" s="119">
        <f t="shared" si="297"/>
      </c>
      <c r="V561" s="99">
        <f>IF(SUM(E561,I561,M561,Q561,U561,U581,Q581,M581,I581,E581,E601,I601,M601,Q601,U601)&gt;0,(LARGE((E561,I561,M561,Q561,U561,U581,Q581,M581,I581,E581,E601,I601,M601,Q601,U601),1)+LARGE((E561,I561,M561,Q561,U561,U581,Q581,M581,I581,E581,E601,I601,M601,Q601,U601),2)+LARGE((E561,I561,M561,Q561,U561,U581,Q581,M581,I581,E581,E601,I601,M601,Q601,U601),3)+LARGE((E561,I561,M561,Q561,U561,U581,Q581,M581,I581,E581,E601,I601,M601,Q601,U601),4)),"")</f>
      </c>
      <c r="W561" s="78"/>
      <c r="X561" s="78"/>
      <c r="Y561" s="78"/>
      <c r="Z561" s="78"/>
      <c r="AA561" s="79"/>
    </row>
    <row r="562" spans="1:27" ht="14.25">
      <c r="A562" s="41"/>
      <c r="B562" s="120"/>
      <c r="C562" s="121"/>
      <c r="D562" s="122"/>
      <c r="E562" s="119">
        <f aca="true" t="shared" si="299" ref="E562:E568">IF(SUM(B562:D562)&gt;0,SUM(B562:D562),"")</f>
      </c>
      <c r="F562" s="120"/>
      <c r="G562" s="121"/>
      <c r="H562" s="123"/>
      <c r="I562" s="119">
        <f t="shared" si="298"/>
      </c>
      <c r="J562" s="120"/>
      <c r="K562" s="121"/>
      <c r="L562" s="123"/>
      <c r="M562" s="119">
        <f aca="true" t="shared" si="300" ref="M562:M568">IF(SUM(J562:L562)&gt;0,SUM(J562:L562),"")</f>
      </c>
      <c r="N562" s="120"/>
      <c r="O562" s="121"/>
      <c r="P562" s="121"/>
      <c r="Q562" s="119">
        <f aca="true" t="shared" si="301" ref="Q562:Q568">IF(SUM(N562:P562)&gt;0,SUM(N562:P562),"")</f>
      </c>
      <c r="R562" s="120"/>
      <c r="S562" s="121"/>
      <c r="T562" s="121"/>
      <c r="U562" s="119">
        <f aca="true" t="shared" si="302" ref="U562:U568">IF(SUM(R562:T562)&gt;0,SUM(R562:T562),"")</f>
      </c>
      <c r="V562" s="99">
        <f>IF(SUM(E562,I562,M562,Q562,U562,U582,Q582,M582,I582,E582,E602,I602,M602,Q602,U602)&gt;0,(LARGE((E562,I562,M562,Q562,U562,U582,Q582,M582,I582,E582,E602,I602,M602,Q602,U602),1)+LARGE((E562,I562,M562,Q562,U562,U582,Q582,M582,I582,E582,E602,I602,M602,Q602,U602),2)+LARGE((E562,I562,M562,Q562,U562,U582,Q582,M582,I582,E582,E602,I602,M602,Q602,U602),3)+LARGE((E562,I562,M562,Q562,U562,U582,Q582,M582,I582,E582,E602,I602,M602,Q602,U602),4)),"")</f>
      </c>
      <c r="W562" s="78"/>
      <c r="X562" s="78"/>
      <c r="Y562" s="78"/>
      <c r="Z562" s="78"/>
      <c r="AA562" s="79"/>
    </row>
    <row r="563" spans="1:27" ht="14.25">
      <c r="A563" s="41"/>
      <c r="B563" s="120"/>
      <c r="C563" s="121"/>
      <c r="D563" s="122"/>
      <c r="E563" s="119">
        <f t="shared" si="299"/>
      </c>
      <c r="F563" s="120"/>
      <c r="G563" s="121"/>
      <c r="H563" s="123"/>
      <c r="I563" s="119">
        <f t="shared" si="298"/>
      </c>
      <c r="J563" s="120"/>
      <c r="K563" s="121"/>
      <c r="L563" s="123"/>
      <c r="M563" s="119">
        <f t="shared" si="300"/>
      </c>
      <c r="N563" s="120"/>
      <c r="O563" s="121"/>
      <c r="P563" s="123"/>
      <c r="Q563" s="119">
        <f t="shared" si="301"/>
      </c>
      <c r="R563" s="120"/>
      <c r="S563" s="121"/>
      <c r="T563" s="123"/>
      <c r="U563" s="119">
        <f t="shared" si="302"/>
      </c>
      <c r="V563" s="99">
        <f>IF(SUM(E563,I563,M563,Q563,U563,U583,Q583,M583,I583,E583,E603,I603,M603,Q603,U603)&gt;0,(LARGE((E563,I563,M563,Q563,U563,U583,Q583,M583,I583,E583,E603,I603,M603,Q603,U603),1)+LARGE((E563,I563,M563,Q563,U563,U583,Q583,M583,I583,E583,E603,I603,M603,Q603,U603),2)+LARGE((E563,I563,M563,Q563,U563,U583,Q583,M583,I583,E583,E603,I603,M603,Q603,U603),3)+LARGE((E563,I563,M563,Q563,U563,U583,Q583,M583,I583,E583,E603,I603,M603,Q603,U603),4)),"")</f>
      </c>
      <c r="W563" s="78"/>
      <c r="X563" s="78"/>
      <c r="Y563" s="78"/>
      <c r="Z563" s="78"/>
      <c r="AA563" s="79"/>
    </row>
    <row r="564" spans="1:27" ht="14.25">
      <c r="A564" s="41"/>
      <c r="B564" s="120"/>
      <c r="C564" s="121"/>
      <c r="D564" s="122"/>
      <c r="E564" s="119">
        <f t="shared" si="299"/>
      </c>
      <c r="F564" s="120"/>
      <c r="G564" s="121"/>
      <c r="H564" s="121"/>
      <c r="I564" s="119">
        <f t="shared" si="298"/>
      </c>
      <c r="J564" s="120"/>
      <c r="K564" s="121"/>
      <c r="L564" s="121"/>
      <c r="M564" s="119">
        <f t="shared" si="300"/>
      </c>
      <c r="N564" s="120"/>
      <c r="O564" s="121"/>
      <c r="P564" s="121"/>
      <c r="Q564" s="119">
        <f t="shared" si="301"/>
      </c>
      <c r="R564" s="120"/>
      <c r="S564" s="121"/>
      <c r="T564" s="121"/>
      <c r="U564" s="119">
        <f t="shared" si="302"/>
      </c>
      <c r="V564" s="99">
        <f>IF(SUM(E564,I564,M564,Q564,U564,U584,Q584,M584,I584,E584,E604,I604,M604,Q604,U604)&gt;0,(LARGE((E564,I564,M564,Q564,U564,U584,Q584,M584,I584,E584,E604,I604,M604,Q604,U604),1)+LARGE((E564,I564,M564,Q564,U564,U584,Q584,M584,I584,E584,E604,I604,M604,Q604,U604),2)+LARGE((E564,I564,M564,Q564,U564,U584,Q584,M584,I584,E584,E604,I604,M604,Q604,U604),3)+LARGE((E564,I564,M564,Q564,U564,U584,Q584,M584,I584,E584,E604,I604,M604,Q604,U604),4)),"")</f>
      </c>
      <c r="W564" s="78"/>
      <c r="X564" s="78"/>
      <c r="Y564" s="78"/>
      <c r="Z564" s="78"/>
      <c r="AA564" s="79"/>
    </row>
    <row r="565" spans="1:27" ht="14.25">
      <c r="A565" s="23" t="s">
        <v>178</v>
      </c>
      <c r="B565" s="120"/>
      <c r="C565" s="121"/>
      <c r="D565" s="122"/>
      <c r="E565" s="119">
        <f t="shared" si="299"/>
      </c>
      <c r="F565" s="120"/>
      <c r="G565" s="121"/>
      <c r="H565" s="121"/>
      <c r="I565" s="119">
        <f t="shared" si="298"/>
      </c>
      <c r="J565" s="120"/>
      <c r="K565" s="121"/>
      <c r="L565" s="121"/>
      <c r="M565" s="119">
        <f t="shared" si="300"/>
      </c>
      <c r="N565" s="120"/>
      <c r="O565" s="121"/>
      <c r="P565" s="121"/>
      <c r="Q565" s="119">
        <f t="shared" si="301"/>
      </c>
      <c r="R565" s="120"/>
      <c r="S565" s="121"/>
      <c r="T565" s="121"/>
      <c r="U565" s="119">
        <f t="shared" si="302"/>
      </c>
      <c r="V565" s="99">
        <f>IF(SUM(E565,I565,M565,Q565,U565,U585,Q585,M585,I585,E585,E605,I605,M605,Q605,U605)&gt;0,(LARGE((E565,I565,M565,Q565,U565,U585,Q585,M585,I585,E585,E605,I605,M605,Q605,U605),1)+LARGE((E565,I565,M565,Q565,U565,U585,Q585,M585,I585,E585,E605,I605,M605,Q605,U605),2)+LARGE((E565,I565,M565,Q565,U565,U585,Q585,M585,I585,E585,E605,I605,M605,Q605,U605),3)+LARGE((E565,I565,M565,Q565,U565,U585,Q585,M585,I585,E585,E605,I605,M605,Q605,U605),4)),"")</f>
      </c>
      <c r="W565" s="78"/>
      <c r="X565" s="78"/>
      <c r="Y565" s="78"/>
      <c r="Z565" s="78"/>
      <c r="AA565" s="79"/>
    </row>
    <row r="566" spans="1:27" ht="14.25">
      <c r="A566" s="23" t="s">
        <v>163</v>
      </c>
      <c r="B566" s="120"/>
      <c r="C566" s="121"/>
      <c r="D566" s="122"/>
      <c r="E566" s="119">
        <f t="shared" si="299"/>
      </c>
      <c r="F566" s="120"/>
      <c r="G566" s="121"/>
      <c r="H566" s="121"/>
      <c r="I566" s="119">
        <f t="shared" si="298"/>
      </c>
      <c r="J566" s="120"/>
      <c r="K566" s="121"/>
      <c r="L566" s="121"/>
      <c r="M566" s="119">
        <f t="shared" si="300"/>
      </c>
      <c r="N566" s="120"/>
      <c r="O566" s="121"/>
      <c r="P566" s="121"/>
      <c r="Q566" s="119">
        <f t="shared" si="301"/>
      </c>
      <c r="R566" s="120"/>
      <c r="S566" s="121"/>
      <c r="T566" s="121"/>
      <c r="U566" s="119">
        <f t="shared" si="302"/>
      </c>
      <c r="V566" s="99">
        <f>IF(SUM(E566,I566,M566,Q566,U566,U586,Q586,M586,I586,E586,E606,I606,M606,Q606,U606)&gt;0,(LARGE((E566,I566,M566,Q566,U566,U586,Q586,M586,I586,E586,E606,I606,M606,Q606,U606),1)+LARGE((E566,I566,M566,Q566,U566,U586,Q586,M586,I586,E586,E606,I606,M606,Q606,U606),2)+LARGE((E566,I566,M566,Q566,U566,U586,Q586,M586,I586,E586,E606,I606,M606,Q606,U606),3)+LARGE((E566,I566,M566,Q566,U566,U586,Q586,M586,I586,E586,E606,I606,M606,Q606,U606),4)),"")</f>
      </c>
      <c r="W566" s="78"/>
      <c r="X566" s="78"/>
      <c r="Y566" s="78"/>
      <c r="Z566" s="78"/>
      <c r="AA566" s="79"/>
    </row>
    <row r="567" spans="1:27" ht="14.25">
      <c r="A567" s="23" t="s">
        <v>169</v>
      </c>
      <c r="B567" s="120"/>
      <c r="C567" s="121"/>
      <c r="D567" s="122"/>
      <c r="E567" s="119">
        <f t="shared" si="299"/>
      </c>
      <c r="F567" s="120"/>
      <c r="G567" s="121"/>
      <c r="H567" s="121"/>
      <c r="I567" s="119">
        <f t="shared" si="298"/>
      </c>
      <c r="J567" s="120"/>
      <c r="K567" s="121"/>
      <c r="L567" s="121"/>
      <c r="M567" s="119">
        <f t="shared" si="300"/>
      </c>
      <c r="N567" s="120"/>
      <c r="O567" s="121"/>
      <c r="P567" s="121"/>
      <c r="Q567" s="119">
        <f t="shared" si="301"/>
      </c>
      <c r="R567" s="120"/>
      <c r="S567" s="121"/>
      <c r="T567" s="121"/>
      <c r="U567" s="119">
        <f t="shared" si="302"/>
      </c>
      <c r="V567" s="99">
        <f>IF(SUM(E567,I567,M567,Q567,U567,U587,Q587,M587,I587,E587,E607,I607,M607,Q607,U607)&gt;0,(LARGE((E567,I567,M567,Q567,U567,U587,Q587,M587,I587,E587,E607,I607,M607,Q607,U607),1)+LARGE((E567,I567,M567,Q567,U567,U587,Q587,M587,I587,E587,E607,I607,M607,Q607,U607),2)+LARGE((E567,I567,M567,Q567,U567,U587,Q587,M587,I587,E587,E607,I607,M607,Q607,U607),3)+LARGE((E567,I567,M567,Q567,U567,U587,Q587,M587,I587,E587,E607,I607,M607,Q607,U607),4)),"")</f>
      </c>
      <c r="W567" s="78"/>
      <c r="X567" s="78"/>
      <c r="Y567" s="78"/>
      <c r="Z567" s="78"/>
      <c r="AA567" s="79"/>
    </row>
    <row r="568" spans="1:27" ht="14.25">
      <c r="A568" s="23" t="s">
        <v>177</v>
      </c>
      <c r="B568" s="120"/>
      <c r="C568" s="121"/>
      <c r="D568" s="122"/>
      <c r="E568" s="119">
        <f t="shared" si="299"/>
      </c>
      <c r="F568" s="120"/>
      <c r="G568" s="121"/>
      <c r="H568" s="121"/>
      <c r="I568" s="119">
        <f t="shared" si="298"/>
      </c>
      <c r="J568" s="120"/>
      <c r="K568" s="121"/>
      <c r="L568" s="121"/>
      <c r="M568" s="119">
        <f t="shared" si="300"/>
      </c>
      <c r="N568" s="120"/>
      <c r="O568" s="121"/>
      <c r="P568" s="121"/>
      <c r="Q568" s="119">
        <f t="shared" si="301"/>
      </c>
      <c r="R568" s="120"/>
      <c r="S568" s="121"/>
      <c r="T568" s="121"/>
      <c r="U568" s="119">
        <f t="shared" si="302"/>
      </c>
      <c r="V568" s="99">
        <f>IF(SUM(E568,I568,M568,Q568,U568,U588,Q588,M588,I588,E588,E608,I608,M608,Q608,U608)&gt;0,(LARGE((E568,I568,M568,Q568,U568,U588,Q588,M588,I588,E588,E608,I608,M608,Q608,U608),1)+LARGE((E568,I568,M568,Q568,U568,U588,Q588,M588,I588,E588,E608,I608,M608,Q608,U608),2)+LARGE((E568,I568,M568,Q568,U568,U588,Q588,M588,I588,E588,E608,I608,M608,Q608,U608),3)+LARGE((E568,I568,M568,Q568,U568,U588,Q588,M588,I588,E588,E608,I608,M608,Q608,U608),4)),"")</f>
      </c>
      <c r="W568" s="78"/>
      <c r="X568" s="78"/>
      <c r="Y568" s="78"/>
      <c r="Z568" s="78"/>
      <c r="AA568" s="79"/>
    </row>
    <row r="569" spans="1:27" ht="15" thickBot="1">
      <c r="A569" s="110" t="s">
        <v>10</v>
      </c>
      <c r="B569" s="183">
        <f aca="true" t="shared" si="303" ref="B569:V569">IF(SUM(B553:B564)=0,0,AVERAGE(B553:B564))</f>
        <v>87.33333333333333</v>
      </c>
      <c r="C569" s="184">
        <f t="shared" si="303"/>
        <v>70</v>
      </c>
      <c r="D569" s="185">
        <f t="shared" si="303"/>
        <v>79.66666666666667</v>
      </c>
      <c r="E569" s="186">
        <f t="shared" si="303"/>
        <v>237</v>
      </c>
      <c r="F569" s="183">
        <f t="shared" si="303"/>
        <v>74.42857142857143</v>
      </c>
      <c r="G569" s="184">
        <f t="shared" si="303"/>
        <v>50.285714285714285</v>
      </c>
      <c r="H569" s="185">
        <f t="shared" si="303"/>
        <v>65.42857142857143</v>
      </c>
      <c r="I569" s="186">
        <f t="shared" si="303"/>
        <v>190.14285714285714</v>
      </c>
      <c r="J569" s="183">
        <f t="shared" si="303"/>
        <v>63.4</v>
      </c>
      <c r="K569" s="184">
        <f t="shared" si="303"/>
        <v>35.2</v>
      </c>
      <c r="L569" s="185">
        <f t="shared" si="303"/>
        <v>46.2</v>
      </c>
      <c r="M569" s="186">
        <f t="shared" si="303"/>
        <v>144.8</v>
      </c>
      <c r="N569" s="183">
        <f t="shared" si="303"/>
        <v>79</v>
      </c>
      <c r="O569" s="184">
        <f t="shared" si="303"/>
        <v>62.333333333333336</v>
      </c>
      <c r="P569" s="185">
        <f t="shared" si="303"/>
        <v>77.83333333333333</v>
      </c>
      <c r="Q569" s="186">
        <f t="shared" si="303"/>
        <v>219.16666666666666</v>
      </c>
      <c r="R569" s="183">
        <f t="shared" si="303"/>
        <v>71.4</v>
      </c>
      <c r="S569" s="184">
        <f t="shared" si="303"/>
        <v>45</v>
      </c>
      <c r="T569" s="185">
        <f t="shared" si="303"/>
        <v>62.2</v>
      </c>
      <c r="U569" s="186">
        <f t="shared" si="303"/>
        <v>178.6</v>
      </c>
      <c r="V569" s="187">
        <f t="shared" si="303"/>
        <v>785.8571428571429</v>
      </c>
      <c r="W569" s="101"/>
      <c r="X569" s="102"/>
      <c r="Y569" s="102"/>
      <c r="Z569" s="102"/>
      <c r="AA569" s="103"/>
    </row>
    <row r="570" spans="1:27" ht="15" thickBot="1">
      <c r="A570" s="25"/>
      <c r="B570" s="6"/>
      <c r="C570" s="6"/>
      <c r="D570" s="6"/>
      <c r="E570" s="43"/>
      <c r="F570" s="6"/>
      <c r="G570" s="6"/>
      <c r="H570" s="6"/>
      <c r="I570" s="43"/>
      <c r="J570" s="6"/>
      <c r="K570" s="6"/>
      <c r="L570" s="6"/>
      <c r="M570" s="43"/>
      <c r="N570" s="6"/>
      <c r="O570" s="6"/>
      <c r="P570" s="6"/>
      <c r="Q570" s="43"/>
      <c r="R570" s="6"/>
      <c r="S570" s="6"/>
      <c r="T570" s="6"/>
      <c r="U570" s="43"/>
      <c r="V570" s="25"/>
      <c r="W570" s="78" t="s">
        <v>77</v>
      </c>
      <c r="X570" s="91"/>
      <c r="Y570" s="91"/>
      <c r="Z570" s="91"/>
      <c r="AA570" s="92"/>
    </row>
    <row r="571" spans="1:27" ht="14.25">
      <c r="A571" s="109" t="s">
        <v>72</v>
      </c>
      <c r="B571" s="286" t="s">
        <v>305</v>
      </c>
      <c r="C571" s="287"/>
      <c r="D571" s="287"/>
      <c r="E571" s="288"/>
      <c r="F571" s="286" t="s">
        <v>73</v>
      </c>
      <c r="G571" s="287"/>
      <c r="H571" s="287"/>
      <c r="I571" s="288"/>
      <c r="J571" s="286" t="s">
        <v>74</v>
      </c>
      <c r="K571" s="287"/>
      <c r="L571" s="287"/>
      <c r="M571" s="288"/>
      <c r="N571" s="286" t="s">
        <v>75</v>
      </c>
      <c r="O571" s="287"/>
      <c r="P571" s="287"/>
      <c r="Q571" s="288"/>
      <c r="R571" s="286" t="s">
        <v>76</v>
      </c>
      <c r="S571" s="287"/>
      <c r="T571" s="287"/>
      <c r="U571" s="288"/>
      <c r="V571" s="29"/>
      <c r="W571" s="78" t="str">
        <f>B571</f>
        <v>RACKINS CASEY</v>
      </c>
      <c r="X571" s="78" t="str">
        <f>F571</f>
        <v>LY 7</v>
      </c>
      <c r="Y571" s="78" t="str">
        <f>J571</f>
        <v>LY 8</v>
      </c>
      <c r="Z571" s="78" t="str">
        <f>N571</f>
        <v>LY 9</v>
      </c>
      <c r="AA571" s="79" t="str">
        <f>R571</f>
        <v>LY 10</v>
      </c>
    </row>
    <row r="572" spans="1:27" ht="15" thickBot="1">
      <c r="A572" s="38" t="s">
        <v>4</v>
      </c>
      <c r="B572" s="17" t="s">
        <v>5</v>
      </c>
      <c r="C572" s="18" t="s">
        <v>6</v>
      </c>
      <c r="D572" s="19" t="s">
        <v>7</v>
      </c>
      <c r="E572" s="20" t="s">
        <v>8</v>
      </c>
      <c r="F572" s="17" t="s">
        <v>5</v>
      </c>
      <c r="G572" s="18" t="s">
        <v>6</v>
      </c>
      <c r="H572" s="18" t="s">
        <v>7</v>
      </c>
      <c r="I572" s="20" t="s">
        <v>8</v>
      </c>
      <c r="J572" s="17" t="s">
        <v>5</v>
      </c>
      <c r="K572" s="18" t="s">
        <v>6</v>
      </c>
      <c r="L572" s="18" t="s">
        <v>7</v>
      </c>
      <c r="M572" s="20" t="s">
        <v>8</v>
      </c>
      <c r="N572" s="17" t="s">
        <v>5</v>
      </c>
      <c r="O572" s="18" t="s">
        <v>6</v>
      </c>
      <c r="P572" s="18" t="s">
        <v>7</v>
      </c>
      <c r="Q572" s="20" t="s">
        <v>8</v>
      </c>
      <c r="R572" s="17" t="s">
        <v>5</v>
      </c>
      <c r="S572" s="18" t="s">
        <v>6</v>
      </c>
      <c r="T572" s="18" t="s">
        <v>7</v>
      </c>
      <c r="U572" s="20" t="s">
        <v>8</v>
      </c>
      <c r="V572" s="21"/>
      <c r="W572" s="93">
        <f>IF(SUM(E573:E588)&gt;0,LARGE(E573:E588,1),0)</f>
        <v>219</v>
      </c>
      <c r="X572" s="78">
        <f>IF(SUM(I573:I588)&gt;0,LARGE(I573:I588,1),0)</f>
        <v>0</v>
      </c>
      <c r="Y572" s="78">
        <f>IF(SUM(M573:M588)&gt;0,LARGE(M573:M588,1),0)</f>
        <v>0</v>
      </c>
      <c r="Z572" s="78">
        <f>IF(SUM(Q573:Q588)&gt;0,LARGE(Q573:Q588,1),0)</f>
        <v>0</v>
      </c>
      <c r="AA572" s="79">
        <f>IF(SUM(U573:U588)&gt;0,LARGE(U573:U588,1),0)</f>
        <v>0</v>
      </c>
    </row>
    <row r="573" spans="1:27" ht="15" thickTop="1">
      <c r="A573" s="41" t="s">
        <v>83</v>
      </c>
      <c r="B573" s="116"/>
      <c r="C573" s="117"/>
      <c r="D573" s="118"/>
      <c r="E573" s="119">
        <f aca="true" t="shared" si="304" ref="E573:E581">IF(SUM(B573:D573)&gt;0,SUM(B573:D573),"")</f>
      </c>
      <c r="F573" s="116"/>
      <c r="G573" s="117"/>
      <c r="H573" s="117"/>
      <c r="I573" s="119">
        <f aca="true" t="shared" si="305" ref="I573:I578">IF(SUM(F573:H573)&gt;0,SUM(F573:H573),"")</f>
      </c>
      <c r="J573" s="116"/>
      <c r="K573" s="117"/>
      <c r="L573" s="117"/>
      <c r="M573" s="119">
        <f aca="true" t="shared" si="306" ref="M573:M581">IF(SUM(J573:L573)&gt;0,SUM(J573:L573),"")</f>
      </c>
      <c r="N573" s="116"/>
      <c r="O573" s="117"/>
      <c r="P573" s="117"/>
      <c r="Q573" s="119">
        <f aca="true" t="shared" si="307" ref="Q573:Q581">IF(SUM(N573:P573)&gt;0,SUM(N573:P573),"")</f>
      </c>
      <c r="R573" s="116"/>
      <c r="S573" s="117"/>
      <c r="T573" s="117"/>
      <c r="U573" s="119">
        <f aca="true" t="shared" si="308" ref="U573:U581">IF(SUM(R573:T573)&gt;0,SUM(R573:T573),"")</f>
      </c>
      <c r="V573" s="30"/>
      <c r="W573" s="78"/>
      <c r="X573" s="78"/>
      <c r="Y573" s="78"/>
      <c r="Z573" s="78"/>
      <c r="AA573" s="79"/>
    </row>
    <row r="574" spans="1:27" ht="14.25">
      <c r="A574" s="41" t="s">
        <v>53</v>
      </c>
      <c r="B574" s="120">
        <v>52</v>
      </c>
      <c r="C574" s="121">
        <v>37</v>
      </c>
      <c r="D574" s="122">
        <v>64</v>
      </c>
      <c r="E574" s="119">
        <f t="shared" si="304"/>
        <v>153</v>
      </c>
      <c r="F574" s="120"/>
      <c r="G574" s="121"/>
      <c r="H574" s="121"/>
      <c r="I574" s="119">
        <f t="shared" si="305"/>
      </c>
      <c r="J574" s="120"/>
      <c r="K574" s="121"/>
      <c r="L574" s="121"/>
      <c r="M574" s="119">
        <f t="shared" si="306"/>
      </c>
      <c r="N574" s="120"/>
      <c r="O574" s="121"/>
      <c r="P574" s="121"/>
      <c r="Q574" s="119">
        <f t="shared" si="307"/>
      </c>
      <c r="R574" s="120"/>
      <c r="S574" s="121"/>
      <c r="T574" s="121"/>
      <c r="U574" s="119">
        <f t="shared" si="308"/>
      </c>
      <c r="V574" s="31"/>
      <c r="W574" s="78"/>
      <c r="X574" s="78"/>
      <c r="Y574" s="78"/>
      <c r="Z574" s="78"/>
      <c r="AA574" s="79"/>
    </row>
    <row r="575" spans="1:27" ht="14.25">
      <c r="A575" s="41" t="s">
        <v>71</v>
      </c>
      <c r="B575" s="120">
        <v>73</v>
      </c>
      <c r="C575" s="121">
        <v>71</v>
      </c>
      <c r="D575" s="122">
        <v>75</v>
      </c>
      <c r="E575" s="119">
        <f t="shared" si="304"/>
        <v>219</v>
      </c>
      <c r="F575" s="120"/>
      <c r="G575" s="121"/>
      <c r="H575" s="121"/>
      <c r="I575" s="119">
        <f t="shared" si="305"/>
      </c>
      <c r="J575" s="120"/>
      <c r="K575" s="121"/>
      <c r="L575" s="123"/>
      <c r="M575" s="119">
        <f t="shared" si="306"/>
      </c>
      <c r="N575" s="120"/>
      <c r="O575" s="121"/>
      <c r="P575" s="123"/>
      <c r="Q575" s="119">
        <f t="shared" si="307"/>
      </c>
      <c r="R575" s="120"/>
      <c r="S575" s="121"/>
      <c r="T575" s="123"/>
      <c r="U575" s="119">
        <f t="shared" si="308"/>
      </c>
      <c r="V575" s="32" t="s">
        <v>11</v>
      </c>
      <c r="W575" s="78"/>
      <c r="X575" s="78"/>
      <c r="Y575" s="78"/>
      <c r="Z575" s="78"/>
      <c r="AA575" s="79"/>
    </row>
    <row r="576" spans="1:27" ht="14.25">
      <c r="A576" s="41" t="s">
        <v>40</v>
      </c>
      <c r="B576" s="120">
        <v>79</v>
      </c>
      <c r="C576" s="121">
        <v>51</v>
      </c>
      <c r="D576" s="122">
        <v>64</v>
      </c>
      <c r="E576" s="119">
        <f t="shared" si="304"/>
        <v>194</v>
      </c>
      <c r="F576" s="120"/>
      <c r="G576" s="121"/>
      <c r="H576" s="121"/>
      <c r="I576" s="119">
        <f t="shared" si="305"/>
      </c>
      <c r="J576" s="120"/>
      <c r="K576" s="121"/>
      <c r="L576" s="121"/>
      <c r="M576" s="119">
        <f t="shared" si="306"/>
      </c>
      <c r="N576" s="120"/>
      <c r="O576" s="121"/>
      <c r="P576" s="121"/>
      <c r="Q576" s="119">
        <f t="shared" si="307"/>
      </c>
      <c r="R576" s="120"/>
      <c r="S576" s="121"/>
      <c r="T576" s="121"/>
      <c r="U576" s="119">
        <f t="shared" si="308"/>
      </c>
      <c r="V576" s="32" t="s">
        <v>12</v>
      </c>
      <c r="W576" s="78"/>
      <c r="X576" s="78"/>
      <c r="Y576" s="78"/>
      <c r="Z576" s="78"/>
      <c r="AA576" s="79"/>
    </row>
    <row r="577" spans="1:27" ht="14.25">
      <c r="A577" s="41" t="s">
        <v>61</v>
      </c>
      <c r="B577" s="120">
        <v>73</v>
      </c>
      <c r="C577" s="121">
        <v>38</v>
      </c>
      <c r="D577" s="123">
        <v>55</v>
      </c>
      <c r="E577" s="119">
        <f t="shared" si="304"/>
        <v>166</v>
      </c>
      <c r="F577" s="120"/>
      <c r="G577" s="121"/>
      <c r="H577" s="123"/>
      <c r="I577" s="119">
        <f t="shared" si="305"/>
      </c>
      <c r="J577" s="120"/>
      <c r="K577" s="121"/>
      <c r="L577" s="123"/>
      <c r="M577" s="119">
        <f t="shared" si="306"/>
      </c>
      <c r="N577" s="120"/>
      <c r="O577" s="121"/>
      <c r="P577" s="121"/>
      <c r="Q577" s="119">
        <f t="shared" si="307"/>
      </c>
      <c r="R577" s="120"/>
      <c r="S577" s="121"/>
      <c r="T577" s="123"/>
      <c r="U577" s="119">
        <f t="shared" si="308"/>
      </c>
      <c r="V577" s="32" t="s">
        <v>12</v>
      </c>
      <c r="W577" s="78"/>
      <c r="X577" s="78"/>
      <c r="Y577" s="78"/>
      <c r="Z577" s="78"/>
      <c r="AA577" s="79"/>
    </row>
    <row r="578" spans="1:27" ht="14.25">
      <c r="A578" s="41" t="s">
        <v>66</v>
      </c>
      <c r="B578" s="120">
        <v>65</v>
      </c>
      <c r="C578" s="121">
        <v>30</v>
      </c>
      <c r="D578" s="123">
        <v>55</v>
      </c>
      <c r="E578" s="119">
        <f t="shared" si="304"/>
        <v>150</v>
      </c>
      <c r="F578" s="120"/>
      <c r="G578" s="121"/>
      <c r="H578" s="123"/>
      <c r="I578" s="119">
        <f t="shared" si="305"/>
      </c>
      <c r="J578" s="120"/>
      <c r="K578" s="121"/>
      <c r="L578" s="123"/>
      <c r="M578" s="119">
        <f t="shared" si="306"/>
      </c>
      <c r="N578" s="120"/>
      <c r="O578" s="121"/>
      <c r="P578" s="121"/>
      <c r="Q578" s="119">
        <f t="shared" si="307"/>
      </c>
      <c r="R578" s="120"/>
      <c r="S578" s="121"/>
      <c r="T578" s="123"/>
      <c r="U578" s="119">
        <f t="shared" si="308"/>
      </c>
      <c r="V578" s="32"/>
      <c r="W578" s="78"/>
      <c r="X578" s="78"/>
      <c r="Y578" s="78"/>
      <c r="Z578" s="78"/>
      <c r="AA578" s="79"/>
    </row>
    <row r="579" spans="1:27" ht="14.25">
      <c r="A579" s="41" t="s">
        <v>99</v>
      </c>
      <c r="B579" s="120">
        <v>71</v>
      </c>
      <c r="C579" s="121">
        <v>49</v>
      </c>
      <c r="D579" s="122">
        <v>68</v>
      </c>
      <c r="E579" s="119">
        <f t="shared" si="304"/>
        <v>188</v>
      </c>
      <c r="F579" s="120"/>
      <c r="G579" s="121"/>
      <c r="H579" s="123"/>
      <c r="I579" s="119">
        <f aca="true" t="shared" si="309" ref="I579:I588">IF(SUM(F579:H579)&gt;0,SUM(F579:H579),"")</f>
      </c>
      <c r="J579" s="120"/>
      <c r="K579" s="121"/>
      <c r="L579" s="123"/>
      <c r="M579" s="119">
        <f t="shared" si="306"/>
      </c>
      <c r="N579" s="120"/>
      <c r="O579" s="121"/>
      <c r="P579" s="121"/>
      <c r="Q579" s="119">
        <f t="shared" si="307"/>
      </c>
      <c r="R579" s="120"/>
      <c r="S579" s="121"/>
      <c r="T579" s="121"/>
      <c r="U579" s="119">
        <f t="shared" si="308"/>
      </c>
      <c r="V579" s="32" t="s">
        <v>13</v>
      </c>
      <c r="W579" s="78"/>
      <c r="X579" s="78"/>
      <c r="Y579" s="78"/>
      <c r="Z579" s="78"/>
      <c r="AA579" s="79"/>
    </row>
    <row r="580" spans="1:27" ht="14.25">
      <c r="A580" s="41"/>
      <c r="B580" s="120"/>
      <c r="C580" s="121"/>
      <c r="D580" s="122"/>
      <c r="E580" s="119">
        <f t="shared" si="304"/>
      </c>
      <c r="F580" s="120"/>
      <c r="G580" s="121"/>
      <c r="H580" s="123"/>
      <c r="I580" s="119">
        <f t="shared" si="309"/>
      </c>
      <c r="J580" s="120"/>
      <c r="K580" s="121"/>
      <c r="L580" s="123"/>
      <c r="M580" s="119">
        <f t="shared" si="306"/>
      </c>
      <c r="N580" s="120"/>
      <c r="O580" s="121"/>
      <c r="P580" s="123"/>
      <c r="Q580" s="119">
        <f t="shared" si="307"/>
      </c>
      <c r="R580" s="120"/>
      <c r="S580" s="121"/>
      <c r="T580" s="123"/>
      <c r="U580" s="119">
        <f t="shared" si="308"/>
      </c>
      <c r="V580" s="32" t="s">
        <v>14</v>
      </c>
      <c r="W580" s="78"/>
      <c r="X580" s="78"/>
      <c r="Y580" s="78"/>
      <c r="Z580" s="78"/>
      <c r="AA580" s="79"/>
    </row>
    <row r="581" spans="1:27" ht="14.25">
      <c r="A581" s="41"/>
      <c r="B581" s="120"/>
      <c r="C581" s="121"/>
      <c r="D581" s="122"/>
      <c r="E581" s="119">
        <f t="shared" si="304"/>
      </c>
      <c r="F581" s="120"/>
      <c r="G581" s="121"/>
      <c r="H581" s="121"/>
      <c r="I581" s="119">
        <f t="shared" si="309"/>
      </c>
      <c r="J581" s="120"/>
      <c r="K581" s="121"/>
      <c r="L581" s="121"/>
      <c r="M581" s="119">
        <f t="shared" si="306"/>
      </c>
      <c r="N581" s="120"/>
      <c r="O581" s="121"/>
      <c r="P581" s="121"/>
      <c r="Q581" s="119">
        <f t="shared" si="307"/>
      </c>
      <c r="R581" s="120"/>
      <c r="S581" s="121"/>
      <c r="T581" s="121"/>
      <c r="U581" s="119">
        <f t="shared" si="308"/>
      </c>
      <c r="V581" s="32" t="s">
        <v>15</v>
      </c>
      <c r="W581" s="78"/>
      <c r="X581" s="78"/>
      <c r="Y581" s="78"/>
      <c r="Z581" s="78"/>
      <c r="AA581" s="79"/>
    </row>
    <row r="582" spans="1:27" ht="14.25">
      <c r="A582" s="41"/>
      <c r="B582" s="120"/>
      <c r="C582" s="121"/>
      <c r="D582" s="122"/>
      <c r="E582" s="119">
        <f aca="true" t="shared" si="310" ref="E582:E588">IF(SUM(B582:D582)&gt;0,SUM(B582:D582),"")</f>
      </c>
      <c r="F582" s="120"/>
      <c r="G582" s="121"/>
      <c r="H582" s="123"/>
      <c r="I582" s="119">
        <f t="shared" si="309"/>
      </c>
      <c r="J582" s="120"/>
      <c r="K582" s="121"/>
      <c r="L582" s="123"/>
      <c r="M582" s="119">
        <f aca="true" t="shared" si="311" ref="M582:M588">IF(SUM(J582:L582)&gt;0,SUM(J582:L582),"")</f>
      </c>
      <c r="N582" s="120"/>
      <c r="O582" s="121"/>
      <c r="P582" s="121"/>
      <c r="Q582" s="119">
        <f aca="true" t="shared" si="312" ref="Q582:Q588">IF(SUM(N582:P582)&gt;0,SUM(N582:P582),"")</f>
      </c>
      <c r="R582" s="120"/>
      <c r="S582" s="121"/>
      <c r="T582" s="121"/>
      <c r="U582" s="119">
        <f aca="true" t="shared" si="313" ref="U582:U588">IF(SUM(R582:T582)&gt;0,SUM(R582:T582),"")</f>
      </c>
      <c r="V582" s="32" t="s">
        <v>16</v>
      </c>
      <c r="W582" s="78"/>
      <c r="X582" s="78"/>
      <c r="Y582" s="78"/>
      <c r="Z582" s="78"/>
      <c r="AA582" s="79"/>
    </row>
    <row r="583" spans="1:27" ht="14.25">
      <c r="A583" s="41"/>
      <c r="B583" s="120"/>
      <c r="C583" s="121"/>
      <c r="D583" s="122"/>
      <c r="E583" s="119">
        <f t="shared" si="310"/>
      </c>
      <c r="F583" s="120"/>
      <c r="G583" s="121"/>
      <c r="H583" s="123"/>
      <c r="I583" s="119">
        <f t="shared" si="309"/>
      </c>
      <c r="J583" s="120"/>
      <c r="K583" s="121"/>
      <c r="L583" s="123"/>
      <c r="M583" s="119">
        <f t="shared" si="311"/>
      </c>
      <c r="N583" s="120"/>
      <c r="O583" s="121"/>
      <c r="P583" s="123"/>
      <c r="Q583" s="119">
        <f t="shared" si="312"/>
      </c>
      <c r="R583" s="120"/>
      <c r="S583" s="121"/>
      <c r="T583" s="123"/>
      <c r="U583" s="119">
        <f t="shared" si="313"/>
      </c>
      <c r="V583" s="32" t="s">
        <v>12</v>
      </c>
      <c r="W583" s="78"/>
      <c r="X583" s="78"/>
      <c r="Y583" s="78"/>
      <c r="Z583" s="78"/>
      <c r="AA583" s="79"/>
    </row>
    <row r="584" spans="1:27" ht="14.25">
      <c r="A584" s="41"/>
      <c r="B584" s="120"/>
      <c r="C584" s="121"/>
      <c r="D584" s="122"/>
      <c r="E584" s="119">
        <f t="shared" si="310"/>
      </c>
      <c r="F584" s="120"/>
      <c r="G584" s="121"/>
      <c r="H584" s="121"/>
      <c r="I584" s="119">
        <f t="shared" si="309"/>
      </c>
      <c r="J584" s="120"/>
      <c r="K584" s="121"/>
      <c r="L584" s="121"/>
      <c r="M584" s="119">
        <f t="shared" si="311"/>
      </c>
      <c r="N584" s="120"/>
      <c r="O584" s="121"/>
      <c r="P584" s="121"/>
      <c r="Q584" s="119">
        <f t="shared" si="312"/>
      </c>
      <c r="R584" s="120"/>
      <c r="S584" s="121"/>
      <c r="T584" s="121"/>
      <c r="U584" s="119">
        <f t="shared" si="313"/>
      </c>
      <c r="V584" s="32"/>
      <c r="W584" s="78"/>
      <c r="X584" s="78"/>
      <c r="Y584" s="78"/>
      <c r="Z584" s="78"/>
      <c r="AA584" s="79"/>
    </row>
    <row r="585" spans="1:27" ht="14.25">
      <c r="A585" s="23" t="s">
        <v>178</v>
      </c>
      <c r="B585" s="120"/>
      <c r="C585" s="121"/>
      <c r="D585" s="122"/>
      <c r="E585" s="119">
        <f t="shared" si="310"/>
      </c>
      <c r="F585" s="120"/>
      <c r="G585" s="121"/>
      <c r="H585" s="121"/>
      <c r="I585" s="119">
        <f t="shared" si="309"/>
      </c>
      <c r="J585" s="120"/>
      <c r="K585" s="121"/>
      <c r="L585" s="121"/>
      <c r="M585" s="119">
        <f t="shared" si="311"/>
      </c>
      <c r="N585" s="120"/>
      <c r="O585" s="121"/>
      <c r="P585" s="121"/>
      <c r="Q585" s="119">
        <f t="shared" si="312"/>
      </c>
      <c r="R585" s="120"/>
      <c r="S585" s="121"/>
      <c r="T585" s="121"/>
      <c r="U585" s="119">
        <f t="shared" si="313"/>
      </c>
      <c r="V585" s="32"/>
      <c r="W585" s="78"/>
      <c r="X585" s="78"/>
      <c r="Y585" s="78"/>
      <c r="Z585" s="78"/>
      <c r="AA585" s="79"/>
    </row>
    <row r="586" spans="1:27" ht="14.25">
      <c r="A586" s="23" t="s">
        <v>163</v>
      </c>
      <c r="B586" s="120"/>
      <c r="C586" s="121"/>
      <c r="D586" s="122"/>
      <c r="E586" s="119">
        <f t="shared" si="310"/>
      </c>
      <c r="F586" s="120"/>
      <c r="G586" s="121"/>
      <c r="H586" s="121"/>
      <c r="I586" s="119">
        <f t="shared" si="309"/>
      </c>
      <c r="J586" s="120"/>
      <c r="K586" s="121"/>
      <c r="L586" s="121"/>
      <c r="M586" s="119">
        <f t="shared" si="311"/>
      </c>
      <c r="N586" s="120"/>
      <c r="O586" s="121"/>
      <c r="P586" s="121"/>
      <c r="Q586" s="119">
        <f t="shared" si="312"/>
      </c>
      <c r="R586" s="120"/>
      <c r="S586" s="121"/>
      <c r="T586" s="121"/>
      <c r="U586" s="119">
        <f t="shared" si="313"/>
      </c>
      <c r="V586" s="31"/>
      <c r="W586" s="78"/>
      <c r="X586" s="78"/>
      <c r="Y586" s="78"/>
      <c r="Z586" s="78"/>
      <c r="AA586" s="79"/>
    </row>
    <row r="587" spans="1:27" ht="14.25">
      <c r="A587" s="23" t="s">
        <v>169</v>
      </c>
      <c r="B587" s="120"/>
      <c r="C587" s="121"/>
      <c r="D587" s="122"/>
      <c r="E587" s="119">
        <f t="shared" si="310"/>
      </c>
      <c r="F587" s="120"/>
      <c r="G587" s="121"/>
      <c r="H587" s="121"/>
      <c r="I587" s="119">
        <f t="shared" si="309"/>
      </c>
      <c r="J587" s="120"/>
      <c r="K587" s="121"/>
      <c r="L587" s="121"/>
      <c r="M587" s="119">
        <f t="shared" si="311"/>
      </c>
      <c r="N587" s="120"/>
      <c r="O587" s="121"/>
      <c r="P587" s="121"/>
      <c r="Q587" s="119">
        <f t="shared" si="312"/>
      </c>
      <c r="R587" s="120"/>
      <c r="S587" s="121"/>
      <c r="T587" s="121"/>
      <c r="U587" s="119">
        <f t="shared" si="313"/>
      </c>
      <c r="V587" s="31"/>
      <c r="W587" s="78"/>
      <c r="X587" s="78"/>
      <c r="Y587" s="78"/>
      <c r="Z587" s="78"/>
      <c r="AA587" s="79"/>
    </row>
    <row r="588" spans="1:27" ht="14.25">
      <c r="A588" s="23" t="s">
        <v>177</v>
      </c>
      <c r="B588" s="120"/>
      <c r="C588" s="121"/>
      <c r="D588" s="122"/>
      <c r="E588" s="119">
        <f t="shared" si="310"/>
      </c>
      <c r="F588" s="120"/>
      <c r="G588" s="121"/>
      <c r="H588" s="121"/>
      <c r="I588" s="119">
        <f t="shared" si="309"/>
      </c>
      <c r="J588" s="120"/>
      <c r="K588" s="121"/>
      <c r="L588" s="121"/>
      <c r="M588" s="119">
        <f t="shared" si="311"/>
      </c>
      <c r="N588" s="120"/>
      <c r="O588" s="121"/>
      <c r="P588" s="121"/>
      <c r="Q588" s="119">
        <f t="shared" si="312"/>
      </c>
      <c r="R588" s="120"/>
      <c r="S588" s="121"/>
      <c r="T588" s="121"/>
      <c r="U588" s="119">
        <f t="shared" si="313"/>
      </c>
      <c r="V588" s="31"/>
      <c r="W588" s="78"/>
      <c r="X588" s="78"/>
      <c r="Y588" s="78"/>
      <c r="Z588" s="78"/>
      <c r="AA588" s="79"/>
    </row>
    <row r="589" spans="1:27" ht="15" thickBot="1">
      <c r="A589" s="110" t="s">
        <v>10</v>
      </c>
      <c r="B589" s="183">
        <f aca="true" t="shared" si="314" ref="B589:U589">IF(SUM(B573:B584)=0,0,AVERAGE(B573:B584))</f>
        <v>68.83333333333333</v>
      </c>
      <c r="C589" s="184">
        <f t="shared" si="314"/>
        <v>46</v>
      </c>
      <c r="D589" s="185">
        <f t="shared" si="314"/>
        <v>63.5</v>
      </c>
      <c r="E589" s="186">
        <f t="shared" si="314"/>
        <v>178.33333333333334</v>
      </c>
      <c r="F589" s="183">
        <f t="shared" si="314"/>
        <v>0</v>
      </c>
      <c r="G589" s="184">
        <f t="shared" si="314"/>
        <v>0</v>
      </c>
      <c r="H589" s="185">
        <f t="shared" si="314"/>
        <v>0</v>
      </c>
      <c r="I589" s="186">
        <f t="shared" si="314"/>
        <v>0</v>
      </c>
      <c r="J589" s="183">
        <f t="shared" si="314"/>
        <v>0</v>
      </c>
      <c r="K589" s="184">
        <f t="shared" si="314"/>
        <v>0</v>
      </c>
      <c r="L589" s="185">
        <f t="shared" si="314"/>
        <v>0</v>
      </c>
      <c r="M589" s="186">
        <f t="shared" si="314"/>
        <v>0</v>
      </c>
      <c r="N589" s="183">
        <f t="shared" si="314"/>
        <v>0</v>
      </c>
      <c r="O589" s="184">
        <f t="shared" si="314"/>
        <v>0</v>
      </c>
      <c r="P589" s="185">
        <f t="shared" si="314"/>
        <v>0</v>
      </c>
      <c r="Q589" s="186">
        <f t="shared" si="314"/>
        <v>0</v>
      </c>
      <c r="R589" s="183">
        <f t="shared" si="314"/>
        <v>0</v>
      </c>
      <c r="S589" s="184">
        <f t="shared" si="314"/>
        <v>0</v>
      </c>
      <c r="T589" s="185">
        <f t="shared" si="314"/>
        <v>0</v>
      </c>
      <c r="U589" s="186">
        <f t="shared" si="314"/>
        <v>0</v>
      </c>
      <c r="V589" s="39"/>
      <c r="W589" s="78"/>
      <c r="X589" s="78"/>
      <c r="Y589" s="78"/>
      <c r="Z589" s="78"/>
      <c r="AA589" s="79"/>
    </row>
    <row r="590" spans="1:27" ht="15" thickBot="1">
      <c r="A590" s="25"/>
      <c r="B590" s="6"/>
      <c r="C590" s="6"/>
      <c r="D590" s="6"/>
      <c r="E590" s="43"/>
      <c r="F590" s="6"/>
      <c r="G590" s="6"/>
      <c r="H590" s="6"/>
      <c r="I590" s="43"/>
      <c r="J590" s="6"/>
      <c r="K590" s="6"/>
      <c r="L590" s="6"/>
      <c r="M590" s="43"/>
      <c r="N590" s="6"/>
      <c r="O590" s="6"/>
      <c r="P590" s="6"/>
      <c r="Q590" s="43"/>
      <c r="R590" s="6"/>
      <c r="S590" s="6"/>
      <c r="T590" s="6"/>
      <c r="U590" s="43"/>
      <c r="V590" s="25"/>
      <c r="W590" s="78" t="s">
        <v>77</v>
      </c>
      <c r="X590" s="91"/>
      <c r="Y590" s="91"/>
      <c r="Z590" s="91"/>
      <c r="AA590" s="92"/>
    </row>
    <row r="591" spans="1:27" ht="14.25">
      <c r="A591" s="109" t="s">
        <v>72</v>
      </c>
      <c r="B591" s="286" t="s">
        <v>146</v>
      </c>
      <c r="C591" s="287"/>
      <c r="D591" s="287"/>
      <c r="E591" s="288"/>
      <c r="F591" s="286" t="s">
        <v>147</v>
      </c>
      <c r="G591" s="287"/>
      <c r="H591" s="287"/>
      <c r="I591" s="288"/>
      <c r="J591" s="286" t="s">
        <v>148</v>
      </c>
      <c r="K591" s="287"/>
      <c r="L591" s="287"/>
      <c r="M591" s="288"/>
      <c r="N591" s="286" t="s">
        <v>149</v>
      </c>
      <c r="O591" s="287"/>
      <c r="P591" s="287"/>
      <c r="Q591" s="288"/>
      <c r="R591" s="286" t="s">
        <v>150</v>
      </c>
      <c r="S591" s="287"/>
      <c r="T591" s="287"/>
      <c r="U591" s="288"/>
      <c r="V591" s="29"/>
      <c r="W591" s="78" t="str">
        <f>B591</f>
        <v>LY 11</v>
      </c>
      <c r="X591" s="78" t="str">
        <f>F591</f>
        <v>LY 12</v>
      </c>
      <c r="Y591" s="78" t="str">
        <f>J591</f>
        <v>LY 13</v>
      </c>
      <c r="Z591" s="78" t="str">
        <f>N591</f>
        <v>LY 14</v>
      </c>
      <c r="AA591" s="79" t="str">
        <f>R591</f>
        <v>LY 15</v>
      </c>
    </row>
    <row r="592" spans="1:27" ht="15" thickBot="1">
      <c r="A592" s="38" t="s">
        <v>4</v>
      </c>
      <c r="B592" s="17" t="s">
        <v>5</v>
      </c>
      <c r="C592" s="18" t="s">
        <v>6</v>
      </c>
      <c r="D592" s="19" t="s">
        <v>7</v>
      </c>
      <c r="E592" s="20" t="s">
        <v>8</v>
      </c>
      <c r="F592" s="17" t="s">
        <v>5</v>
      </c>
      <c r="G592" s="18" t="s">
        <v>6</v>
      </c>
      <c r="H592" s="18" t="s">
        <v>7</v>
      </c>
      <c r="I592" s="20" t="s">
        <v>8</v>
      </c>
      <c r="J592" s="17" t="s">
        <v>5</v>
      </c>
      <c r="K592" s="18" t="s">
        <v>6</v>
      </c>
      <c r="L592" s="18" t="s">
        <v>7</v>
      </c>
      <c r="M592" s="20" t="s">
        <v>8</v>
      </c>
      <c r="N592" s="17" t="s">
        <v>5</v>
      </c>
      <c r="O592" s="18" t="s">
        <v>6</v>
      </c>
      <c r="P592" s="18" t="s">
        <v>7</v>
      </c>
      <c r="Q592" s="20" t="s">
        <v>8</v>
      </c>
      <c r="R592" s="17" t="s">
        <v>5</v>
      </c>
      <c r="S592" s="18" t="s">
        <v>6</v>
      </c>
      <c r="T592" s="18" t="s">
        <v>7</v>
      </c>
      <c r="U592" s="20" t="s">
        <v>8</v>
      </c>
      <c r="V592" s="21"/>
      <c r="W592" s="93">
        <f>IF(SUM(E593:E608)&gt;0,LARGE(E593:E608,1),0)</f>
        <v>0</v>
      </c>
      <c r="X592" s="78">
        <f>IF(SUM(I593:I608)&gt;0,LARGE(I593:I608,1),0)</f>
        <v>0</v>
      </c>
      <c r="Y592" s="78">
        <f>IF(SUM(M593:M608)&gt;0,LARGE(M593:M608,1),0)</f>
        <v>0</v>
      </c>
      <c r="Z592" s="78">
        <f>IF(SUM(Q593:Q608)&gt;0,LARGE(Q593:Q608,1),0)</f>
        <v>0</v>
      </c>
      <c r="AA592" s="79">
        <f>IF(SUM(U593:U608)&gt;0,LARGE(U593:U608,1),0)</f>
        <v>0</v>
      </c>
    </row>
    <row r="593" spans="1:27" ht="15" thickTop="1">
      <c r="A593" s="41" t="s">
        <v>83</v>
      </c>
      <c r="B593" s="116"/>
      <c r="C593" s="117"/>
      <c r="D593" s="118"/>
      <c r="E593" s="119">
        <f aca="true" t="shared" si="315" ref="E593:E601">IF(SUM(B593:D593)&gt;0,SUM(B593:D593),"")</f>
      </c>
      <c r="F593" s="116"/>
      <c r="G593" s="117"/>
      <c r="H593" s="117"/>
      <c r="I593" s="119">
        <f aca="true" t="shared" si="316" ref="I593:I598">IF(SUM(F593:H593)&gt;0,SUM(F593:H593),"")</f>
      </c>
      <c r="J593" s="116"/>
      <c r="K593" s="117"/>
      <c r="L593" s="117"/>
      <c r="M593" s="119">
        <f aca="true" t="shared" si="317" ref="M593:M601">IF(SUM(J593:L593)&gt;0,SUM(J593:L593),"")</f>
      </c>
      <c r="N593" s="116"/>
      <c r="O593" s="117"/>
      <c r="P593" s="117"/>
      <c r="Q593" s="119">
        <f aca="true" t="shared" si="318" ref="Q593:Q601">IF(SUM(N593:P593)&gt;0,SUM(N593:P593),"")</f>
      </c>
      <c r="R593" s="116"/>
      <c r="S593" s="117"/>
      <c r="T593" s="117"/>
      <c r="U593" s="119">
        <f aca="true" t="shared" si="319" ref="U593:U601">IF(SUM(R593:T593)&gt;0,SUM(R593:T593),"")</f>
      </c>
      <c r="V593" s="30"/>
      <c r="W593" s="78"/>
      <c r="X593" s="78"/>
      <c r="Y593" s="78"/>
      <c r="Z593" s="78"/>
      <c r="AA593" s="79"/>
    </row>
    <row r="594" spans="1:27" ht="14.25">
      <c r="A594" s="41" t="s">
        <v>53</v>
      </c>
      <c r="B594" s="120"/>
      <c r="C594" s="121"/>
      <c r="D594" s="122"/>
      <c r="E594" s="119">
        <f t="shared" si="315"/>
      </c>
      <c r="F594" s="120"/>
      <c r="G594" s="121"/>
      <c r="H594" s="121"/>
      <c r="I594" s="119">
        <f t="shared" si="316"/>
      </c>
      <c r="J594" s="120"/>
      <c r="K594" s="121"/>
      <c r="L594" s="121"/>
      <c r="M594" s="119">
        <f t="shared" si="317"/>
      </c>
      <c r="N594" s="120"/>
      <c r="O594" s="121"/>
      <c r="P594" s="121"/>
      <c r="Q594" s="119">
        <f t="shared" si="318"/>
      </c>
      <c r="R594" s="120"/>
      <c r="S594" s="121"/>
      <c r="T594" s="121"/>
      <c r="U594" s="119">
        <f t="shared" si="319"/>
      </c>
      <c r="V594" s="31"/>
      <c r="W594" s="78"/>
      <c r="X594" s="78"/>
      <c r="Y594" s="78"/>
      <c r="Z594" s="78"/>
      <c r="AA594" s="79"/>
    </row>
    <row r="595" spans="1:27" ht="14.25">
      <c r="A595" s="41" t="s">
        <v>71</v>
      </c>
      <c r="B595" s="120"/>
      <c r="C595" s="121"/>
      <c r="D595" s="122"/>
      <c r="E595" s="119">
        <f t="shared" si="315"/>
      </c>
      <c r="F595" s="120"/>
      <c r="G595" s="121"/>
      <c r="H595" s="121"/>
      <c r="I595" s="119">
        <f t="shared" si="316"/>
      </c>
      <c r="J595" s="120"/>
      <c r="K595" s="121"/>
      <c r="L595" s="123"/>
      <c r="M595" s="119">
        <f t="shared" si="317"/>
      </c>
      <c r="N595" s="120"/>
      <c r="O595" s="121"/>
      <c r="P595" s="123"/>
      <c r="Q595" s="119">
        <f t="shared" si="318"/>
      </c>
      <c r="R595" s="120"/>
      <c r="S595" s="121"/>
      <c r="T595" s="123"/>
      <c r="U595" s="119">
        <f t="shared" si="319"/>
      </c>
      <c r="V595" s="32" t="s">
        <v>11</v>
      </c>
      <c r="W595" s="78"/>
      <c r="X595" s="78"/>
      <c r="Y595" s="78"/>
      <c r="Z595" s="78"/>
      <c r="AA595" s="79"/>
    </row>
    <row r="596" spans="1:27" ht="14.25">
      <c r="A596" s="41" t="s">
        <v>40</v>
      </c>
      <c r="B596" s="120"/>
      <c r="C596" s="121"/>
      <c r="D596" s="122"/>
      <c r="E596" s="119">
        <f t="shared" si="315"/>
      </c>
      <c r="F596" s="120"/>
      <c r="G596" s="121"/>
      <c r="H596" s="121"/>
      <c r="I596" s="119">
        <f t="shared" si="316"/>
      </c>
      <c r="J596" s="120"/>
      <c r="K596" s="121"/>
      <c r="L596" s="121"/>
      <c r="M596" s="119">
        <f t="shared" si="317"/>
      </c>
      <c r="N596" s="120"/>
      <c r="O596" s="121"/>
      <c r="P596" s="121"/>
      <c r="Q596" s="119">
        <f t="shared" si="318"/>
      </c>
      <c r="R596" s="120"/>
      <c r="S596" s="121"/>
      <c r="T596" s="121"/>
      <c r="U596" s="119">
        <f t="shared" si="319"/>
      </c>
      <c r="V596" s="32" t="s">
        <v>12</v>
      </c>
      <c r="W596" s="78"/>
      <c r="X596" s="78"/>
      <c r="Y596" s="78"/>
      <c r="Z596" s="78"/>
      <c r="AA596" s="79"/>
    </row>
    <row r="597" spans="1:27" ht="14.25">
      <c r="A597" s="41" t="s">
        <v>61</v>
      </c>
      <c r="B597" s="120"/>
      <c r="C597" s="121"/>
      <c r="D597" s="123"/>
      <c r="E597" s="119">
        <f t="shared" si="315"/>
      </c>
      <c r="F597" s="120"/>
      <c r="G597" s="121"/>
      <c r="H597" s="123"/>
      <c r="I597" s="119">
        <f t="shared" si="316"/>
      </c>
      <c r="J597" s="120"/>
      <c r="K597" s="121"/>
      <c r="L597" s="123"/>
      <c r="M597" s="119">
        <f t="shared" si="317"/>
      </c>
      <c r="N597" s="120"/>
      <c r="O597" s="121"/>
      <c r="P597" s="121"/>
      <c r="Q597" s="119">
        <f t="shared" si="318"/>
      </c>
      <c r="R597" s="120"/>
      <c r="S597" s="121"/>
      <c r="T597" s="123"/>
      <c r="U597" s="119">
        <f t="shared" si="319"/>
      </c>
      <c r="V597" s="32" t="s">
        <v>12</v>
      </c>
      <c r="W597" s="78"/>
      <c r="X597" s="78"/>
      <c r="Y597" s="78"/>
      <c r="Z597" s="78"/>
      <c r="AA597" s="79"/>
    </row>
    <row r="598" spans="1:27" ht="14.25">
      <c r="A598" s="41" t="s">
        <v>66</v>
      </c>
      <c r="B598" s="120"/>
      <c r="C598" s="121"/>
      <c r="D598" s="123"/>
      <c r="E598" s="119">
        <f t="shared" si="315"/>
      </c>
      <c r="F598" s="120"/>
      <c r="G598" s="121"/>
      <c r="H598" s="123"/>
      <c r="I598" s="119">
        <f t="shared" si="316"/>
      </c>
      <c r="J598" s="120"/>
      <c r="K598" s="121"/>
      <c r="L598" s="123"/>
      <c r="M598" s="119">
        <f t="shared" si="317"/>
      </c>
      <c r="N598" s="120"/>
      <c r="O598" s="121"/>
      <c r="P598" s="121"/>
      <c r="Q598" s="119">
        <f t="shared" si="318"/>
      </c>
      <c r="R598" s="120"/>
      <c r="S598" s="121"/>
      <c r="T598" s="123"/>
      <c r="U598" s="119">
        <f t="shared" si="319"/>
      </c>
      <c r="V598" s="32"/>
      <c r="W598" s="78"/>
      <c r="X598" s="78"/>
      <c r="Y598" s="78"/>
      <c r="Z598" s="78"/>
      <c r="AA598" s="79"/>
    </row>
    <row r="599" spans="1:27" ht="14.25">
      <c r="A599" s="41" t="s">
        <v>99</v>
      </c>
      <c r="B599" s="120"/>
      <c r="C599" s="121"/>
      <c r="D599" s="122"/>
      <c r="E599" s="119">
        <f t="shared" si="315"/>
      </c>
      <c r="F599" s="120"/>
      <c r="G599" s="121"/>
      <c r="H599" s="123"/>
      <c r="I599" s="119">
        <f aca="true" t="shared" si="320" ref="I599:I608">IF(SUM(F599:H599)&gt;0,SUM(F599:H599),"")</f>
      </c>
      <c r="J599" s="120"/>
      <c r="K599" s="121"/>
      <c r="L599" s="123"/>
      <c r="M599" s="119">
        <f t="shared" si="317"/>
      </c>
      <c r="N599" s="120"/>
      <c r="O599" s="121"/>
      <c r="P599" s="121"/>
      <c r="Q599" s="119">
        <f t="shared" si="318"/>
      </c>
      <c r="R599" s="120"/>
      <c r="S599" s="121"/>
      <c r="T599" s="121"/>
      <c r="U599" s="119">
        <f t="shared" si="319"/>
      </c>
      <c r="V599" s="32" t="s">
        <v>13</v>
      </c>
      <c r="W599" s="78"/>
      <c r="X599" s="78"/>
      <c r="Y599" s="78"/>
      <c r="Z599" s="78"/>
      <c r="AA599" s="79"/>
    </row>
    <row r="600" spans="1:27" ht="14.25">
      <c r="A600" s="41"/>
      <c r="B600" s="120"/>
      <c r="C600" s="121"/>
      <c r="D600" s="122"/>
      <c r="E600" s="119">
        <f t="shared" si="315"/>
      </c>
      <c r="F600" s="120"/>
      <c r="G600" s="121"/>
      <c r="H600" s="123"/>
      <c r="I600" s="119">
        <f t="shared" si="320"/>
      </c>
      <c r="J600" s="120"/>
      <c r="K600" s="121"/>
      <c r="L600" s="123"/>
      <c r="M600" s="119">
        <f t="shared" si="317"/>
      </c>
      <c r="N600" s="120"/>
      <c r="O600" s="121"/>
      <c r="P600" s="123"/>
      <c r="Q600" s="119">
        <f t="shared" si="318"/>
      </c>
      <c r="R600" s="120"/>
      <c r="S600" s="121"/>
      <c r="T600" s="123"/>
      <c r="U600" s="119">
        <f t="shared" si="319"/>
      </c>
      <c r="V600" s="32" t="s">
        <v>14</v>
      </c>
      <c r="W600" s="78"/>
      <c r="X600" s="78"/>
      <c r="Y600" s="78"/>
      <c r="Z600" s="78"/>
      <c r="AA600" s="79"/>
    </row>
    <row r="601" spans="1:27" ht="14.25">
      <c r="A601" s="41"/>
      <c r="B601" s="120"/>
      <c r="C601" s="121"/>
      <c r="D601" s="122"/>
      <c r="E601" s="119">
        <f t="shared" si="315"/>
      </c>
      <c r="F601" s="120"/>
      <c r="G601" s="121"/>
      <c r="H601" s="121"/>
      <c r="I601" s="119">
        <f t="shared" si="320"/>
      </c>
      <c r="J601" s="120"/>
      <c r="K601" s="121"/>
      <c r="L601" s="121"/>
      <c r="M601" s="119">
        <f t="shared" si="317"/>
      </c>
      <c r="N601" s="120"/>
      <c r="O601" s="121"/>
      <c r="P601" s="121"/>
      <c r="Q601" s="119">
        <f t="shared" si="318"/>
      </c>
      <c r="R601" s="120"/>
      <c r="S601" s="121"/>
      <c r="T601" s="121"/>
      <c r="U601" s="119">
        <f t="shared" si="319"/>
      </c>
      <c r="V601" s="32" t="s">
        <v>15</v>
      </c>
      <c r="W601" s="78"/>
      <c r="X601" s="78"/>
      <c r="Y601" s="78"/>
      <c r="Z601" s="78"/>
      <c r="AA601" s="79"/>
    </row>
    <row r="602" spans="1:27" ht="14.25">
      <c r="A602" s="41"/>
      <c r="B602" s="120"/>
      <c r="C602" s="121"/>
      <c r="D602" s="122"/>
      <c r="E602" s="119">
        <f aca="true" t="shared" si="321" ref="E602:E608">IF(SUM(B602:D602)&gt;0,SUM(B602:D602),"")</f>
      </c>
      <c r="F602" s="120"/>
      <c r="G602" s="121"/>
      <c r="H602" s="123"/>
      <c r="I602" s="119">
        <f t="shared" si="320"/>
      </c>
      <c r="J602" s="120"/>
      <c r="K602" s="121"/>
      <c r="L602" s="123"/>
      <c r="M602" s="119">
        <f aca="true" t="shared" si="322" ref="M602:M608">IF(SUM(J602:L602)&gt;0,SUM(J602:L602),"")</f>
      </c>
      <c r="N602" s="120"/>
      <c r="O602" s="121"/>
      <c r="P602" s="121"/>
      <c r="Q602" s="119">
        <f aca="true" t="shared" si="323" ref="Q602:Q608">IF(SUM(N602:P602)&gt;0,SUM(N602:P602),"")</f>
      </c>
      <c r="R602" s="120"/>
      <c r="S602" s="121"/>
      <c r="T602" s="121"/>
      <c r="U602" s="119">
        <f aca="true" t="shared" si="324" ref="U602:U608">IF(SUM(R602:T602)&gt;0,SUM(R602:T602),"")</f>
      </c>
      <c r="V602" s="32" t="s">
        <v>16</v>
      </c>
      <c r="W602" s="78"/>
      <c r="X602" s="78"/>
      <c r="Y602" s="78"/>
      <c r="Z602" s="78"/>
      <c r="AA602" s="79"/>
    </row>
    <row r="603" spans="1:27" ht="14.25">
      <c r="A603" s="41"/>
      <c r="B603" s="120"/>
      <c r="C603" s="121"/>
      <c r="D603" s="122"/>
      <c r="E603" s="119">
        <f t="shared" si="321"/>
      </c>
      <c r="F603" s="120"/>
      <c r="G603" s="121"/>
      <c r="H603" s="123"/>
      <c r="I603" s="119">
        <f t="shared" si="320"/>
      </c>
      <c r="J603" s="120"/>
      <c r="K603" s="121"/>
      <c r="L603" s="123"/>
      <c r="M603" s="119">
        <f t="shared" si="322"/>
      </c>
      <c r="N603" s="120"/>
      <c r="O603" s="121"/>
      <c r="P603" s="123"/>
      <c r="Q603" s="119">
        <f t="shared" si="323"/>
      </c>
      <c r="R603" s="120"/>
      <c r="S603" s="121"/>
      <c r="T603" s="123"/>
      <c r="U603" s="119">
        <f t="shared" si="324"/>
      </c>
      <c r="V603" s="32" t="s">
        <v>12</v>
      </c>
      <c r="W603" s="78"/>
      <c r="X603" s="78"/>
      <c r="Y603" s="78"/>
      <c r="Z603" s="78"/>
      <c r="AA603" s="79"/>
    </row>
    <row r="604" spans="1:27" ht="14.25">
      <c r="A604" s="41"/>
      <c r="B604" s="120"/>
      <c r="C604" s="121"/>
      <c r="D604" s="122"/>
      <c r="E604" s="119">
        <f t="shared" si="321"/>
      </c>
      <c r="F604" s="120"/>
      <c r="G604" s="121"/>
      <c r="H604" s="121"/>
      <c r="I604" s="119">
        <f t="shared" si="320"/>
      </c>
      <c r="J604" s="120"/>
      <c r="K604" s="121"/>
      <c r="L604" s="121"/>
      <c r="M604" s="119">
        <f t="shared" si="322"/>
      </c>
      <c r="N604" s="120"/>
      <c r="O604" s="121"/>
      <c r="P604" s="121"/>
      <c r="Q604" s="119">
        <f t="shared" si="323"/>
      </c>
      <c r="R604" s="120"/>
      <c r="S604" s="121"/>
      <c r="T604" s="121"/>
      <c r="U604" s="119">
        <f t="shared" si="324"/>
      </c>
      <c r="V604" s="32"/>
      <c r="W604" s="78"/>
      <c r="X604" s="78"/>
      <c r="Y604" s="78"/>
      <c r="Z604" s="78"/>
      <c r="AA604" s="79"/>
    </row>
    <row r="605" spans="1:27" ht="14.25">
      <c r="A605" s="23" t="s">
        <v>178</v>
      </c>
      <c r="B605" s="120"/>
      <c r="C605" s="121"/>
      <c r="D605" s="122"/>
      <c r="E605" s="119">
        <f t="shared" si="321"/>
      </c>
      <c r="F605" s="120"/>
      <c r="G605" s="121"/>
      <c r="H605" s="121"/>
      <c r="I605" s="119">
        <f t="shared" si="320"/>
      </c>
      <c r="J605" s="120"/>
      <c r="K605" s="121"/>
      <c r="L605" s="121"/>
      <c r="M605" s="119">
        <f t="shared" si="322"/>
      </c>
      <c r="N605" s="120"/>
      <c r="O605" s="121"/>
      <c r="P605" s="121"/>
      <c r="Q605" s="119">
        <f t="shared" si="323"/>
      </c>
      <c r="R605" s="120"/>
      <c r="S605" s="121"/>
      <c r="T605" s="121"/>
      <c r="U605" s="119">
        <f t="shared" si="324"/>
      </c>
      <c r="V605" s="32"/>
      <c r="W605" s="78"/>
      <c r="X605" s="78"/>
      <c r="Y605" s="78"/>
      <c r="Z605" s="78"/>
      <c r="AA605" s="79"/>
    </row>
    <row r="606" spans="1:27" ht="14.25">
      <c r="A606" s="23" t="s">
        <v>163</v>
      </c>
      <c r="B606" s="120"/>
      <c r="C606" s="121"/>
      <c r="D606" s="122"/>
      <c r="E606" s="119">
        <f t="shared" si="321"/>
      </c>
      <c r="F606" s="120"/>
      <c r="G606" s="121"/>
      <c r="H606" s="121"/>
      <c r="I606" s="119">
        <f t="shared" si="320"/>
      </c>
      <c r="J606" s="120"/>
      <c r="K606" s="121"/>
      <c r="L606" s="121"/>
      <c r="M606" s="119">
        <f t="shared" si="322"/>
      </c>
      <c r="N606" s="120"/>
      <c r="O606" s="121"/>
      <c r="P606" s="121"/>
      <c r="Q606" s="119">
        <f t="shared" si="323"/>
      </c>
      <c r="R606" s="120"/>
      <c r="S606" s="121"/>
      <c r="T606" s="121"/>
      <c r="U606" s="119">
        <f t="shared" si="324"/>
      </c>
      <c r="V606" s="31"/>
      <c r="W606" s="78"/>
      <c r="X606" s="78"/>
      <c r="Y606" s="78"/>
      <c r="Z606" s="78"/>
      <c r="AA606" s="79"/>
    </row>
    <row r="607" spans="1:27" ht="14.25">
      <c r="A607" s="23" t="s">
        <v>169</v>
      </c>
      <c r="B607" s="120"/>
      <c r="C607" s="121"/>
      <c r="D607" s="122"/>
      <c r="E607" s="119">
        <f t="shared" si="321"/>
      </c>
      <c r="F607" s="120"/>
      <c r="G607" s="121"/>
      <c r="H607" s="121"/>
      <c r="I607" s="119">
        <f t="shared" si="320"/>
      </c>
      <c r="J607" s="120"/>
      <c r="K607" s="121"/>
      <c r="L607" s="121"/>
      <c r="M607" s="119">
        <f t="shared" si="322"/>
      </c>
      <c r="N607" s="120"/>
      <c r="O607" s="121"/>
      <c r="P607" s="121"/>
      <c r="Q607" s="119">
        <f t="shared" si="323"/>
      </c>
      <c r="R607" s="120"/>
      <c r="S607" s="121"/>
      <c r="T607" s="121"/>
      <c r="U607" s="119">
        <f t="shared" si="324"/>
      </c>
      <c r="V607" s="31"/>
      <c r="W607" s="78"/>
      <c r="X607" s="78"/>
      <c r="Y607" s="78"/>
      <c r="Z607" s="78"/>
      <c r="AA607" s="79"/>
    </row>
    <row r="608" spans="1:27" ht="14.25">
      <c r="A608" s="23" t="s">
        <v>177</v>
      </c>
      <c r="B608" s="120"/>
      <c r="C608" s="121"/>
      <c r="D608" s="122"/>
      <c r="E608" s="119">
        <f t="shared" si="321"/>
      </c>
      <c r="F608" s="120"/>
      <c r="G608" s="121"/>
      <c r="H608" s="121"/>
      <c r="I608" s="119">
        <f t="shared" si="320"/>
      </c>
      <c r="J608" s="120"/>
      <c r="K608" s="121"/>
      <c r="L608" s="121"/>
      <c r="M608" s="119">
        <f t="shared" si="322"/>
      </c>
      <c r="N608" s="120"/>
      <c r="O608" s="121"/>
      <c r="P608" s="121"/>
      <c r="Q608" s="119">
        <f t="shared" si="323"/>
      </c>
      <c r="R608" s="120"/>
      <c r="S608" s="121"/>
      <c r="T608" s="121"/>
      <c r="U608" s="119">
        <f t="shared" si="324"/>
      </c>
      <c r="V608" s="31"/>
      <c r="W608" s="78"/>
      <c r="X608" s="78"/>
      <c r="Y608" s="78"/>
      <c r="Z608" s="78"/>
      <c r="AA608" s="79"/>
    </row>
    <row r="609" spans="1:27" ht="15" thickBot="1">
      <c r="A609" s="110" t="s">
        <v>10</v>
      </c>
      <c r="B609" s="183">
        <f aca="true" t="shared" si="325" ref="B609:U609">IF(SUM(B593:B604)=0,0,AVERAGE(B593:B604))</f>
        <v>0</v>
      </c>
      <c r="C609" s="184">
        <f t="shared" si="325"/>
        <v>0</v>
      </c>
      <c r="D609" s="185">
        <f t="shared" si="325"/>
        <v>0</v>
      </c>
      <c r="E609" s="186">
        <f t="shared" si="325"/>
        <v>0</v>
      </c>
      <c r="F609" s="183">
        <f t="shared" si="325"/>
        <v>0</v>
      </c>
      <c r="G609" s="184">
        <f t="shared" si="325"/>
        <v>0</v>
      </c>
      <c r="H609" s="185">
        <f t="shared" si="325"/>
        <v>0</v>
      </c>
      <c r="I609" s="186">
        <f t="shared" si="325"/>
        <v>0</v>
      </c>
      <c r="J609" s="183">
        <f t="shared" si="325"/>
        <v>0</v>
      </c>
      <c r="K609" s="184">
        <f t="shared" si="325"/>
        <v>0</v>
      </c>
      <c r="L609" s="185">
        <f t="shared" si="325"/>
        <v>0</v>
      </c>
      <c r="M609" s="186">
        <f t="shared" si="325"/>
        <v>0</v>
      </c>
      <c r="N609" s="183">
        <f t="shared" si="325"/>
        <v>0</v>
      </c>
      <c r="O609" s="184">
        <f t="shared" si="325"/>
        <v>0</v>
      </c>
      <c r="P609" s="185">
        <f t="shared" si="325"/>
        <v>0</v>
      </c>
      <c r="Q609" s="186">
        <f t="shared" si="325"/>
        <v>0</v>
      </c>
      <c r="R609" s="183">
        <f t="shared" si="325"/>
        <v>0</v>
      </c>
      <c r="S609" s="184">
        <f t="shared" si="325"/>
        <v>0</v>
      </c>
      <c r="T609" s="185">
        <f t="shared" si="325"/>
        <v>0</v>
      </c>
      <c r="U609" s="186">
        <f t="shared" si="325"/>
        <v>0</v>
      </c>
      <c r="V609" s="39"/>
      <c r="W609" s="78"/>
      <c r="X609" s="78"/>
      <c r="Y609" s="78"/>
      <c r="Z609" s="78"/>
      <c r="AA609" s="79"/>
    </row>
    <row r="610" spans="1:27" ht="14.25">
      <c r="A610" s="44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6"/>
      <c r="W610" s="78"/>
      <c r="X610" s="78"/>
      <c r="Y610" s="78"/>
      <c r="Z610" s="78"/>
      <c r="AA610" s="79"/>
    </row>
    <row r="611" spans="1:27" ht="15" thickBot="1">
      <c r="A611" s="44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6"/>
      <c r="W611" s="78" t="s">
        <v>82</v>
      </c>
      <c r="X611" s="91"/>
      <c r="Y611" s="91"/>
      <c r="Z611" s="91"/>
      <c r="AA611" s="92"/>
    </row>
    <row r="612" spans="1:27" ht="14.25">
      <c r="A612" s="109" t="s">
        <v>78</v>
      </c>
      <c r="B612" s="283" t="s">
        <v>275</v>
      </c>
      <c r="C612" s="284"/>
      <c r="D612" s="284"/>
      <c r="E612" s="285"/>
      <c r="F612" s="283" t="s">
        <v>276</v>
      </c>
      <c r="G612" s="284"/>
      <c r="H612" s="284"/>
      <c r="I612" s="285"/>
      <c r="J612" s="283" t="s">
        <v>277</v>
      </c>
      <c r="K612" s="284"/>
      <c r="L612" s="284"/>
      <c r="M612" s="285"/>
      <c r="N612" s="283" t="s">
        <v>278</v>
      </c>
      <c r="O612" s="284"/>
      <c r="P612" s="284"/>
      <c r="Q612" s="285"/>
      <c r="R612" s="283" t="s">
        <v>279</v>
      </c>
      <c r="S612" s="284"/>
      <c r="T612" s="284"/>
      <c r="U612" s="285"/>
      <c r="V612" s="15" t="s">
        <v>3</v>
      </c>
      <c r="W612" s="78" t="str">
        <f>B612</f>
        <v>BROWN,CASEY</v>
      </c>
      <c r="X612" s="78" t="str">
        <f>F612</f>
        <v>THRELKELD,WADE</v>
      </c>
      <c r="Y612" s="78" t="str">
        <f>J612</f>
        <v>COKER,NATHAN</v>
      </c>
      <c r="Z612" s="78" t="str">
        <f>N612</f>
        <v>BRIDGES,RYAN</v>
      </c>
      <c r="AA612" s="79" t="str">
        <f>R612</f>
        <v>FIELDING,JS</v>
      </c>
    </row>
    <row r="613" spans="1:27" ht="15" thickBot="1">
      <c r="A613" s="38" t="s">
        <v>4</v>
      </c>
      <c r="B613" s="17" t="s">
        <v>5</v>
      </c>
      <c r="C613" s="18" t="s">
        <v>6</v>
      </c>
      <c r="D613" s="19" t="s">
        <v>7</v>
      </c>
      <c r="E613" s="20" t="s">
        <v>8</v>
      </c>
      <c r="F613" s="17" t="s">
        <v>5</v>
      </c>
      <c r="G613" s="18" t="s">
        <v>6</v>
      </c>
      <c r="H613" s="18" t="s">
        <v>7</v>
      </c>
      <c r="I613" s="20" t="s">
        <v>8</v>
      </c>
      <c r="J613" s="17" t="s">
        <v>5</v>
      </c>
      <c r="K613" s="18" t="s">
        <v>6</v>
      </c>
      <c r="L613" s="18" t="s">
        <v>7</v>
      </c>
      <c r="M613" s="20" t="s">
        <v>8</v>
      </c>
      <c r="N613" s="17" t="s">
        <v>5</v>
      </c>
      <c r="O613" s="18" t="s">
        <v>6</v>
      </c>
      <c r="P613" s="18" t="s">
        <v>7</v>
      </c>
      <c r="Q613" s="20" t="s">
        <v>8</v>
      </c>
      <c r="R613" s="17" t="s">
        <v>5</v>
      </c>
      <c r="S613" s="18" t="s">
        <v>6</v>
      </c>
      <c r="T613" s="18" t="s">
        <v>7</v>
      </c>
      <c r="U613" s="20" t="s">
        <v>8</v>
      </c>
      <c r="V613" s="21" t="s">
        <v>9</v>
      </c>
      <c r="W613" s="101">
        <f>IF(SUM(E614:E629)&gt;0,LARGE(E614:E629,1),0)</f>
        <v>290</v>
      </c>
      <c r="X613" s="102">
        <f>IF(SUM(I614:I629)&gt;0,LARGE(I614:I629,1),0)</f>
        <v>293</v>
      </c>
      <c r="Y613" s="102">
        <f>IF(SUM(M614:M629)&gt;0,LARGE(M614:M629,1),0)</f>
        <v>282</v>
      </c>
      <c r="Z613" s="102">
        <f>IF(SUM(Q614:Q629)&gt;0,LARGE(Q614:Q629,1),0)</f>
        <v>278</v>
      </c>
      <c r="AA613" s="103">
        <f>IF(SUM(U614:U629)&gt;0,LARGE(U614:U629,1),0)</f>
        <v>286</v>
      </c>
    </row>
    <row r="614" spans="1:27" ht="15" thickTop="1">
      <c r="A614" s="41" t="s">
        <v>66</v>
      </c>
      <c r="B614" s="116">
        <v>95</v>
      </c>
      <c r="C614" s="117">
        <v>88</v>
      </c>
      <c r="D614" s="118">
        <v>91</v>
      </c>
      <c r="E614" s="119">
        <f aca="true" t="shared" si="326" ref="E614:E622">IF(SUM(B614:D614)&gt;0,SUM(B614:D614),"")</f>
        <v>274</v>
      </c>
      <c r="F614" s="116">
        <v>100</v>
      </c>
      <c r="G614" s="117">
        <v>97</v>
      </c>
      <c r="H614" s="117">
        <v>96</v>
      </c>
      <c r="I614" s="119">
        <f aca="true" t="shared" si="327" ref="I614:I619">IF(SUM(F614:H614)&gt;0,SUM(F614:H614),"")</f>
        <v>293</v>
      </c>
      <c r="J614" s="116">
        <v>99</v>
      </c>
      <c r="K614" s="117">
        <v>84</v>
      </c>
      <c r="L614" s="117">
        <v>99</v>
      </c>
      <c r="M614" s="119">
        <f aca="true" t="shared" si="328" ref="M614:M622">IF(SUM(J614:L614)&gt;0,SUM(J614:L614),"")</f>
        <v>282</v>
      </c>
      <c r="N614" s="116">
        <v>96</v>
      </c>
      <c r="O614" s="117">
        <v>90</v>
      </c>
      <c r="P614" s="117">
        <v>92</v>
      </c>
      <c r="Q614" s="119">
        <f aca="true" t="shared" si="329" ref="Q614:Q622">IF(SUM(N614:P614)&gt;0,SUM(N614:P614),"")</f>
        <v>278</v>
      </c>
      <c r="R614" s="116">
        <v>95</v>
      </c>
      <c r="S614" s="117">
        <v>88</v>
      </c>
      <c r="T614" s="117">
        <v>92</v>
      </c>
      <c r="U614" s="119">
        <f aca="true" t="shared" si="330" ref="U614:U622">IF(SUM(R614:T614)&gt;0,SUM(R614:T614),"")</f>
        <v>275</v>
      </c>
      <c r="V614" s="99">
        <f>IF(SUM(E614,I614,M614,Q614,U614,U634,Q634,M634,I634,E634,E654,I654,M654,Q654,U654)&gt;0,(LARGE((E614,I614,M614,Q614,U614,U634,Q634,M634,I634,E634,E654,I654,M654,Q654,U654),1)+LARGE((E614,I614,M614,Q614,U614,U634,Q634,M634,I634,E634,E654,I654,M654,Q654,U654),2)+LARGE((E614,I614,M614,Q614,U614,U634,Q634,M634,I634,E634,E654,I654,M654,Q654,U654),3)+LARGE((E614,I614,M614,Q614,U614,U634,Q634,M634,I634,E634,E654,I654,M654,Q654,U654),4)),"")</f>
        <v>1128</v>
      </c>
      <c r="W614" s="78"/>
      <c r="X614" s="78"/>
      <c r="Y614" s="78"/>
      <c r="Z614" s="78"/>
      <c r="AA614" s="79"/>
    </row>
    <row r="615" spans="1:27" ht="14.25">
      <c r="A615" s="41" t="s">
        <v>49</v>
      </c>
      <c r="B615" s="120">
        <v>98</v>
      </c>
      <c r="C615" s="121">
        <v>94</v>
      </c>
      <c r="D615" s="122">
        <v>98</v>
      </c>
      <c r="E615" s="119">
        <f t="shared" si="326"/>
        <v>290</v>
      </c>
      <c r="F615" s="120">
        <v>98</v>
      </c>
      <c r="G615" s="121">
        <v>89</v>
      </c>
      <c r="H615" s="121">
        <v>91</v>
      </c>
      <c r="I615" s="119">
        <f t="shared" si="327"/>
        <v>278</v>
      </c>
      <c r="J615" s="120">
        <v>98</v>
      </c>
      <c r="K615" s="121">
        <v>87</v>
      </c>
      <c r="L615" s="121">
        <v>96</v>
      </c>
      <c r="M615" s="119">
        <f t="shared" si="328"/>
        <v>281</v>
      </c>
      <c r="N615" s="120">
        <v>93</v>
      </c>
      <c r="O615" s="121">
        <v>92</v>
      </c>
      <c r="P615" s="121">
        <v>91</v>
      </c>
      <c r="Q615" s="119">
        <f t="shared" si="329"/>
        <v>276</v>
      </c>
      <c r="R615" s="120"/>
      <c r="S615" s="121"/>
      <c r="T615" s="121"/>
      <c r="U615" s="119">
        <f t="shared" si="330"/>
      </c>
      <c r="V615" s="99">
        <f>IF(SUM(E615,I615,M615,Q615,U615,U635,Q635,M635,I635,E635,E655,I655,M655,Q655,U655)&gt;0,(LARGE((E615,I615,M615,Q615,U615,U635,Q635,M635,I635,E635,E655,I655,M655,Q655,U655),1)+LARGE((E615,I615,M615,Q615,U615,U635,Q635,M635,I635,E635,E655,I655,M655,Q655,U655),2)+LARGE((E615,I615,M615,Q615,U615,U635,Q635,M635,I635,E635,E655,I655,M655,Q655,U655),3)+LARGE((E615,I615,M615,Q615,U615,U635,Q635,M635,I635,E635,E655,I655,M655,Q655,U655),4)),"")</f>
        <v>1126</v>
      </c>
      <c r="W615" s="78"/>
      <c r="X615" s="78"/>
      <c r="Y615" s="78"/>
      <c r="Z615" s="78"/>
      <c r="AA615" s="79"/>
    </row>
    <row r="616" spans="1:27" ht="14.25">
      <c r="A616" s="41" t="s">
        <v>99</v>
      </c>
      <c r="B616" s="120">
        <v>99</v>
      </c>
      <c r="C616" s="121">
        <v>87</v>
      </c>
      <c r="D616" s="122">
        <v>95</v>
      </c>
      <c r="E616" s="119">
        <f t="shared" si="326"/>
        <v>281</v>
      </c>
      <c r="F616" s="120">
        <v>99</v>
      </c>
      <c r="G616" s="121">
        <v>90</v>
      </c>
      <c r="H616" s="121">
        <v>96</v>
      </c>
      <c r="I616" s="119">
        <f t="shared" si="327"/>
        <v>285</v>
      </c>
      <c r="J616" s="120">
        <v>98</v>
      </c>
      <c r="K616" s="121">
        <v>83</v>
      </c>
      <c r="L616" s="123">
        <v>92</v>
      </c>
      <c r="M616" s="119">
        <f t="shared" si="328"/>
        <v>273</v>
      </c>
      <c r="N616" s="120"/>
      <c r="O616" s="121"/>
      <c r="P616" s="123"/>
      <c r="Q616" s="119">
        <f t="shared" si="329"/>
      </c>
      <c r="R616" s="120">
        <v>99</v>
      </c>
      <c r="S616" s="121">
        <v>91</v>
      </c>
      <c r="T616" s="123">
        <v>96</v>
      </c>
      <c r="U616" s="119">
        <f t="shared" si="330"/>
        <v>286</v>
      </c>
      <c r="V616" s="99">
        <f>IF(SUM(E616,I616,M616,Q616,U616,U636,Q636,M636,I636,E636,E656,I656,M656,Q656,U656)&gt;0,(LARGE((E616,I616,M616,Q616,U616,U636,Q636,M636,I636,E636,E656,I656,M656,Q656,U656),1)+LARGE((E616,I616,M616,Q616,U616,U636,Q636,M636,I636,E636,E656,I656,M656,Q656,U656),2)+LARGE((E616,I616,M616,Q616,U616,U636,Q636,M636,I636,E636,E656,I656,M656,Q656,U656),3)+LARGE((E616,I616,M616,Q616,U616,U636,Q636,M636,I636,E636,E656,I656,M656,Q656,U656),4)),"")</f>
        <v>1125</v>
      </c>
      <c r="W616" s="78"/>
      <c r="X616" s="78"/>
      <c r="Y616" s="78"/>
      <c r="Z616" s="78"/>
      <c r="AA616" s="79"/>
    </row>
    <row r="617" spans="1:27" ht="14.25">
      <c r="A617" s="41" t="s">
        <v>57</v>
      </c>
      <c r="B617" s="120">
        <v>95</v>
      </c>
      <c r="C617" s="121">
        <v>89</v>
      </c>
      <c r="D617" s="122">
        <v>92</v>
      </c>
      <c r="E617" s="119">
        <f t="shared" si="326"/>
        <v>276</v>
      </c>
      <c r="F617" s="120">
        <v>99</v>
      </c>
      <c r="G617" s="121">
        <v>94</v>
      </c>
      <c r="H617" s="121">
        <v>92</v>
      </c>
      <c r="I617" s="119">
        <f t="shared" si="327"/>
        <v>285</v>
      </c>
      <c r="J617" s="120">
        <v>95</v>
      </c>
      <c r="K617" s="121">
        <v>83</v>
      </c>
      <c r="L617" s="121">
        <v>96</v>
      </c>
      <c r="M617" s="119">
        <f t="shared" si="328"/>
        <v>274</v>
      </c>
      <c r="N617" s="120">
        <v>92</v>
      </c>
      <c r="O617" s="121">
        <v>85</v>
      </c>
      <c r="P617" s="121">
        <v>83</v>
      </c>
      <c r="Q617" s="119">
        <f t="shared" si="329"/>
        <v>260</v>
      </c>
      <c r="R617" s="120">
        <v>96</v>
      </c>
      <c r="S617" s="121">
        <v>89</v>
      </c>
      <c r="T617" s="121">
        <v>96</v>
      </c>
      <c r="U617" s="119">
        <f t="shared" si="330"/>
        <v>281</v>
      </c>
      <c r="V617" s="99">
        <f>IF(SUM(E617,I617,M617,Q617,U617,U637,Q637,M637,I637,E637,E657,I657,M657,Q657,U657)&gt;0,(LARGE((E617,I617,M617,Q617,U617,U637,Q637,M637,I637,E637,E657,I657,M657,Q657,U657),1)+LARGE((E617,I617,M617,Q617,U617,U637,Q637,M637,I637,E637,E657,I657,M657,Q657,U657),2)+LARGE((E617,I617,M617,Q617,U617,U637,Q637,M637,I637,E637,E657,I657,M657,Q657,U657),3)+LARGE((E617,I617,M617,Q617,U617,U637,Q637,M637,I637,E637,E657,I657,M657,Q657,U657),4)),"")</f>
        <v>1116</v>
      </c>
      <c r="W617" s="78"/>
      <c r="X617" s="78"/>
      <c r="Y617" s="78"/>
      <c r="Z617" s="78"/>
      <c r="AA617" s="79"/>
    </row>
    <row r="618" spans="1:27" ht="14.25">
      <c r="A618" s="41" t="s">
        <v>43</v>
      </c>
      <c r="B618" s="120">
        <v>96</v>
      </c>
      <c r="C618" s="121">
        <v>95</v>
      </c>
      <c r="D618" s="123">
        <v>97</v>
      </c>
      <c r="E618" s="119">
        <v>288</v>
      </c>
      <c r="F618" s="120">
        <v>98</v>
      </c>
      <c r="G618" s="121">
        <v>97</v>
      </c>
      <c r="H618" s="123">
        <v>91</v>
      </c>
      <c r="I618" s="119">
        <f t="shared" si="327"/>
        <v>286</v>
      </c>
      <c r="J618" s="120">
        <v>93</v>
      </c>
      <c r="K618" s="121">
        <v>90</v>
      </c>
      <c r="L618" s="123">
        <v>93</v>
      </c>
      <c r="M618" s="119">
        <f t="shared" si="328"/>
        <v>276</v>
      </c>
      <c r="N618" s="120"/>
      <c r="O618" s="121"/>
      <c r="P618" s="121"/>
      <c r="Q618" s="119">
        <f t="shared" si="329"/>
      </c>
      <c r="R618" s="120">
        <v>97</v>
      </c>
      <c r="S618" s="121">
        <v>90</v>
      </c>
      <c r="T618" s="123">
        <v>90</v>
      </c>
      <c r="U618" s="119">
        <f t="shared" si="330"/>
        <v>277</v>
      </c>
      <c r="V618" s="99">
        <f>IF(SUM(E618,I618,M618,Q618,U618,U638,Q638,M638,I638,E638,E658,I658,M658,Q658,U658)&gt;0,(LARGE((E618,I618,M618,Q618,U618,U638,Q638,M638,I638,E638,E658,I658,M658,Q658,U658),1)+LARGE((E618,I618,M618,Q618,U618,U638,Q638,M638,I638,E638,E658,I658,M658,Q658,U658),2)+LARGE((E618,I618,M618,Q618,U618,U638,Q638,M638,I638,E638,E658,I658,M658,Q658,U658),3)+LARGE((E618,I618,M618,Q618,U618,U638,Q638,M638,I638,E638,E658,I658,M658,Q658,U658),4)),"")</f>
        <v>1127</v>
      </c>
      <c r="W618" s="78"/>
      <c r="X618" s="78"/>
      <c r="Y618" s="78"/>
      <c r="Z618" s="78"/>
      <c r="AA618" s="79"/>
    </row>
    <row r="619" spans="1:27" ht="14.25">
      <c r="A619" s="41" t="s">
        <v>40</v>
      </c>
      <c r="B619" s="120">
        <v>98</v>
      </c>
      <c r="C619" s="121">
        <v>92</v>
      </c>
      <c r="D619" s="123">
        <v>94</v>
      </c>
      <c r="E619" s="119">
        <f t="shared" si="326"/>
        <v>284</v>
      </c>
      <c r="F619" s="120">
        <v>99</v>
      </c>
      <c r="G619" s="121">
        <v>95</v>
      </c>
      <c r="H619" s="123">
        <v>94</v>
      </c>
      <c r="I619" s="119">
        <f t="shared" si="327"/>
        <v>288</v>
      </c>
      <c r="J619" s="120">
        <v>99</v>
      </c>
      <c r="K619" s="121">
        <v>87</v>
      </c>
      <c r="L619" s="123">
        <v>93</v>
      </c>
      <c r="M619" s="119">
        <f t="shared" si="328"/>
        <v>279</v>
      </c>
      <c r="N619" s="120"/>
      <c r="O619" s="121"/>
      <c r="P619" s="121"/>
      <c r="Q619" s="119">
        <f t="shared" si="329"/>
      </c>
      <c r="R619" s="120">
        <v>88</v>
      </c>
      <c r="S619" s="121">
        <v>88</v>
      </c>
      <c r="T619" s="123">
        <v>92</v>
      </c>
      <c r="U619" s="119">
        <f t="shared" si="330"/>
        <v>268</v>
      </c>
      <c r="V619" s="99">
        <f>IF(SUM(E619,I619,M619,Q619,U619,U639,Q639,M639,I639,E639,E659,I659,M659,Q659,U659)&gt;0,(LARGE((E619,I619,M619,Q619,U619,U639,Q639,M639,I639,E639,E659,I659,M659,Q659,U659),1)+LARGE((E619,I619,M619,Q619,U619,U639,Q639,M639,I639,E639,E659,I659,M659,Q659,U659),2)+LARGE((E619,I619,M619,Q619,U619,U639,Q639,M639,I639,E639,E659,I659,M659,Q659,U659),3)+LARGE((E619,I619,M619,Q619,U619,U639,Q639,M639,I639,E639,E659,I659,M659,Q659,U659),4)),"")</f>
        <v>1125</v>
      </c>
      <c r="W619" s="78"/>
      <c r="X619" s="78"/>
      <c r="Y619" s="78"/>
      <c r="Z619" s="78"/>
      <c r="AA619" s="79"/>
    </row>
    <row r="620" spans="1:27" ht="14.25">
      <c r="A620" s="41" t="s">
        <v>83</v>
      </c>
      <c r="B620" s="120"/>
      <c r="C620" s="121"/>
      <c r="D620" s="122"/>
      <c r="E620" s="119">
        <f t="shared" si="326"/>
      </c>
      <c r="F620" s="120"/>
      <c r="G620" s="121"/>
      <c r="H620" s="123"/>
      <c r="I620" s="119">
        <f aca="true" t="shared" si="331" ref="I620:I629">IF(SUM(F620:H620)&gt;0,SUM(F620:H620),"")</f>
      </c>
      <c r="J620" s="120"/>
      <c r="K620" s="121"/>
      <c r="L620" s="123"/>
      <c r="M620" s="119">
        <f t="shared" si="328"/>
      </c>
      <c r="N620" s="120"/>
      <c r="O620" s="121"/>
      <c r="P620" s="121"/>
      <c r="Q620" s="119">
        <f t="shared" si="329"/>
      </c>
      <c r="R620" s="120"/>
      <c r="S620" s="121"/>
      <c r="T620" s="121"/>
      <c r="U620" s="119">
        <f t="shared" si="330"/>
      </c>
      <c r="V620" s="99">
        <f>IF(SUM(E620,I620,M620,Q620,U620,U640,Q640,M640,I640,E640,E660,I660,M660,Q660,U660)&gt;0,(LARGE((E620,I620,M620,Q620,U620,U640,Q640,M640,I640,E640,E660,I660,M660,Q660,U660),1)+LARGE((E620,I620,M620,Q620,U620,U640,Q640,M640,I640,E640,E660,I660,M660,Q660,U660),2)+LARGE((E620,I620,M620,Q620,U620,U640,Q640,M640,I640,E640,E660,I660,M660,Q660,U660),3)+LARGE((E620,I620,M620,Q620,U620,U640,Q640,M640,I640,E640,E660,I660,M660,Q660,U660),4)),"")</f>
      </c>
      <c r="W620" s="78"/>
      <c r="X620" s="78"/>
      <c r="Y620" s="78"/>
      <c r="Z620" s="78"/>
      <c r="AA620" s="79"/>
    </row>
    <row r="621" spans="1:27" ht="14.25">
      <c r="A621" s="41"/>
      <c r="B621" s="120"/>
      <c r="C621" s="121"/>
      <c r="D621" s="122"/>
      <c r="E621" s="119">
        <f t="shared" si="326"/>
      </c>
      <c r="F621" s="120"/>
      <c r="G621" s="121"/>
      <c r="H621" s="123"/>
      <c r="I621" s="119">
        <f t="shared" si="331"/>
      </c>
      <c r="J621" s="120"/>
      <c r="K621" s="121"/>
      <c r="L621" s="123"/>
      <c r="M621" s="119">
        <f t="shared" si="328"/>
      </c>
      <c r="N621" s="120"/>
      <c r="O621" s="121"/>
      <c r="P621" s="123"/>
      <c r="Q621" s="119">
        <f t="shared" si="329"/>
      </c>
      <c r="R621" s="120"/>
      <c r="S621" s="121"/>
      <c r="T621" s="123"/>
      <c r="U621" s="119">
        <f t="shared" si="330"/>
      </c>
      <c r="V621" s="99">
        <f>IF(SUM(E621,I621,M621,Q621,U621,U641,Q641,M641,I641,E641,E661,I661,M661,Q661,U661)&gt;0,(LARGE((E621,I621,M621,Q621,U621,U641,Q641,M641,I641,E641,E661,I661,M661,Q661,U661),1)+LARGE((E621,I621,M621,Q621,U621,U641,Q641,M641,I641,E641,E661,I661,M661,Q661,U661),2)+LARGE((E621,I621,M621,Q621,U621,U641,Q641,M641,I641,E641,E661,I661,M661,Q661,U661),3)+LARGE((E621,I621,M621,Q621,U621,U641,Q641,M641,I641,E641,E661,I661,M661,Q661,U661),4)),"")</f>
      </c>
      <c r="W621" s="78"/>
      <c r="X621" s="78"/>
      <c r="Y621" s="78"/>
      <c r="Z621" s="78"/>
      <c r="AA621" s="79"/>
    </row>
    <row r="622" spans="1:27" ht="14.25">
      <c r="A622" s="41"/>
      <c r="B622" s="120"/>
      <c r="C622" s="121"/>
      <c r="D622" s="122"/>
      <c r="E622" s="119">
        <f t="shared" si="326"/>
      </c>
      <c r="F622" s="120"/>
      <c r="G622" s="121"/>
      <c r="H622" s="121"/>
      <c r="I622" s="119">
        <f t="shared" si="331"/>
      </c>
      <c r="J622" s="120"/>
      <c r="K622" s="121"/>
      <c r="L622" s="121"/>
      <c r="M622" s="119">
        <f t="shared" si="328"/>
      </c>
      <c r="N622" s="120"/>
      <c r="O622" s="121"/>
      <c r="P622" s="121"/>
      <c r="Q622" s="119">
        <f t="shared" si="329"/>
      </c>
      <c r="R622" s="120"/>
      <c r="S622" s="121"/>
      <c r="T622" s="121"/>
      <c r="U622" s="119">
        <f t="shared" si="330"/>
      </c>
      <c r="V622" s="99">
        <f>IF(SUM(E622,I622,M622,Q622,U622,U642,Q642,M642,I642,E642,E662,I662,M662,Q662,U662)&gt;0,(LARGE((E622,I622,M622,Q622,U622,U642,Q642,M642,I642,E642,E662,I662,M662,Q662,U662),1)+LARGE((E622,I622,M622,Q622,U622,U642,Q642,M642,I642,E642,E662,I662,M662,Q662,U662),2)+LARGE((E622,I622,M622,Q622,U622,U642,Q642,M642,I642,E642,E662,I662,M662,Q662,U662),3)+LARGE((E622,I622,M622,Q622,U622,U642,Q642,M642,I642,E642,E662,I662,M662,Q662,U662),4)),"")</f>
      </c>
      <c r="W622" s="78"/>
      <c r="X622" s="78"/>
      <c r="Y622" s="78"/>
      <c r="Z622" s="78"/>
      <c r="AA622" s="79"/>
    </row>
    <row r="623" spans="1:27" ht="14.25">
      <c r="A623" s="41"/>
      <c r="B623" s="120"/>
      <c r="C623" s="121"/>
      <c r="D623" s="122"/>
      <c r="E623" s="119">
        <f aca="true" t="shared" si="332" ref="E623:E629">IF(SUM(B623:D623)&gt;0,SUM(B623:D623),"")</f>
      </c>
      <c r="F623" s="120"/>
      <c r="G623" s="121"/>
      <c r="H623" s="123"/>
      <c r="I623" s="119">
        <f t="shared" si="331"/>
      </c>
      <c r="J623" s="120"/>
      <c r="K623" s="121"/>
      <c r="L623" s="123"/>
      <c r="M623" s="119">
        <f aca="true" t="shared" si="333" ref="M623:M629">IF(SUM(J623:L623)&gt;0,SUM(J623:L623),"")</f>
      </c>
      <c r="N623" s="120"/>
      <c r="O623" s="121"/>
      <c r="P623" s="121"/>
      <c r="Q623" s="119">
        <f aca="true" t="shared" si="334" ref="Q623:Q629">IF(SUM(N623:P623)&gt;0,SUM(N623:P623),"")</f>
      </c>
      <c r="R623" s="120"/>
      <c r="S623" s="121"/>
      <c r="T623" s="121"/>
      <c r="U623" s="119">
        <f aca="true" t="shared" si="335" ref="U623:U629">IF(SUM(R623:T623)&gt;0,SUM(R623:T623),"")</f>
      </c>
      <c r="V623" s="99">
        <f>IF(SUM(E623,I623,M623,Q623,U623,U643,Q643,M643,I643,E643,E663,I663,M663,Q663,U663)&gt;0,(LARGE((E623,I623,M623,Q623,U623,U643,Q643,M643,I643,E643,E663,I663,M663,Q663,U663),1)+LARGE((E623,I623,M623,Q623,U623,U643,Q643,M643,I643,E643,E663,I663,M663,Q663,U663),2)+LARGE((E623,I623,M623,Q623,U623,U643,Q643,M643,I643,E643,E663,I663,M663,Q663,U663),3)+LARGE((E623,I623,M623,Q623,U623,U643,Q643,M643,I643,E643,E663,I663,M663,Q663,U663),4)),"")</f>
      </c>
      <c r="W623" s="78"/>
      <c r="X623" s="78"/>
      <c r="Y623" s="78"/>
      <c r="Z623" s="78"/>
      <c r="AA623" s="79"/>
    </row>
    <row r="624" spans="1:27" ht="14.25">
      <c r="A624" s="41"/>
      <c r="B624" s="120"/>
      <c r="C624" s="121"/>
      <c r="D624" s="122"/>
      <c r="E624" s="119">
        <f t="shared" si="332"/>
      </c>
      <c r="F624" s="120"/>
      <c r="G624" s="121"/>
      <c r="H624" s="123"/>
      <c r="I624" s="119">
        <f t="shared" si="331"/>
      </c>
      <c r="J624" s="120"/>
      <c r="K624" s="121"/>
      <c r="L624" s="123"/>
      <c r="M624" s="119">
        <f t="shared" si="333"/>
      </c>
      <c r="N624" s="120"/>
      <c r="O624" s="121"/>
      <c r="P624" s="123"/>
      <c r="Q624" s="119">
        <f t="shared" si="334"/>
      </c>
      <c r="R624" s="120"/>
      <c r="S624" s="121"/>
      <c r="T624" s="123"/>
      <c r="U624" s="119">
        <f t="shared" si="335"/>
      </c>
      <c r="V624" s="99">
        <f>IF(SUM(E624,I624,M624,Q624,U624,U644,Q644,M644,I644,E644,E664,I664,M664,Q664,U664)&gt;0,(LARGE((E624,I624,M624,Q624,U624,U644,Q644,M644,I644,E644,E664,I664,M664,Q664,U664),1)+LARGE((E624,I624,M624,Q624,U624,U644,Q644,M644,I644,E644,E664,I664,M664,Q664,U664),2)+LARGE((E624,I624,M624,Q624,U624,U644,Q644,M644,I644,E644,E664,I664,M664,Q664,U664),3)+LARGE((E624,I624,M624,Q624,U624,U644,Q644,M644,I644,E644,E664,I664,M664,Q664,U664),4)),"")</f>
      </c>
      <c r="W624" s="78"/>
      <c r="X624" s="78"/>
      <c r="Y624" s="78"/>
      <c r="Z624" s="78"/>
      <c r="AA624" s="79"/>
    </row>
    <row r="625" spans="1:27" ht="14.25">
      <c r="A625" s="41"/>
      <c r="B625" s="120"/>
      <c r="C625" s="121"/>
      <c r="D625" s="122"/>
      <c r="E625" s="119">
        <f t="shared" si="332"/>
      </c>
      <c r="F625" s="120"/>
      <c r="G625" s="121"/>
      <c r="H625" s="121"/>
      <c r="I625" s="119">
        <f t="shared" si="331"/>
      </c>
      <c r="J625" s="120"/>
      <c r="K625" s="121"/>
      <c r="L625" s="121"/>
      <c r="M625" s="119">
        <f t="shared" si="333"/>
      </c>
      <c r="N625" s="120"/>
      <c r="O625" s="121"/>
      <c r="P625" s="121"/>
      <c r="Q625" s="119">
        <f t="shared" si="334"/>
      </c>
      <c r="R625" s="120"/>
      <c r="S625" s="121"/>
      <c r="T625" s="121"/>
      <c r="U625" s="119">
        <f t="shared" si="335"/>
      </c>
      <c r="V625" s="99">
        <f>IF(SUM(E625,I625,M625,Q625,U625,U645,Q645,M645,I645,E645,E665,I665,M665,Q665,U665)&gt;0,(LARGE((E625,I625,M625,Q625,U625,U645,Q645,M645,I645,E645,E665,I665,M665,Q665,U665),1)+LARGE((E625,I625,M625,Q625,U625,U645,Q645,M645,I645,E645,E665,I665,M665,Q665,U665),2)+LARGE((E625,I625,M625,Q625,U625,U645,Q645,M645,I645,E645,E665,I665,M665,Q665,U665),3)+LARGE((E625,I625,M625,Q625,U625,U645,Q645,M645,I645,E645,E665,I665,M665,Q665,U665),4)),"")</f>
      </c>
      <c r="W625" s="78"/>
      <c r="X625" s="78"/>
      <c r="Y625" s="78"/>
      <c r="Z625" s="78"/>
      <c r="AA625" s="79"/>
    </row>
    <row r="626" spans="1:27" ht="14.25">
      <c r="A626" s="23" t="s">
        <v>178</v>
      </c>
      <c r="B626" s="120"/>
      <c r="C626" s="121"/>
      <c r="D626" s="122"/>
      <c r="E626" s="119">
        <f t="shared" si="332"/>
      </c>
      <c r="F626" s="120"/>
      <c r="G626" s="121"/>
      <c r="H626" s="121"/>
      <c r="I626" s="119">
        <f t="shared" si="331"/>
      </c>
      <c r="J626" s="120"/>
      <c r="K626" s="121"/>
      <c r="L626" s="121"/>
      <c r="M626" s="119">
        <f t="shared" si="333"/>
      </c>
      <c r="N626" s="120"/>
      <c r="O626" s="121"/>
      <c r="P626" s="121"/>
      <c r="Q626" s="119">
        <f t="shared" si="334"/>
      </c>
      <c r="R626" s="120"/>
      <c r="S626" s="121"/>
      <c r="T626" s="121"/>
      <c r="U626" s="119">
        <f t="shared" si="335"/>
      </c>
      <c r="V626" s="99">
        <f>IF(SUM(E626,I626,M626,Q626,U626,U646,Q646,M646,I646,E646,E666,I666,M666,Q666,U666)&gt;0,(LARGE((E626,I626,M626,Q626,U626,U646,Q646,M646,I646,E646,E666,I666,M666,Q666,U666),1)+LARGE((E626,I626,M626,Q626,U626,U646,Q646,M646,I646,E646,E666,I666,M666,Q666,U666),2)+LARGE((E626,I626,M626,Q626,U626,U646,Q646,M646,I646,E646,E666,I666,M666,Q666,U666),3)+LARGE((E626,I626,M626,Q626,U626,U646,Q646,M646,I646,E646,E666,I666,M666,Q666,U666),4)),"")</f>
      </c>
      <c r="W626" s="78"/>
      <c r="X626" s="78"/>
      <c r="Y626" s="78"/>
      <c r="Z626" s="78"/>
      <c r="AA626" s="79"/>
    </row>
    <row r="627" spans="1:27" ht="14.25">
      <c r="A627" s="23" t="s">
        <v>163</v>
      </c>
      <c r="B627" s="120"/>
      <c r="C627" s="121"/>
      <c r="D627" s="122"/>
      <c r="E627" s="119">
        <f t="shared" si="332"/>
      </c>
      <c r="F627" s="120"/>
      <c r="G627" s="121"/>
      <c r="H627" s="121"/>
      <c r="I627" s="119">
        <f t="shared" si="331"/>
      </c>
      <c r="J627" s="120"/>
      <c r="K627" s="121"/>
      <c r="L627" s="121"/>
      <c r="M627" s="119">
        <f t="shared" si="333"/>
      </c>
      <c r="N627" s="120"/>
      <c r="O627" s="121"/>
      <c r="P627" s="121"/>
      <c r="Q627" s="119">
        <f t="shared" si="334"/>
      </c>
      <c r="R627" s="120"/>
      <c r="S627" s="121"/>
      <c r="T627" s="121"/>
      <c r="U627" s="119">
        <f t="shared" si="335"/>
      </c>
      <c r="V627" s="99">
        <f>IF(SUM(E627,I627,M627,Q627,U627,U647,Q647,M647,I647,E647,E667,I667,M667,Q667,U667)&gt;0,(LARGE((E627,I627,M627,Q627,U627,U647,Q647,M647,I647,E647,E667,I667,M667,Q667,U667),1)+LARGE((E627,I627,M627,Q627,U627,U647,Q647,M647,I647,E647,E667,I667,M667,Q667,U667),2)+LARGE((E627,I627,M627,Q627,U627,U647,Q647,M647,I647,E647,E667,I667,M667,Q667,U667),3)+LARGE((E627,I627,M627,Q627,U627,U647,Q647,M647,I647,E647,E667,I667,M667,Q667,U667),4)),"")</f>
      </c>
      <c r="W627" s="78"/>
      <c r="X627" s="78"/>
      <c r="Y627" s="78"/>
      <c r="Z627" s="78"/>
      <c r="AA627" s="79"/>
    </row>
    <row r="628" spans="1:27" ht="14.25">
      <c r="A628" s="23" t="s">
        <v>169</v>
      </c>
      <c r="B628" s="120"/>
      <c r="C628" s="121"/>
      <c r="D628" s="122"/>
      <c r="E628" s="119">
        <f t="shared" si="332"/>
      </c>
      <c r="F628" s="120"/>
      <c r="G628" s="121"/>
      <c r="H628" s="121"/>
      <c r="I628" s="119">
        <f t="shared" si="331"/>
      </c>
      <c r="J628" s="120"/>
      <c r="K628" s="121"/>
      <c r="L628" s="121"/>
      <c r="M628" s="119">
        <f t="shared" si="333"/>
      </c>
      <c r="N628" s="120"/>
      <c r="O628" s="121"/>
      <c r="P628" s="121"/>
      <c r="Q628" s="119">
        <f t="shared" si="334"/>
      </c>
      <c r="R628" s="120"/>
      <c r="S628" s="121"/>
      <c r="T628" s="121"/>
      <c r="U628" s="119">
        <f t="shared" si="335"/>
      </c>
      <c r="V628" s="99">
        <f>IF(SUM(E628,I628,M628,Q628,U628,U648,Q648,M648,I648,E648,E668,I668,M668,Q668,U668)&gt;0,(LARGE((E628,I628,M628,Q628,U628,U648,Q648,M648,I648,E648,E668,I668,M668,Q668,U668),1)+LARGE((E628,I628,M628,Q628,U628,U648,Q648,M648,I648,E648,E668,I668,M668,Q668,U668),2)+LARGE((E628,I628,M628,Q628,U628,U648,Q648,M648,I648,E648,E668,I668,M668,Q668,U668),3)+LARGE((E628,I628,M628,Q628,U628,U648,Q648,M648,I648,E648,E668,I668,M668,Q668,U668),4)),"")</f>
      </c>
      <c r="W628" s="78"/>
      <c r="X628" s="78"/>
      <c r="Y628" s="78"/>
      <c r="Z628" s="78"/>
      <c r="AA628" s="79"/>
    </row>
    <row r="629" spans="1:27" ht="14.25">
      <c r="A629" s="23" t="s">
        <v>177</v>
      </c>
      <c r="B629" s="120"/>
      <c r="C629" s="121"/>
      <c r="D629" s="122"/>
      <c r="E629" s="119">
        <f t="shared" si="332"/>
      </c>
      <c r="F629" s="120"/>
      <c r="G629" s="121"/>
      <c r="H629" s="121"/>
      <c r="I629" s="119">
        <f t="shared" si="331"/>
      </c>
      <c r="J629" s="120"/>
      <c r="K629" s="121"/>
      <c r="L629" s="121"/>
      <c r="M629" s="119">
        <f t="shared" si="333"/>
      </c>
      <c r="N629" s="120"/>
      <c r="O629" s="121"/>
      <c r="P629" s="121"/>
      <c r="Q629" s="119">
        <f t="shared" si="334"/>
      </c>
      <c r="R629" s="120"/>
      <c r="S629" s="121"/>
      <c r="T629" s="121"/>
      <c r="U629" s="119">
        <f t="shared" si="335"/>
      </c>
      <c r="V629" s="99">
        <f>IF(SUM(E629,I629,M629,Q629,U629,U649,Q649,M649,I649,E649,E669,I669,M669,Q669,U669)&gt;0,(LARGE((E629,I629,M629,Q629,U629,U649,Q649,M649,I649,E649,E669,I669,M669,Q669,U669),1)+LARGE((E629,I629,M629,Q629,U629,U649,Q649,M649,I649,E649,E669,I669,M669,Q669,U669),2)+LARGE((E629,I629,M629,Q629,U629,U649,Q649,M649,I649,E649,E669,I669,M669,Q669,U669),3)+LARGE((E629,I629,M629,Q629,U629,U649,Q649,M649,I649,E649,E669,I669,M669,Q669,U669),4)),"")</f>
      </c>
      <c r="W629" s="78"/>
      <c r="X629" s="78"/>
      <c r="Y629" s="78"/>
      <c r="Z629" s="78"/>
      <c r="AA629" s="79"/>
    </row>
    <row r="630" spans="1:27" ht="15" thickBot="1">
      <c r="A630" s="110" t="s">
        <v>10</v>
      </c>
      <c r="B630" s="183">
        <f aca="true" t="shared" si="336" ref="B630:V630">IF(SUM(B614:B625)=0,0,AVERAGE(B614:B625))</f>
        <v>96.83333333333333</v>
      </c>
      <c r="C630" s="184">
        <f t="shared" si="336"/>
        <v>90.83333333333333</v>
      </c>
      <c r="D630" s="185">
        <f t="shared" si="336"/>
        <v>94.5</v>
      </c>
      <c r="E630" s="186">
        <f t="shared" si="336"/>
        <v>282.1666666666667</v>
      </c>
      <c r="F630" s="183">
        <f t="shared" si="336"/>
        <v>98.83333333333333</v>
      </c>
      <c r="G630" s="184">
        <f t="shared" si="336"/>
        <v>93.66666666666667</v>
      </c>
      <c r="H630" s="185">
        <f t="shared" si="336"/>
        <v>93.33333333333333</v>
      </c>
      <c r="I630" s="186">
        <f t="shared" si="336"/>
        <v>285.8333333333333</v>
      </c>
      <c r="J630" s="183">
        <f t="shared" si="336"/>
        <v>97</v>
      </c>
      <c r="K630" s="184">
        <f t="shared" si="336"/>
        <v>85.66666666666667</v>
      </c>
      <c r="L630" s="185">
        <f t="shared" si="336"/>
        <v>94.83333333333333</v>
      </c>
      <c r="M630" s="186">
        <f t="shared" si="336"/>
        <v>277.5</v>
      </c>
      <c r="N630" s="183">
        <f t="shared" si="336"/>
        <v>93.66666666666667</v>
      </c>
      <c r="O630" s="184">
        <f t="shared" si="336"/>
        <v>89</v>
      </c>
      <c r="P630" s="185">
        <f t="shared" si="336"/>
        <v>88.66666666666667</v>
      </c>
      <c r="Q630" s="186">
        <f t="shared" si="336"/>
        <v>271.3333333333333</v>
      </c>
      <c r="R630" s="183">
        <f t="shared" si="336"/>
        <v>95</v>
      </c>
      <c r="S630" s="184">
        <f t="shared" si="336"/>
        <v>89.2</v>
      </c>
      <c r="T630" s="185">
        <f t="shared" si="336"/>
        <v>93.2</v>
      </c>
      <c r="U630" s="186">
        <f t="shared" si="336"/>
        <v>277.4</v>
      </c>
      <c r="V630" s="187">
        <f t="shared" si="336"/>
        <v>1124.5</v>
      </c>
      <c r="W630" s="101"/>
      <c r="X630" s="102"/>
      <c r="Y630" s="102"/>
      <c r="Z630" s="102"/>
      <c r="AA630" s="103"/>
    </row>
    <row r="631" spans="1:27" ht="15" thickBot="1">
      <c r="A631" s="2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26"/>
      <c r="V631" s="25"/>
      <c r="W631" s="78" t="s">
        <v>82</v>
      </c>
      <c r="X631" s="91"/>
      <c r="Y631" s="91"/>
      <c r="Z631" s="91"/>
      <c r="AA631" s="92"/>
    </row>
    <row r="632" spans="1:27" ht="14.25">
      <c r="A632" s="109" t="s">
        <v>78</v>
      </c>
      <c r="B632" s="286" t="s">
        <v>297</v>
      </c>
      <c r="C632" s="287"/>
      <c r="D632" s="287"/>
      <c r="E632" s="288"/>
      <c r="F632" s="286" t="s">
        <v>165</v>
      </c>
      <c r="G632" s="287"/>
      <c r="H632" s="287"/>
      <c r="I632" s="288"/>
      <c r="J632" s="286" t="s">
        <v>79</v>
      </c>
      <c r="K632" s="287"/>
      <c r="L632" s="287"/>
      <c r="M632" s="288"/>
      <c r="N632" s="286" t="s">
        <v>80</v>
      </c>
      <c r="O632" s="287"/>
      <c r="P632" s="287"/>
      <c r="Q632" s="288"/>
      <c r="R632" s="286" t="s">
        <v>81</v>
      </c>
      <c r="S632" s="287"/>
      <c r="T632" s="287"/>
      <c r="U632" s="288"/>
      <c r="V632" s="29"/>
      <c r="W632" s="78" t="str">
        <f>B632</f>
        <v>HOLLIMAN, JACOB</v>
      </c>
      <c r="X632" s="78" t="str">
        <f>F632</f>
        <v>MC 7</v>
      </c>
      <c r="Y632" s="78" t="str">
        <f>J632</f>
        <v>MC 8</v>
      </c>
      <c r="Z632" s="78" t="str">
        <f>N632</f>
        <v>MC 9</v>
      </c>
      <c r="AA632" s="79" t="str">
        <f>R632</f>
        <v>MC 10</v>
      </c>
    </row>
    <row r="633" spans="1:27" ht="15" thickBot="1">
      <c r="A633" s="38" t="s">
        <v>4</v>
      </c>
      <c r="B633" s="17" t="s">
        <v>5</v>
      </c>
      <c r="C633" s="18" t="s">
        <v>6</v>
      </c>
      <c r="D633" s="18" t="s">
        <v>7</v>
      </c>
      <c r="E633" s="20" t="s">
        <v>8</v>
      </c>
      <c r="F633" s="17" t="s">
        <v>5</v>
      </c>
      <c r="G633" s="18" t="s">
        <v>6</v>
      </c>
      <c r="H633" s="18" t="s">
        <v>7</v>
      </c>
      <c r="I633" s="20" t="s">
        <v>8</v>
      </c>
      <c r="J633" s="17" t="s">
        <v>5</v>
      </c>
      <c r="K633" s="18" t="s">
        <v>6</v>
      </c>
      <c r="L633" s="18" t="s">
        <v>7</v>
      </c>
      <c r="M633" s="20" t="s">
        <v>8</v>
      </c>
      <c r="N633" s="17" t="s">
        <v>5</v>
      </c>
      <c r="O633" s="18" t="s">
        <v>6</v>
      </c>
      <c r="P633" s="18" t="s">
        <v>7</v>
      </c>
      <c r="Q633" s="20" t="s">
        <v>8</v>
      </c>
      <c r="R633" s="17" t="s">
        <v>5</v>
      </c>
      <c r="S633" s="18" t="s">
        <v>6</v>
      </c>
      <c r="T633" s="18" t="s">
        <v>7</v>
      </c>
      <c r="U633" s="20" t="s">
        <v>8</v>
      </c>
      <c r="V633" s="21"/>
      <c r="W633" s="93">
        <f>IF(SUM(E634:E649)&gt;0,LARGE(E634:E649,1),0)</f>
        <v>277</v>
      </c>
      <c r="X633" s="78">
        <f>IF(SUM(I634:I649)&gt;0,LARGE(I634:I649,1),0)</f>
        <v>0</v>
      </c>
      <c r="Y633" s="78">
        <f>IF(SUM(M634:M649)&gt;0,LARGE(M634:M649,1),0)</f>
        <v>0</v>
      </c>
      <c r="Z633" s="78">
        <f>IF(SUM(Q634:Q649)&gt;0,LARGE(Q634:Q649,1),0)</f>
        <v>0</v>
      </c>
      <c r="AA633" s="79">
        <f>IF(SUM(U634:U649)&gt;0,LARGE(U634:U649,1),0)</f>
        <v>0</v>
      </c>
    </row>
    <row r="634" spans="1:27" ht="15" thickTop="1">
      <c r="A634" s="41" t="s">
        <v>66</v>
      </c>
      <c r="B634" s="116"/>
      <c r="C634" s="117"/>
      <c r="D634" s="118"/>
      <c r="E634" s="119">
        <f aca="true" t="shared" si="337" ref="E634:E642">IF(SUM(B634:D634)&gt;0,SUM(B634:D634),"")</f>
      </c>
      <c r="F634" s="116"/>
      <c r="G634" s="117"/>
      <c r="H634" s="117"/>
      <c r="I634" s="119">
        <f aca="true" t="shared" si="338" ref="I634:I639">IF(SUM(F634:H634)&gt;0,SUM(F634:H634),"")</f>
      </c>
      <c r="J634" s="116"/>
      <c r="K634" s="117"/>
      <c r="L634" s="117"/>
      <c r="M634" s="119">
        <f aca="true" t="shared" si="339" ref="M634:M642">IF(SUM(J634:L634)&gt;0,SUM(J634:L634),"")</f>
      </c>
      <c r="N634" s="116"/>
      <c r="O634" s="117"/>
      <c r="P634" s="117"/>
      <c r="Q634" s="119">
        <f aca="true" t="shared" si="340" ref="Q634:Q642">IF(SUM(N634:P634)&gt;0,SUM(N634:P634),"")</f>
      </c>
      <c r="R634" s="116"/>
      <c r="S634" s="117"/>
      <c r="T634" s="117"/>
      <c r="U634" s="119">
        <f aca="true" t="shared" si="341" ref="U634:U642">IF(SUM(R634:T634)&gt;0,SUM(R634:T634),"")</f>
      </c>
      <c r="V634" s="30"/>
      <c r="W634" s="78"/>
      <c r="X634" s="78"/>
      <c r="Y634" s="78"/>
      <c r="Z634" s="78"/>
      <c r="AA634" s="79"/>
    </row>
    <row r="635" spans="1:27" ht="14.25">
      <c r="A635" s="41" t="s">
        <v>49</v>
      </c>
      <c r="B635" s="120">
        <v>97</v>
      </c>
      <c r="C635" s="121">
        <v>82</v>
      </c>
      <c r="D635" s="122">
        <v>98</v>
      </c>
      <c r="E635" s="119">
        <f t="shared" si="337"/>
        <v>277</v>
      </c>
      <c r="F635" s="120"/>
      <c r="G635" s="121"/>
      <c r="H635" s="121"/>
      <c r="I635" s="119">
        <f t="shared" si="338"/>
      </c>
      <c r="J635" s="120"/>
      <c r="K635" s="121"/>
      <c r="L635" s="121"/>
      <c r="M635" s="119">
        <f t="shared" si="339"/>
      </c>
      <c r="N635" s="120"/>
      <c r="O635" s="121"/>
      <c r="P635" s="121"/>
      <c r="Q635" s="119">
        <f t="shared" si="340"/>
      </c>
      <c r="R635" s="120"/>
      <c r="S635" s="121"/>
      <c r="T635" s="121"/>
      <c r="U635" s="119">
        <f t="shared" si="341"/>
      </c>
      <c r="V635" s="31"/>
      <c r="W635" s="78"/>
      <c r="X635" s="78"/>
      <c r="Y635" s="78"/>
      <c r="Z635" s="78"/>
      <c r="AA635" s="79"/>
    </row>
    <row r="636" spans="1:27" ht="14.25">
      <c r="A636" s="41" t="s">
        <v>99</v>
      </c>
      <c r="B636" s="120">
        <v>95</v>
      </c>
      <c r="C636" s="121">
        <v>83</v>
      </c>
      <c r="D636" s="122">
        <v>92</v>
      </c>
      <c r="E636" s="119">
        <f t="shared" si="337"/>
        <v>270</v>
      </c>
      <c r="F636" s="120"/>
      <c r="G636" s="121"/>
      <c r="H636" s="121"/>
      <c r="I636" s="119">
        <f t="shared" si="338"/>
      </c>
      <c r="J636" s="120"/>
      <c r="K636" s="121"/>
      <c r="L636" s="123"/>
      <c r="M636" s="119">
        <f t="shared" si="339"/>
      </c>
      <c r="N636" s="120"/>
      <c r="O636" s="121"/>
      <c r="P636" s="123"/>
      <c r="Q636" s="119">
        <f t="shared" si="340"/>
      </c>
      <c r="R636" s="120"/>
      <c r="S636" s="121"/>
      <c r="T636" s="123"/>
      <c r="U636" s="119">
        <f t="shared" si="341"/>
      </c>
      <c r="V636" s="32" t="s">
        <v>11</v>
      </c>
      <c r="W636" s="78"/>
      <c r="X636" s="78"/>
      <c r="Y636" s="78"/>
      <c r="Z636" s="78"/>
      <c r="AA636" s="79"/>
    </row>
    <row r="637" spans="1:27" ht="14.25">
      <c r="A637" s="41" t="s">
        <v>57</v>
      </c>
      <c r="B637" s="120"/>
      <c r="C637" s="121"/>
      <c r="D637" s="122"/>
      <c r="E637" s="119">
        <f t="shared" si="337"/>
      </c>
      <c r="F637" s="120"/>
      <c r="G637" s="121"/>
      <c r="H637" s="121"/>
      <c r="I637" s="119">
        <f t="shared" si="338"/>
      </c>
      <c r="J637" s="120"/>
      <c r="K637" s="121"/>
      <c r="L637" s="121"/>
      <c r="M637" s="119">
        <f t="shared" si="339"/>
      </c>
      <c r="N637" s="120"/>
      <c r="O637" s="121"/>
      <c r="P637" s="121"/>
      <c r="Q637" s="119">
        <f t="shared" si="340"/>
      </c>
      <c r="R637" s="120"/>
      <c r="S637" s="121"/>
      <c r="T637" s="121"/>
      <c r="U637" s="119">
        <f t="shared" si="341"/>
      </c>
      <c r="V637" s="32" t="s">
        <v>12</v>
      </c>
      <c r="W637" s="78"/>
      <c r="X637" s="78"/>
      <c r="Y637" s="78"/>
      <c r="Z637" s="78"/>
      <c r="AA637" s="79"/>
    </row>
    <row r="638" spans="1:27" ht="14.25">
      <c r="A638" s="41" t="s">
        <v>43</v>
      </c>
      <c r="B638" s="120">
        <v>96</v>
      </c>
      <c r="C638" s="121">
        <v>87</v>
      </c>
      <c r="D638" s="123">
        <v>89</v>
      </c>
      <c r="E638" s="119">
        <f t="shared" si="337"/>
        <v>272</v>
      </c>
      <c r="F638" s="120"/>
      <c r="G638" s="121"/>
      <c r="H638" s="123"/>
      <c r="I638" s="119">
        <f t="shared" si="338"/>
      </c>
      <c r="J638" s="120"/>
      <c r="K638" s="121"/>
      <c r="L638" s="123"/>
      <c r="M638" s="119">
        <f t="shared" si="339"/>
      </c>
      <c r="N638" s="120"/>
      <c r="O638" s="121"/>
      <c r="P638" s="121"/>
      <c r="Q638" s="119">
        <f t="shared" si="340"/>
      </c>
      <c r="R638" s="120"/>
      <c r="S638" s="121"/>
      <c r="T638" s="123"/>
      <c r="U638" s="119">
        <f t="shared" si="341"/>
      </c>
      <c r="V638" s="32" t="s">
        <v>12</v>
      </c>
      <c r="W638" s="78"/>
      <c r="X638" s="78"/>
      <c r="Y638" s="78"/>
      <c r="Z638" s="78"/>
      <c r="AA638" s="79"/>
    </row>
    <row r="639" spans="1:27" ht="14.25">
      <c r="A639" s="41" t="s">
        <v>40</v>
      </c>
      <c r="B639" s="120">
        <v>97</v>
      </c>
      <c r="C639" s="121">
        <v>84</v>
      </c>
      <c r="D639" s="123">
        <v>93</v>
      </c>
      <c r="E639" s="119">
        <f t="shared" si="337"/>
        <v>274</v>
      </c>
      <c r="F639" s="120"/>
      <c r="G639" s="121"/>
      <c r="H639" s="123"/>
      <c r="I639" s="119">
        <f t="shared" si="338"/>
      </c>
      <c r="J639" s="120"/>
      <c r="K639" s="121"/>
      <c r="L639" s="123"/>
      <c r="M639" s="119">
        <f t="shared" si="339"/>
      </c>
      <c r="N639" s="120"/>
      <c r="O639" s="121"/>
      <c r="P639" s="121"/>
      <c r="Q639" s="119">
        <f t="shared" si="340"/>
      </c>
      <c r="R639" s="120"/>
      <c r="S639" s="121"/>
      <c r="T639" s="123"/>
      <c r="U639" s="119">
        <f t="shared" si="341"/>
      </c>
      <c r="V639" s="32"/>
      <c r="W639" s="78"/>
      <c r="X639" s="78"/>
      <c r="Y639" s="78"/>
      <c r="Z639" s="78"/>
      <c r="AA639" s="79"/>
    </row>
    <row r="640" spans="1:27" ht="14.25">
      <c r="A640" s="41" t="s">
        <v>83</v>
      </c>
      <c r="B640" s="120"/>
      <c r="C640" s="121"/>
      <c r="D640" s="122"/>
      <c r="E640" s="119">
        <f t="shared" si="337"/>
      </c>
      <c r="F640" s="120"/>
      <c r="G640" s="121"/>
      <c r="H640" s="123"/>
      <c r="I640" s="119">
        <f aca="true" t="shared" si="342" ref="I640:I649">IF(SUM(F640:H640)&gt;0,SUM(F640:H640),"")</f>
      </c>
      <c r="J640" s="120"/>
      <c r="K640" s="121"/>
      <c r="L640" s="123"/>
      <c r="M640" s="119">
        <f t="shared" si="339"/>
      </c>
      <c r="N640" s="120"/>
      <c r="O640" s="121"/>
      <c r="P640" s="121"/>
      <c r="Q640" s="119">
        <f t="shared" si="340"/>
      </c>
      <c r="R640" s="120"/>
      <c r="S640" s="121"/>
      <c r="T640" s="121"/>
      <c r="U640" s="119">
        <f t="shared" si="341"/>
      </c>
      <c r="V640" s="32" t="s">
        <v>13</v>
      </c>
      <c r="W640" s="78"/>
      <c r="X640" s="78"/>
      <c r="Y640" s="78"/>
      <c r="Z640" s="78"/>
      <c r="AA640" s="79"/>
    </row>
    <row r="641" spans="1:27" ht="14.25">
      <c r="A641" s="41"/>
      <c r="B641" s="120"/>
      <c r="C641" s="121"/>
      <c r="D641" s="122"/>
      <c r="E641" s="119">
        <f t="shared" si="337"/>
      </c>
      <c r="F641" s="120"/>
      <c r="G641" s="121"/>
      <c r="H641" s="123"/>
      <c r="I641" s="119">
        <f t="shared" si="342"/>
      </c>
      <c r="J641" s="120"/>
      <c r="K641" s="121"/>
      <c r="L641" s="123"/>
      <c r="M641" s="119">
        <f t="shared" si="339"/>
      </c>
      <c r="N641" s="120"/>
      <c r="O641" s="121"/>
      <c r="P641" s="123"/>
      <c r="Q641" s="119">
        <f t="shared" si="340"/>
      </c>
      <c r="R641" s="120"/>
      <c r="S641" s="121"/>
      <c r="T641" s="123"/>
      <c r="U641" s="119">
        <f t="shared" si="341"/>
      </c>
      <c r="V641" s="32" t="s">
        <v>14</v>
      </c>
      <c r="W641" s="78"/>
      <c r="X641" s="78"/>
      <c r="Y641" s="78"/>
      <c r="Z641" s="78"/>
      <c r="AA641" s="79"/>
    </row>
    <row r="642" spans="1:27" ht="14.25">
      <c r="A642" s="41"/>
      <c r="B642" s="120"/>
      <c r="C642" s="121"/>
      <c r="D642" s="122"/>
      <c r="E642" s="119">
        <f t="shared" si="337"/>
      </c>
      <c r="F642" s="120"/>
      <c r="G642" s="121"/>
      <c r="H642" s="121"/>
      <c r="I642" s="119">
        <f t="shared" si="342"/>
      </c>
      <c r="J642" s="120"/>
      <c r="K642" s="121"/>
      <c r="L642" s="121"/>
      <c r="M642" s="119">
        <f t="shared" si="339"/>
      </c>
      <c r="N642" s="120"/>
      <c r="O642" s="121"/>
      <c r="P642" s="121"/>
      <c r="Q642" s="119">
        <f t="shared" si="340"/>
      </c>
      <c r="R642" s="120"/>
      <c r="S642" s="121"/>
      <c r="T642" s="121"/>
      <c r="U642" s="119">
        <f t="shared" si="341"/>
      </c>
      <c r="V642" s="32" t="s">
        <v>15</v>
      </c>
      <c r="W642" s="78"/>
      <c r="X642" s="78"/>
      <c r="Y642" s="78"/>
      <c r="Z642" s="78"/>
      <c r="AA642" s="79"/>
    </row>
    <row r="643" spans="1:27" ht="14.25">
      <c r="A643" s="41"/>
      <c r="B643" s="120"/>
      <c r="C643" s="121"/>
      <c r="D643" s="122"/>
      <c r="E643" s="119">
        <f aca="true" t="shared" si="343" ref="E643:E649">IF(SUM(B643:D643)&gt;0,SUM(B643:D643),"")</f>
      </c>
      <c r="F643" s="120"/>
      <c r="G643" s="121"/>
      <c r="H643" s="123"/>
      <c r="I643" s="119">
        <f t="shared" si="342"/>
      </c>
      <c r="J643" s="120"/>
      <c r="K643" s="121"/>
      <c r="L643" s="123"/>
      <c r="M643" s="119">
        <f aca="true" t="shared" si="344" ref="M643:M649">IF(SUM(J643:L643)&gt;0,SUM(J643:L643),"")</f>
      </c>
      <c r="N643" s="120"/>
      <c r="O643" s="121"/>
      <c r="P643" s="121"/>
      <c r="Q643" s="119">
        <f aca="true" t="shared" si="345" ref="Q643:Q649">IF(SUM(N643:P643)&gt;0,SUM(N643:P643),"")</f>
      </c>
      <c r="R643" s="120"/>
      <c r="S643" s="121"/>
      <c r="T643" s="121"/>
      <c r="U643" s="119">
        <f aca="true" t="shared" si="346" ref="U643:U649">IF(SUM(R643:T643)&gt;0,SUM(R643:T643),"")</f>
      </c>
      <c r="V643" s="32" t="s">
        <v>16</v>
      </c>
      <c r="W643" s="78"/>
      <c r="X643" s="78"/>
      <c r="Y643" s="78"/>
      <c r="Z643" s="78"/>
      <c r="AA643" s="79"/>
    </row>
    <row r="644" spans="1:27" ht="14.25">
      <c r="A644" s="41"/>
      <c r="B644" s="120"/>
      <c r="C644" s="121"/>
      <c r="D644" s="122"/>
      <c r="E644" s="119">
        <f t="shared" si="343"/>
      </c>
      <c r="F644" s="120"/>
      <c r="G644" s="121"/>
      <c r="H644" s="123"/>
      <c r="I644" s="119">
        <f t="shared" si="342"/>
      </c>
      <c r="J644" s="120"/>
      <c r="K644" s="121"/>
      <c r="L644" s="123"/>
      <c r="M644" s="119">
        <f t="shared" si="344"/>
      </c>
      <c r="N644" s="120"/>
      <c r="O644" s="121"/>
      <c r="P644" s="123"/>
      <c r="Q644" s="119">
        <f t="shared" si="345"/>
      </c>
      <c r="R644" s="120"/>
      <c r="S644" s="121"/>
      <c r="T644" s="123"/>
      <c r="U644" s="119">
        <f t="shared" si="346"/>
      </c>
      <c r="V644" s="32" t="s">
        <v>12</v>
      </c>
      <c r="W644" s="78"/>
      <c r="X644" s="78"/>
      <c r="Y644" s="78"/>
      <c r="Z644" s="78"/>
      <c r="AA644" s="79"/>
    </row>
    <row r="645" spans="1:27" ht="14.25">
      <c r="A645" s="41"/>
      <c r="B645" s="120"/>
      <c r="C645" s="121"/>
      <c r="D645" s="122"/>
      <c r="E645" s="119">
        <f t="shared" si="343"/>
      </c>
      <c r="F645" s="120"/>
      <c r="G645" s="121"/>
      <c r="H645" s="121"/>
      <c r="I645" s="119">
        <f t="shared" si="342"/>
      </c>
      <c r="J645" s="120"/>
      <c r="K645" s="121"/>
      <c r="L645" s="121"/>
      <c r="M645" s="119">
        <f t="shared" si="344"/>
      </c>
      <c r="N645" s="120"/>
      <c r="O645" s="121"/>
      <c r="P645" s="121"/>
      <c r="Q645" s="119">
        <f t="shared" si="345"/>
      </c>
      <c r="R645" s="120"/>
      <c r="S645" s="121"/>
      <c r="T645" s="121"/>
      <c r="U645" s="119">
        <f t="shared" si="346"/>
      </c>
      <c r="V645" s="32"/>
      <c r="W645" s="78"/>
      <c r="X645" s="78"/>
      <c r="Y645" s="78"/>
      <c r="Z645" s="78"/>
      <c r="AA645" s="79"/>
    </row>
    <row r="646" spans="1:27" ht="14.25">
      <c r="A646" s="23" t="s">
        <v>178</v>
      </c>
      <c r="B646" s="120"/>
      <c r="C646" s="121"/>
      <c r="D646" s="122"/>
      <c r="E646" s="119">
        <f t="shared" si="343"/>
      </c>
      <c r="F646" s="120"/>
      <c r="G646" s="121"/>
      <c r="H646" s="121"/>
      <c r="I646" s="119">
        <f t="shared" si="342"/>
      </c>
      <c r="J646" s="120"/>
      <c r="K646" s="121"/>
      <c r="L646" s="121"/>
      <c r="M646" s="119">
        <f t="shared" si="344"/>
      </c>
      <c r="N646" s="120"/>
      <c r="O646" s="121"/>
      <c r="P646" s="121"/>
      <c r="Q646" s="119">
        <f t="shared" si="345"/>
      </c>
      <c r="R646" s="120"/>
      <c r="S646" s="121"/>
      <c r="T646" s="121"/>
      <c r="U646" s="119">
        <f t="shared" si="346"/>
      </c>
      <c r="V646" s="32"/>
      <c r="W646" s="78"/>
      <c r="X646" s="78"/>
      <c r="Y646" s="78"/>
      <c r="Z646" s="78"/>
      <c r="AA646" s="79"/>
    </row>
    <row r="647" spans="1:27" ht="14.25">
      <c r="A647" s="23" t="s">
        <v>163</v>
      </c>
      <c r="B647" s="120"/>
      <c r="C647" s="121"/>
      <c r="D647" s="122"/>
      <c r="E647" s="119">
        <f t="shared" si="343"/>
      </c>
      <c r="F647" s="120"/>
      <c r="G647" s="121"/>
      <c r="H647" s="121"/>
      <c r="I647" s="119">
        <f t="shared" si="342"/>
      </c>
      <c r="J647" s="120"/>
      <c r="K647" s="121"/>
      <c r="L647" s="121"/>
      <c r="M647" s="119">
        <f t="shared" si="344"/>
      </c>
      <c r="N647" s="120"/>
      <c r="O647" s="121"/>
      <c r="P647" s="121"/>
      <c r="Q647" s="119">
        <f t="shared" si="345"/>
      </c>
      <c r="R647" s="120"/>
      <c r="S647" s="121"/>
      <c r="T647" s="121"/>
      <c r="U647" s="119">
        <f t="shared" si="346"/>
      </c>
      <c r="V647" s="31"/>
      <c r="W647" s="78"/>
      <c r="X647" s="78"/>
      <c r="Y647" s="78"/>
      <c r="Z647" s="78"/>
      <c r="AA647" s="79"/>
    </row>
    <row r="648" spans="1:27" ht="14.25">
      <c r="A648" s="23" t="s">
        <v>169</v>
      </c>
      <c r="B648" s="120"/>
      <c r="C648" s="121"/>
      <c r="D648" s="122"/>
      <c r="E648" s="119">
        <f t="shared" si="343"/>
      </c>
      <c r="F648" s="120"/>
      <c r="G648" s="121"/>
      <c r="H648" s="121"/>
      <c r="I648" s="119">
        <f t="shared" si="342"/>
      </c>
      <c r="J648" s="120"/>
      <c r="K648" s="121"/>
      <c r="L648" s="121"/>
      <c r="M648" s="119">
        <f t="shared" si="344"/>
      </c>
      <c r="N648" s="120"/>
      <c r="O648" s="121"/>
      <c r="P648" s="121"/>
      <c r="Q648" s="119">
        <f t="shared" si="345"/>
      </c>
      <c r="R648" s="120"/>
      <c r="S648" s="121"/>
      <c r="T648" s="121"/>
      <c r="U648" s="119">
        <f t="shared" si="346"/>
      </c>
      <c r="V648" s="31"/>
      <c r="W648" s="78"/>
      <c r="X648" s="78"/>
      <c r="Y648" s="78"/>
      <c r="Z648" s="78"/>
      <c r="AA648" s="79"/>
    </row>
    <row r="649" spans="1:27" ht="14.25">
      <c r="A649" s="23" t="s">
        <v>177</v>
      </c>
      <c r="B649" s="120"/>
      <c r="C649" s="121"/>
      <c r="D649" s="122"/>
      <c r="E649" s="119">
        <f t="shared" si="343"/>
      </c>
      <c r="F649" s="120"/>
      <c r="G649" s="121"/>
      <c r="H649" s="121"/>
      <c r="I649" s="119">
        <f t="shared" si="342"/>
      </c>
      <c r="J649" s="120"/>
      <c r="K649" s="121"/>
      <c r="L649" s="121"/>
      <c r="M649" s="119">
        <f t="shared" si="344"/>
      </c>
      <c r="N649" s="120"/>
      <c r="O649" s="121"/>
      <c r="P649" s="121"/>
      <c r="Q649" s="119">
        <f t="shared" si="345"/>
      </c>
      <c r="R649" s="120"/>
      <c r="S649" s="121"/>
      <c r="T649" s="121"/>
      <c r="U649" s="119">
        <f t="shared" si="346"/>
      </c>
      <c r="V649" s="31"/>
      <c r="W649" s="78"/>
      <c r="X649" s="78"/>
      <c r="Y649" s="78"/>
      <c r="Z649" s="78"/>
      <c r="AA649" s="79"/>
    </row>
    <row r="650" spans="1:27" ht="15" thickBot="1">
      <c r="A650" s="110" t="s">
        <v>10</v>
      </c>
      <c r="B650" s="183">
        <f aca="true" t="shared" si="347" ref="B650:U650">IF(SUM(B634:B645)=0,0,AVERAGE(B634:B645))</f>
        <v>96.25</v>
      </c>
      <c r="C650" s="184">
        <f t="shared" si="347"/>
        <v>84</v>
      </c>
      <c r="D650" s="185">
        <f t="shared" si="347"/>
        <v>93</v>
      </c>
      <c r="E650" s="186">
        <f t="shared" si="347"/>
        <v>273.25</v>
      </c>
      <c r="F650" s="183">
        <f t="shared" si="347"/>
        <v>0</v>
      </c>
      <c r="G650" s="184">
        <f t="shared" si="347"/>
        <v>0</v>
      </c>
      <c r="H650" s="185">
        <f t="shared" si="347"/>
        <v>0</v>
      </c>
      <c r="I650" s="186">
        <f t="shared" si="347"/>
        <v>0</v>
      </c>
      <c r="J650" s="183">
        <f t="shared" si="347"/>
        <v>0</v>
      </c>
      <c r="K650" s="184">
        <f t="shared" si="347"/>
        <v>0</v>
      </c>
      <c r="L650" s="185">
        <f t="shared" si="347"/>
        <v>0</v>
      </c>
      <c r="M650" s="186">
        <f t="shared" si="347"/>
        <v>0</v>
      </c>
      <c r="N650" s="183">
        <f t="shared" si="347"/>
        <v>0</v>
      </c>
      <c r="O650" s="184">
        <f t="shared" si="347"/>
        <v>0</v>
      </c>
      <c r="P650" s="185">
        <f t="shared" si="347"/>
        <v>0</v>
      </c>
      <c r="Q650" s="186">
        <f t="shared" si="347"/>
        <v>0</v>
      </c>
      <c r="R650" s="183">
        <f t="shared" si="347"/>
        <v>0</v>
      </c>
      <c r="S650" s="184">
        <f t="shared" si="347"/>
        <v>0</v>
      </c>
      <c r="T650" s="185">
        <f t="shared" si="347"/>
        <v>0</v>
      </c>
      <c r="U650" s="186">
        <f t="shared" si="347"/>
        <v>0</v>
      </c>
      <c r="V650" s="33"/>
      <c r="W650" s="78"/>
      <c r="X650" s="78"/>
      <c r="Y650" s="78"/>
      <c r="Z650" s="78"/>
      <c r="AA650" s="79"/>
    </row>
    <row r="651" spans="1:27" ht="15" thickBot="1">
      <c r="A651" s="2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26"/>
      <c r="V651" s="25"/>
      <c r="W651" s="78" t="s">
        <v>82</v>
      </c>
      <c r="X651" s="91"/>
      <c r="Y651" s="91"/>
      <c r="Z651" s="91"/>
      <c r="AA651" s="92"/>
    </row>
    <row r="652" spans="1:27" ht="14.25">
      <c r="A652" s="109" t="s">
        <v>78</v>
      </c>
      <c r="B652" s="286" t="s">
        <v>151</v>
      </c>
      <c r="C652" s="287"/>
      <c r="D652" s="287"/>
      <c r="E652" s="288"/>
      <c r="F652" s="286" t="s">
        <v>152</v>
      </c>
      <c r="G652" s="287"/>
      <c r="H652" s="287"/>
      <c r="I652" s="288"/>
      <c r="J652" s="286" t="s">
        <v>153</v>
      </c>
      <c r="K652" s="287"/>
      <c r="L652" s="287"/>
      <c r="M652" s="288"/>
      <c r="N652" s="286" t="s">
        <v>154</v>
      </c>
      <c r="O652" s="287"/>
      <c r="P652" s="287"/>
      <c r="Q652" s="288"/>
      <c r="R652" s="286" t="s">
        <v>155</v>
      </c>
      <c r="S652" s="287"/>
      <c r="T652" s="287"/>
      <c r="U652" s="288"/>
      <c r="V652" s="29"/>
      <c r="W652" s="78" t="str">
        <f>B652</f>
        <v>MC 11</v>
      </c>
      <c r="X652" s="78" t="str">
        <f>F652</f>
        <v>MC 12</v>
      </c>
      <c r="Y652" s="78" t="str">
        <f>J652</f>
        <v>MC 13</v>
      </c>
      <c r="Z652" s="78" t="str">
        <f>N652</f>
        <v>MC 14</v>
      </c>
      <c r="AA652" s="79" t="str">
        <f>R652</f>
        <v>MC 15</v>
      </c>
    </row>
    <row r="653" spans="1:27" ht="15" thickBot="1">
      <c r="A653" s="38" t="s">
        <v>4</v>
      </c>
      <c r="B653" s="17" t="s">
        <v>5</v>
      </c>
      <c r="C653" s="18" t="s">
        <v>6</v>
      </c>
      <c r="D653" s="18" t="s">
        <v>7</v>
      </c>
      <c r="E653" s="20" t="s">
        <v>8</v>
      </c>
      <c r="F653" s="17" t="s">
        <v>5</v>
      </c>
      <c r="G653" s="18" t="s">
        <v>6</v>
      </c>
      <c r="H653" s="18" t="s">
        <v>7</v>
      </c>
      <c r="I653" s="20" t="s">
        <v>8</v>
      </c>
      <c r="J653" s="17" t="s">
        <v>5</v>
      </c>
      <c r="K653" s="18" t="s">
        <v>6</v>
      </c>
      <c r="L653" s="18" t="s">
        <v>7</v>
      </c>
      <c r="M653" s="20" t="s">
        <v>8</v>
      </c>
      <c r="N653" s="17" t="s">
        <v>5</v>
      </c>
      <c r="O653" s="18" t="s">
        <v>6</v>
      </c>
      <c r="P653" s="18" t="s">
        <v>7</v>
      </c>
      <c r="Q653" s="20" t="s">
        <v>8</v>
      </c>
      <c r="R653" s="17" t="s">
        <v>5</v>
      </c>
      <c r="S653" s="18" t="s">
        <v>6</v>
      </c>
      <c r="T653" s="18" t="s">
        <v>7</v>
      </c>
      <c r="U653" s="20" t="s">
        <v>8</v>
      </c>
      <c r="V653" s="21"/>
      <c r="W653" s="93">
        <f>IF(SUM(E654:E669)&gt;0,LARGE(E654:E669,1),0)</f>
        <v>0</v>
      </c>
      <c r="X653" s="78">
        <f>IF(SUM(I654:I669)&gt;0,LARGE(I654:I669,1),0)</f>
        <v>0</v>
      </c>
      <c r="Y653" s="78">
        <f>IF(SUM(M654:M669)&gt;0,LARGE(M654:M669,1),0)</f>
        <v>0</v>
      </c>
      <c r="Z653" s="78">
        <f>IF(SUM(Q654:Q669)&gt;0,LARGE(Q654:Q669,1),0)</f>
        <v>0</v>
      </c>
      <c r="AA653" s="79">
        <f>IF(SUM(U654:U669)&gt;0,LARGE(U654:U669,1),0)</f>
        <v>0</v>
      </c>
    </row>
    <row r="654" spans="1:27" ht="15" thickTop="1">
      <c r="A654" s="41" t="s">
        <v>66</v>
      </c>
      <c r="B654" s="116"/>
      <c r="C654" s="117"/>
      <c r="D654" s="118"/>
      <c r="E654" s="119">
        <f aca="true" t="shared" si="348" ref="E654:E662">IF(SUM(B654:D654)&gt;0,SUM(B654:D654),"")</f>
      </c>
      <c r="F654" s="116"/>
      <c r="G654" s="117"/>
      <c r="H654" s="117"/>
      <c r="I654" s="119">
        <f aca="true" t="shared" si="349" ref="I654:I659">IF(SUM(F654:H654)&gt;0,SUM(F654:H654),"")</f>
      </c>
      <c r="J654" s="116"/>
      <c r="K654" s="117"/>
      <c r="L654" s="117"/>
      <c r="M654" s="119">
        <f aca="true" t="shared" si="350" ref="M654:M662">IF(SUM(J654:L654)&gt;0,SUM(J654:L654),"")</f>
      </c>
      <c r="N654" s="116"/>
      <c r="O654" s="117"/>
      <c r="P654" s="117"/>
      <c r="Q654" s="119">
        <f aca="true" t="shared" si="351" ref="Q654:Q662">IF(SUM(N654:P654)&gt;0,SUM(N654:P654),"")</f>
      </c>
      <c r="R654" s="116"/>
      <c r="S654" s="117"/>
      <c r="T654" s="117"/>
      <c r="U654" s="119">
        <f aca="true" t="shared" si="352" ref="U654:U662">IF(SUM(R654:T654)&gt;0,SUM(R654:T654),"")</f>
      </c>
      <c r="V654" s="30"/>
      <c r="W654" s="78"/>
      <c r="X654" s="78"/>
      <c r="Y654" s="78"/>
      <c r="Z654" s="78"/>
      <c r="AA654" s="79"/>
    </row>
    <row r="655" spans="1:27" ht="14.25">
      <c r="A655" s="41" t="s">
        <v>49</v>
      </c>
      <c r="B655" s="120"/>
      <c r="C655" s="121"/>
      <c r="D655" s="122"/>
      <c r="E655" s="119">
        <f t="shared" si="348"/>
      </c>
      <c r="F655" s="120"/>
      <c r="G655" s="121"/>
      <c r="H655" s="121"/>
      <c r="I655" s="119">
        <f t="shared" si="349"/>
      </c>
      <c r="J655" s="120"/>
      <c r="K655" s="121"/>
      <c r="L655" s="121"/>
      <c r="M655" s="119">
        <f t="shared" si="350"/>
      </c>
      <c r="N655" s="120"/>
      <c r="O655" s="121"/>
      <c r="P655" s="121"/>
      <c r="Q655" s="119">
        <f t="shared" si="351"/>
      </c>
      <c r="R655" s="120"/>
      <c r="S655" s="121"/>
      <c r="T655" s="121"/>
      <c r="U655" s="119">
        <f t="shared" si="352"/>
      </c>
      <c r="V655" s="31"/>
      <c r="W655" s="78"/>
      <c r="X655" s="78"/>
      <c r="Y655" s="78"/>
      <c r="Z655" s="78"/>
      <c r="AA655" s="79"/>
    </row>
    <row r="656" spans="1:27" ht="14.25">
      <c r="A656" s="41" t="s">
        <v>99</v>
      </c>
      <c r="B656" s="120"/>
      <c r="C656" s="121"/>
      <c r="D656" s="122"/>
      <c r="E656" s="119">
        <f t="shared" si="348"/>
      </c>
      <c r="F656" s="120"/>
      <c r="G656" s="121"/>
      <c r="H656" s="121"/>
      <c r="I656" s="119">
        <f t="shared" si="349"/>
      </c>
      <c r="J656" s="120"/>
      <c r="K656" s="121"/>
      <c r="L656" s="123"/>
      <c r="M656" s="119">
        <f t="shared" si="350"/>
      </c>
      <c r="N656" s="120"/>
      <c r="O656" s="121"/>
      <c r="P656" s="123"/>
      <c r="Q656" s="119">
        <f t="shared" si="351"/>
      </c>
      <c r="R656" s="120"/>
      <c r="S656" s="121"/>
      <c r="T656" s="123"/>
      <c r="U656" s="119">
        <f t="shared" si="352"/>
      </c>
      <c r="V656" s="32" t="s">
        <v>11</v>
      </c>
      <c r="W656" s="78"/>
      <c r="X656" s="78"/>
      <c r="Y656" s="78"/>
      <c r="Z656" s="78"/>
      <c r="AA656" s="79"/>
    </row>
    <row r="657" spans="1:27" ht="14.25">
      <c r="A657" s="41" t="s">
        <v>57</v>
      </c>
      <c r="B657" s="120"/>
      <c r="C657" s="121"/>
      <c r="D657" s="122"/>
      <c r="E657" s="119">
        <f t="shared" si="348"/>
      </c>
      <c r="F657" s="120"/>
      <c r="G657" s="121"/>
      <c r="H657" s="121"/>
      <c r="I657" s="119">
        <f t="shared" si="349"/>
      </c>
      <c r="J657" s="120"/>
      <c r="K657" s="121"/>
      <c r="L657" s="121"/>
      <c r="M657" s="119">
        <f t="shared" si="350"/>
      </c>
      <c r="N657" s="120"/>
      <c r="O657" s="121"/>
      <c r="P657" s="121"/>
      <c r="Q657" s="119">
        <f t="shared" si="351"/>
      </c>
      <c r="R657" s="120"/>
      <c r="S657" s="121"/>
      <c r="T657" s="121"/>
      <c r="U657" s="119">
        <f t="shared" si="352"/>
      </c>
      <c r="V657" s="32" t="s">
        <v>12</v>
      </c>
      <c r="W657" s="78"/>
      <c r="X657" s="78"/>
      <c r="Y657" s="78"/>
      <c r="Z657" s="78"/>
      <c r="AA657" s="79"/>
    </row>
    <row r="658" spans="1:27" ht="14.25">
      <c r="A658" s="41" t="s">
        <v>43</v>
      </c>
      <c r="B658" s="120"/>
      <c r="C658" s="121"/>
      <c r="D658" s="123"/>
      <c r="E658" s="119">
        <f t="shared" si="348"/>
      </c>
      <c r="F658" s="120"/>
      <c r="G658" s="121"/>
      <c r="H658" s="123"/>
      <c r="I658" s="119">
        <f t="shared" si="349"/>
      </c>
      <c r="J658" s="120"/>
      <c r="K658" s="121"/>
      <c r="L658" s="123"/>
      <c r="M658" s="119">
        <f t="shared" si="350"/>
      </c>
      <c r="N658" s="120"/>
      <c r="O658" s="121"/>
      <c r="P658" s="121"/>
      <c r="Q658" s="119">
        <f t="shared" si="351"/>
      </c>
      <c r="R658" s="120"/>
      <c r="S658" s="121"/>
      <c r="T658" s="123"/>
      <c r="U658" s="119">
        <f t="shared" si="352"/>
      </c>
      <c r="V658" s="32" t="s">
        <v>12</v>
      </c>
      <c r="W658" s="78"/>
      <c r="X658" s="78"/>
      <c r="Y658" s="78"/>
      <c r="Z658" s="78"/>
      <c r="AA658" s="79"/>
    </row>
    <row r="659" spans="1:27" ht="14.25">
      <c r="A659" s="41" t="s">
        <v>40</v>
      </c>
      <c r="B659" s="120"/>
      <c r="C659" s="121"/>
      <c r="D659" s="123"/>
      <c r="E659" s="119">
        <f t="shared" si="348"/>
      </c>
      <c r="F659" s="120"/>
      <c r="G659" s="121"/>
      <c r="H659" s="123"/>
      <c r="I659" s="119">
        <f t="shared" si="349"/>
      </c>
      <c r="J659" s="120"/>
      <c r="K659" s="121"/>
      <c r="L659" s="123"/>
      <c r="M659" s="119">
        <f t="shared" si="350"/>
      </c>
      <c r="N659" s="120"/>
      <c r="O659" s="121"/>
      <c r="P659" s="121"/>
      <c r="Q659" s="119">
        <f t="shared" si="351"/>
      </c>
      <c r="R659" s="120"/>
      <c r="S659" s="121"/>
      <c r="T659" s="123"/>
      <c r="U659" s="119">
        <f t="shared" si="352"/>
      </c>
      <c r="V659" s="32"/>
      <c r="W659" s="78"/>
      <c r="X659" s="78"/>
      <c r="Y659" s="78"/>
      <c r="Z659" s="78"/>
      <c r="AA659" s="79"/>
    </row>
    <row r="660" spans="1:27" ht="14.25">
      <c r="A660" s="41" t="s">
        <v>83</v>
      </c>
      <c r="B660" s="120"/>
      <c r="C660" s="121"/>
      <c r="D660" s="122"/>
      <c r="E660" s="119">
        <f t="shared" si="348"/>
      </c>
      <c r="F660" s="120"/>
      <c r="G660" s="121"/>
      <c r="H660" s="123"/>
      <c r="I660" s="119">
        <f aca="true" t="shared" si="353" ref="I660:I669">IF(SUM(F660:H660)&gt;0,SUM(F660:H660),"")</f>
      </c>
      <c r="J660" s="120"/>
      <c r="K660" s="121"/>
      <c r="L660" s="123"/>
      <c r="M660" s="119">
        <f t="shared" si="350"/>
      </c>
      <c r="N660" s="120"/>
      <c r="O660" s="121"/>
      <c r="P660" s="121"/>
      <c r="Q660" s="119">
        <f t="shared" si="351"/>
      </c>
      <c r="R660" s="120"/>
      <c r="S660" s="121"/>
      <c r="T660" s="121"/>
      <c r="U660" s="119">
        <f t="shared" si="352"/>
      </c>
      <c r="V660" s="32" t="s">
        <v>13</v>
      </c>
      <c r="W660" s="78"/>
      <c r="X660" s="78"/>
      <c r="Y660" s="78"/>
      <c r="Z660" s="78"/>
      <c r="AA660" s="79"/>
    </row>
    <row r="661" spans="1:27" ht="14.25">
      <c r="A661" s="41"/>
      <c r="B661" s="120"/>
      <c r="C661" s="121"/>
      <c r="D661" s="122"/>
      <c r="E661" s="119">
        <f t="shared" si="348"/>
      </c>
      <c r="F661" s="120"/>
      <c r="G661" s="121"/>
      <c r="H661" s="123"/>
      <c r="I661" s="119">
        <f t="shared" si="353"/>
      </c>
      <c r="J661" s="120"/>
      <c r="K661" s="121"/>
      <c r="L661" s="123"/>
      <c r="M661" s="119">
        <f t="shared" si="350"/>
      </c>
      <c r="N661" s="120"/>
      <c r="O661" s="121"/>
      <c r="P661" s="123"/>
      <c r="Q661" s="119">
        <f t="shared" si="351"/>
      </c>
      <c r="R661" s="120"/>
      <c r="S661" s="121"/>
      <c r="T661" s="123"/>
      <c r="U661" s="119">
        <f t="shared" si="352"/>
      </c>
      <c r="V661" s="32" t="s">
        <v>14</v>
      </c>
      <c r="W661" s="78"/>
      <c r="X661" s="78"/>
      <c r="Y661" s="78"/>
      <c r="Z661" s="78"/>
      <c r="AA661" s="79"/>
    </row>
    <row r="662" spans="1:27" ht="14.25">
      <c r="A662" s="41"/>
      <c r="B662" s="120"/>
      <c r="C662" s="121"/>
      <c r="D662" s="122"/>
      <c r="E662" s="119">
        <f t="shared" si="348"/>
      </c>
      <c r="F662" s="120"/>
      <c r="G662" s="121"/>
      <c r="H662" s="121"/>
      <c r="I662" s="119">
        <f t="shared" si="353"/>
      </c>
      <c r="J662" s="120"/>
      <c r="K662" s="121"/>
      <c r="L662" s="121"/>
      <c r="M662" s="119">
        <f t="shared" si="350"/>
      </c>
      <c r="N662" s="120"/>
      <c r="O662" s="121"/>
      <c r="P662" s="121"/>
      <c r="Q662" s="119">
        <f t="shared" si="351"/>
      </c>
      <c r="R662" s="120"/>
      <c r="S662" s="121"/>
      <c r="T662" s="121"/>
      <c r="U662" s="119">
        <f t="shared" si="352"/>
      </c>
      <c r="V662" s="32" t="s">
        <v>15</v>
      </c>
      <c r="W662" s="78"/>
      <c r="X662" s="78"/>
      <c r="Y662" s="78"/>
      <c r="Z662" s="78"/>
      <c r="AA662" s="79"/>
    </row>
    <row r="663" spans="1:27" ht="14.25">
      <c r="A663" s="41"/>
      <c r="B663" s="120"/>
      <c r="C663" s="121"/>
      <c r="D663" s="122"/>
      <c r="E663" s="119">
        <f aca="true" t="shared" si="354" ref="E663:E669">IF(SUM(B663:D663)&gt;0,SUM(B663:D663),"")</f>
      </c>
      <c r="F663" s="120"/>
      <c r="G663" s="121"/>
      <c r="H663" s="123"/>
      <c r="I663" s="119">
        <f t="shared" si="353"/>
      </c>
      <c r="J663" s="120"/>
      <c r="K663" s="121"/>
      <c r="L663" s="123"/>
      <c r="M663" s="119">
        <f aca="true" t="shared" si="355" ref="M663:M669">IF(SUM(J663:L663)&gt;0,SUM(J663:L663),"")</f>
      </c>
      <c r="N663" s="120"/>
      <c r="O663" s="121"/>
      <c r="P663" s="121"/>
      <c r="Q663" s="119">
        <f aca="true" t="shared" si="356" ref="Q663:Q669">IF(SUM(N663:P663)&gt;0,SUM(N663:P663),"")</f>
      </c>
      <c r="R663" s="120"/>
      <c r="S663" s="121"/>
      <c r="T663" s="121"/>
      <c r="U663" s="119">
        <f aca="true" t="shared" si="357" ref="U663:U669">IF(SUM(R663:T663)&gt;0,SUM(R663:T663),"")</f>
      </c>
      <c r="V663" s="32" t="s">
        <v>16</v>
      </c>
      <c r="W663" s="78"/>
      <c r="X663" s="78"/>
      <c r="Y663" s="78"/>
      <c r="Z663" s="78"/>
      <c r="AA663" s="79"/>
    </row>
    <row r="664" spans="1:27" ht="14.25">
      <c r="A664" s="41"/>
      <c r="B664" s="120"/>
      <c r="C664" s="121"/>
      <c r="D664" s="122"/>
      <c r="E664" s="119">
        <f t="shared" si="354"/>
      </c>
      <c r="F664" s="120"/>
      <c r="G664" s="121"/>
      <c r="H664" s="123"/>
      <c r="I664" s="119">
        <f t="shared" si="353"/>
      </c>
      <c r="J664" s="120"/>
      <c r="K664" s="121"/>
      <c r="L664" s="123"/>
      <c r="M664" s="119">
        <f t="shared" si="355"/>
      </c>
      <c r="N664" s="120"/>
      <c r="O664" s="121"/>
      <c r="P664" s="123"/>
      <c r="Q664" s="119">
        <f t="shared" si="356"/>
      </c>
      <c r="R664" s="120"/>
      <c r="S664" s="121"/>
      <c r="T664" s="123"/>
      <c r="U664" s="119">
        <f t="shared" si="357"/>
      </c>
      <c r="V664" s="32" t="s">
        <v>12</v>
      </c>
      <c r="W664" s="78"/>
      <c r="X664" s="78"/>
      <c r="Y664" s="78"/>
      <c r="Z664" s="78"/>
      <c r="AA664" s="79"/>
    </row>
    <row r="665" spans="1:27" ht="14.25">
      <c r="A665" s="41"/>
      <c r="B665" s="120"/>
      <c r="C665" s="121"/>
      <c r="D665" s="122"/>
      <c r="E665" s="119">
        <f t="shared" si="354"/>
      </c>
      <c r="F665" s="120"/>
      <c r="G665" s="121"/>
      <c r="H665" s="121"/>
      <c r="I665" s="119">
        <f t="shared" si="353"/>
      </c>
      <c r="J665" s="120"/>
      <c r="K665" s="121"/>
      <c r="L665" s="121"/>
      <c r="M665" s="119">
        <f t="shared" si="355"/>
      </c>
      <c r="N665" s="120"/>
      <c r="O665" s="121"/>
      <c r="P665" s="121"/>
      <c r="Q665" s="119">
        <f t="shared" si="356"/>
      </c>
      <c r="R665" s="120"/>
      <c r="S665" s="121"/>
      <c r="T665" s="121"/>
      <c r="U665" s="119">
        <f t="shared" si="357"/>
      </c>
      <c r="V665" s="32"/>
      <c r="W665" s="78"/>
      <c r="X665" s="78"/>
      <c r="Y665" s="78"/>
      <c r="Z665" s="78"/>
      <c r="AA665" s="79"/>
    </row>
    <row r="666" spans="1:27" ht="14.25">
      <c r="A666" s="23" t="s">
        <v>178</v>
      </c>
      <c r="B666" s="120"/>
      <c r="C666" s="121"/>
      <c r="D666" s="122"/>
      <c r="E666" s="119">
        <f t="shared" si="354"/>
      </c>
      <c r="F666" s="120"/>
      <c r="G666" s="121"/>
      <c r="H666" s="121"/>
      <c r="I666" s="119">
        <f t="shared" si="353"/>
      </c>
      <c r="J666" s="120"/>
      <c r="K666" s="121"/>
      <c r="L666" s="121"/>
      <c r="M666" s="119">
        <f t="shared" si="355"/>
      </c>
      <c r="N666" s="120"/>
      <c r="O666" s="121"/>
      <c r="P666" s="121"/>
      <c r="Q666" s="119">
        <f t="shared" si="356"/>
      </c>
      <c r="R666" s="120"/>
      <c r="S666" s="121"/>
      <c r="T666" s="121"/>
      <c r="U666" s="119">
        <f t="shared" si="357"/>
      </c>
      <c r="V666" s="32"/>
      <c r="W666" s="78"/>
      <c r="X666" s="78"/>
      <c r="Y666" s="78"/>
      <c r="Z666" s="78"/>
      <c r="AA666" s="79"/>
    </row>
    <row r="667" spans="1:27" ht="14.25">
      <c r="A667" s="23" t="s">
        <v>163</v>
      </c>
      <c r="B667" s="120"/>
      <c r="C667" s="121"/>
      <c r="D667" s="122"/>
      <c r="E667" s="119">
        <f t="shared" si="354"/>
      </c>
      <c r="F667" s="120"/>
      <c r="G667" s="121"/>
      <c r="H667" s="121"/>
      <c r="I667" s="119">
        <f t="shared" si="353"/>
      </c>
      <c r="J667" s="120"/>
      <c r="K667" s="121"/>
      <c r="L667" s="121"/>
      <c r="M667" s="119">
        <f t="shared" si="355"/>
      </c>
      <c r="N667" s="120"/>
      <c r="O667" s="121"/>
      <c r="P667" s="121"/>
      <c r="Q667" s="119">
        <f t="shared" si="356"/>
      </c>
      <c r="R667" s="120"/>
      <c r="S667" s="121"/>
      <c r="T667" s="121"/>
      <c r="U667" s="119">
        <f t="shared" si="357"/>
      </c>
      <c r="V667" s="31"/>
      <c r="W667" s="78"/>
      <c r="X667" s="78"/>
      <c r="Y667" s="78"/>
      <c r="Z667" s="78"/>
      <c r="AA667" s="79"/>
    </row>
    <row r="668" spans="1:27" ht="14.25">
      <c r="A668" s="23" t="s">
        <v>169</v>
      </c>
      <c r="B668" s="120"/>
      <c r="C668" s="121"/>
      <c r="D668" s="122"/>
      <c r="E668" s="119">
        <f t="shared" si="354"/>
      </c>
      <c r="F668" s="120"/>
      <c r="G668" s="121"/>
      <c r="H668" s="121"/>
      <c r="I668" s="119">
        <f t="shared" si="353"/>
      </c>
      <c r="J668" s="120"/>
      <c r="K668" s="121"/>
      <c r="L668" s="121"/>
      <c r="M668" s="119">
        <f t="shared" si="355"/>
      </c>
      <c r="N668" s="120"/>
      <c r="O668" s="121"/>
      <c r="P668" s="121"/>
      <c r="Q668" s="119">
        <f t="shared" si="356"/>
      </c>
      <c r="R668" s="120"/>
      <c r="S668" s="121"/>
      <c r="T668" s="121"/>
      <c r="U668" s="119">
        <f t="shared" si="357"/>
      </c>
      <c r="V668" s="31"/>
      <c r="W668" s="78"/>
      <c r="X668" s="78"/>
      <c r="Y668" s="78"/>
      <c r="Z668" s="78"/>
      <c r="AA668" s="79"/>
    </row>
    <row r="669" spans="1:27" ht="14.25">
      <c r="A669" s="23" t="s">
        <v>177</v>
      </c>
      <c r="B669" s="120"/>
      <c r="C669" s="121"/>
      <c r="D669" s="122"/>
      <c r="E669" s="119">
        <f t="shared" si="354"/>
      </c>
      <c r="F669" s="120"/>
      <c r="G669" s="121"/>
      <c r="H669" s="121"/>
      <c r="I669" s="119">
        <f t="shared" si="353"/>
      </c>
      <c r="J669" s="120"/>
      <c r="K669" s="121"/>
      <c r="L669" s="121"/>
      <c r="M669" s="119">
        <f t="shared" si="355"/>
      </c>
      <c r="N669" s="120"/>
      <c r="O669" s="121"/>
      <c r="P669" s="121"/>
      <c r="Q669" s="119">
        <f t="shared" si="356"/>
      </c>
      <c r="R669" s="120"/>
      <c r="S669" s="121"/>
      <c r="T669" s="121"/>
      <c r="U669" s="119">
        <f t="shared" si="357"/>
      </c>
      <c r="V669" s="31"/>
      <c r="W669" s="78"/>
      <c r="X669" s="78"/>
      <c r="Y669" s="78"/>
      <c r="Z669" s="78"/>
      <c r="AA669" s="79"/>
    </row>
    <row r="670" spans="1:27" ht="15" thickBot="1">
      <c r="A670" s="110" t="s">
        <v>10</v>
      </c>
      <c r="B670" s="183">
        <f aca="true" t="shared" si="358" ref="B670:U670">IF(SUM(B654:B665)=0,0,AVERAGE(B654:B665))</f>
        <v>0</v>
      </c>
      <c r="C670" s="184">
        <f t="shared" si="358"/>
        <v>0</v>
      </c>
      <c r="D670" s="185">
        <f t="shared" si="358"/>
        <v>0</v>
      </c>
      <c r="E670" s="186">
        <f t="shared" si="358"/>
        <v>0</v>
      </c>
      <c r="F670" s="183">
        <f t="shared" si="358"/>
        <v>0</v>
      </c>
      <c r="G670" s="184">
        <f t="shared" si="358"/>
        <v>0</v>
      </c>
      <c r="H670" s="185">
        <f t="shared" si="358"/>
        <v>0</v>
      </c>
      <c r="I670" s="186">
        <f t="shared" si="358"/>
        <v>0</v>
      </c>
      <c r="J670" s="183">
        <f t="shared" si="358"/>
        <v>0</v>
      </c>
      <c r="K670" s="184">
        <f t="shared" si="358"/>
        <v>0</v>
      </c>
      <c r="L670" s="185">
        <f t="shared" si="358"/>
        <v>0</v>
      </c>
      <c r="M670" s="186">
        <f t="shared" si="358"/>
        <v>0</v>
      </c>
      <c r="N670" s="183">
        <f t="shared" si="358"/>
        <v>0</v>
      </c>
      <c r="O670" s="184">
        <f t="shared" si="358"/>
        <v>0</v>
      </c>
      <c r="P670" s="185">
        <f t="shared" si="358"/>
        <v>0</v>
      </c>
      <c r="Q670" s="186">
        <f t="shared" si="358"/>
        <v>0</v>
      </c>
      <c r="R670" s="183">
        <f t="shared" si="358"/>
        <v>0</v>
      </c>
      <c r="S670" s="184">
        <f t="shared" si="358"/>
        <v>0</v>
      </c>
      <c r="T670" s="185">
        <f t="shared" si="358"/>
        <v>0</v>
      </c>
      <c r="U670" s="186">
        <f t="shared" si="358"/>
        <v>0</v>
      </c>
      <c r="V670" s="39"/>
      <c r="W670" s="78"/>
      <c r="X670" s="78"/>
      <c r="Y670" s="78"/>
      <c r="Z670" s="78"/>
      <c r="AA670" s="79"/>
    </row>
    <row r="671" spans="1:27" ht="14.25">
      <c r="A671" s="44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6"/>
      <c r="W671" s="78"/>
      <c r="X671" s="78"/>
      <c r="Y671" s="78"/>
      <c r="Z671" s="78"/>
      <c r="AA671" s="79"/>
    </row>
    <row r="672" spans="1:27" s="47" customFormat="1" ht="15" thickBot="1">
      <c r="A672" s="48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50"/>
      <c r="W672" s="78" t="s">
        <v>87</v>
      </c>
      <c r="X672" s="91"/>
      <c r="Y672" s="91"/>
      <c r="Z672" s="91"/>
      <c r="AA672" s="92"/>
    </row>
    <row r="673" spans="1:27" s="47" customFormat="1" ht="14.25">
      <c r="A673" s="109" t="s">
        <v>83</v>
      </c>
      <c r="B673" s="283" t="s">
        <v>280</v>
      </c>
      <c r="C673" s="284"/>
      <c r="D673" s="284"/>
      <c r="E673" s="285"/>
      <c r="F673" s="283" t="s">
        <v>281</v>
      </c>
      <c r="G673" s="284"/>
      <c r="H673" s="284"/>
      <c r="I673" s="285"/>
      <c r="J673" s="283" t="s">
        <v>282</v>
      </c>
      <c r="K673" s="284"/>
      <c r="L673" s="284"/>
      <c r="M673" s="285"/>
      <c r="N673" s="283" t="s">
        <v>283</v>
      </c>
      <c r="O673" s="284"/>
      <c r="P673" s="284"/>
      <c r="Q673" s="285"/>
      <c r="R673" s="283" t="s">
        <v>284</v>
      </c>
      <c r="S673" s="284"/>
      <c r="T673" s="284"/>
      <c r="U673" s="285"/>
      <c r="V673" s="37" t="s">
        <v>3</v>
      </c>
      <c r="W673" s="78" t="str">
        <f>B673</f>
        <v>CLARY,JUSTIN</v>
      </c>
      <c r="X673" s="78" t="str">
        <f>F673</f>
        <v>COLLIER,CAITLIN</v>
      </c>
      <c r="Y673" s="78" t="str">
        <f>J673</f>
        <v>BAKER,ELIJAN</v>
      </c>
      <c r="Z673" s="78" t="str">
        <f>N673</f>
        <v>MCKAY,MARKESHA</v>
      </c>
      <c r="AA673" s="79" t="str">
        <f>R673</f>
        <v>DANIELS,D'WARREN</v>
      </c>
    </row>
    <row r="674" spans="1:27" ht="15" thickBot="1">
      <c r="A674" s="38" t="s">
        <v>4</v>
      </c>
      <c r="B674" s="17" t="s">
        <v>5</v>
      </c>
      <c r="C674" s="18" t="s">
        <v>6</v>
      </c>
      <c r="D674" s="19" t="s">
        <v>7</v>
      </c>
      <c r="E674" s="20" t="s">
        <v>8</v>
      </c>
      <c r="F674" s="17" t="s">
        <v>5</v>
      </c>
      <c r="G674" s="18" t="s">
        <v>6</v>
      </c>
      <c r="H674" s="18" t="s">
        <v>7</v>
      </c>
      <c r="I674" s="20" t="s">
        <v>8</v>
      </c>
      <c r="J674" s="17" t="s">
        <v>5</v>
      </c>
      <c r="K674" s="18" t="s">
        <v>6</v>
      </c>
      <c r="L674" s="18" t="s">
        <v>7</v>
      </c>
      <c r="M674" s="20" t="s">
        <v>8</v>
      </c>
      <c r="N674" s="17" t="s">
        <v>5</v>
      </c>
      <c r="O674" s="18" t="s">
        <v>6</v>
      </c>
      <c r="P674" s="18" t="s">
        <v>7</v>
      </c>
      <c r="Q674" s="20" t="s">
        <v>8</v>
      </c>
      <c r="R674" s="17" t="s">
        <v>5</v>
      </c>
      <c r="S674" s="18" t="s">
        <v>6</v>
      </c>
      <c r="T674" s="18" t="s">
        <v>7</v>
      </c>
      <c r="U674" s="20" t="s">
        <v>8</v>
      </c>
      <c r="V674" s="38" t="s">
        <v>9</v>
      </c>
      <c r="W674" s="101">
        <f>IF(SUM(E675:E690)&gt;0,LARGE(E675:E690,1),0)</f>
        <v>269</v>
      </c>
      <c r="X674" s="102">
        <f>IF(SUM(I675:I690)&gt;0,LARGE(I675:I690,1),0)</f>
        <v>273</v>
      </c>
      <c r="Y674" s="102">
        <f>IF(SUM(M675:M690)&gt;0,LARGE(M675:M690,1),0)</f>
        <v>274</v>
      </c>
      <c r="Z674" s="102">
        <f>IF(SUM(Q675:Q690)&gt;0,LARGE(Q675:Q690,1),0)</f>
        <v>253</v>
      </c>
      <c r="AA674" s="103">
        <f>IF(SUM(U675:U690)&gt;0,LARGE(U675:U690,1),0)</f>
        <v>275</v>
      </c>
    </row>
    <row r="675" spans="1:27" ht="15" thickTop="1">
      <c r="A675" s="41" t="s">
        <v>72</v>
      </c>
      <c r="B675" s="116">
        <v>89</v>
      </c>
      <c r="C675" s="117">
        <v>71</v>
      </c>
      <c r="D675" s="118">
        <v>88</v>
      </c>
      <c r="E675" s="119">
        <f aca="true" t="shared" si="359" ref="E675:E683">IF(SUM(B675:D675)&gt;0,SUM(B675:D675),"")</f>
        <v>248</v>
      </c>
      <c r="F675" s="116">
        <v>91</v>
      </c>
      <c r="G675" s="117">
        <v>87</v>
      </c>
      <c r="H675" s="117">
        <v>94</v>
      </c>
      <c r="I675" s="119">
        <f aca="true" t="shared" si="360" ref="I675:I680">IF(SUM(F675:H675)&gt;0,SUM(F675:H675),"")</f>
        <v>272</v>
      </c>
      <c r="J675" s="116">
        <v>92</v>
      </c>
      <c r="K675" s="117">
        <v>84</v>
      </c>
      <c r="L675" s="117">
        <v>85</v>
      </c>
      <c r="M675" s="119">
        <f aca="true" t="shared" si="361" ref="M675:M683">IF(SUM(J675:L675)&gt;0,SUM(J675:L675),"")</f>
        <v>261</v>
      </c>
      <c r="N675" s="116">
        <v>87</v>
      </c>
      <c r="O675" s="117">
        <v>75</v>
      </c>
      <c r="P675" s="117">
        <v>86</v>
      </c>
      <c r="Q675" s="119">
        <f aca="true" t="shared" si="362" ref="Q675:Q683">IF(SUM(N675:P675)&gt;0,SUM(N675:P675),"")</f>
        <v>248</v>
      </c>
      <c r="R675" s="116"/>
      <c r="S675" s="117"/>
      <c r="T675" s="117"/>
      <c r="U675" s="119">
        <f aca="true" t="shared" si="363" ref="U675:U683">IF(SUM(R675:T675)&gt;0,SUM(R675:T675),"")</f>
      </c>
      <c r="V675" s="99">
        <f>IF(SUM(E675,I675,M675,Q675,U675,U695,Q695,M695,I695,E695,E715,I715,M715,Q715,U715)&gt;0,(LARGE((E675,I675,M675,Q675,U675,U695,Q695,M695,I695,E695,E715,I715,M715,Q715,U715),1)+LARGE((E675,I675,M675,Q675,U675,U695,Q695,M695,I695,E695,E715,I715,M715,Q715,U715),2)+LARGE((E675,I675,M675,Q675,U675,U695,Q695,M695,I695,E695,E715,I715,M715,Q715,U715),3)+LARGE((E675,I675,M675,Q675,U675,U695,Q695,M695,I695,E695,E715,I715,M715,Q715,U715),4)),"")</f>
        <v>1029</v>
      </c>
      <c r="W675" s="78"/>
      <c r="X675" s="78"/>
      <c r="Y675" s="78"/>
      <c r="Z675" s="78"/>
      <c r="AA675" s="79"/>
    </row>
    <row r="676" spans="1:27" ht="14.25">
      <c r="A676" s="41" t="s">
        <v>61</v>
      </c>
      <c r="B676" s="120">
        <v>90</v>
      </c>
      <c r="C676" s="121">
        <v>74</v>
      </c>
      <c r="D676" s="122">
        <v>84</v>
      </c>
      <c r="E676" s="119">
        <f t="shared" si="359"/>
        <v>248</v>
      </c>
      <c r="F676" s="120">
        <v>93</v>
      </c>
      <c r="G676" s="121">
        <v>89</v>
      </c>
      <c r="H676" s="121">
        <v>91</v>
      </c>
      <c r="I676" s="119">
        <f t="shared" si="360"/>
        <v>273</v>
      </c>
      <c r="J676" s="120">
        <v>94</v>
      </c>
      <c r="K676" s="121">
        <v>74</v>
      </c>
      <c r="L676" s="121">
        <v>90</v>
      </c>
      <c r="M676" s="119">
        <f t="shared" si="361"/>
        <v>258</v>
      </c>
      <c r="N676" s="120">
        <v>95</v>
      </c>
      <c r="O676" s="121">
        <v>74</v>
      </c>
      <c r="P676" s="121">
        <v>84</v>
      </c>
      <c r="Q676" s="119">
        <f t="shared" si="362"/>
        <v>253</v>
      </c>
      <c r="R676" s="120">
        <v>90</v>
      </c>
      <c r="S676" s="121">
        <v>85</v>
      </c>
      <c r="T676" s="121">
        <v>85</v>
      </c>
      <c r="U676" s="119">
        <f t="shared" si="363"/>
        <v>260</v>
      </c>
      <c r="V676" s="99">
        <f>IF(SUM(E676,I676,M676,Q676,U676,U696,Q696,M696,I696,E696,E716,I716,M716,Q716,U716)&gt;0,(LARGE((E676,I676,M676,Q676,U676,U696,Q696,M696,I696,E696,E716,I716,M716,Q716,U716),1)+LARGE((E676,I676,M676,Q676,U676,U696,Q696,M696,I696,E696,E716,I716,M716,Q716,U716),2)+LARGE((E676,I676,M676,Q676,U676,U696,Q696,M696,I696,E696,E716,I716,M716,Q716,U716),3)+LARGE((E676,I676,M676,Q676,U676,U696,Q696,M696,I696,E696,E716,I716,M716,Q716,U716),4)),"")</f>
        <v>1044</v>
      </c>
      <c r="W676" s="78"/>
      <c r="X676" s="78"/>
      <c r="Y676" s="78"/>
      <c r="Z676" s="78"/>
      <c r="AA676" s="79"/>
    </row>
    <row r="677" spans="1:27" ht="14.25">
      <c r="A677" s="41" t="s">
        <v>53</v>
      </c>
      <c r="B677" s="120">
        <v>89</v>
      </c>
      <c r="C677" s="121">
        <v>76</v>
      </c>
      <c r="D677" s="122">
        <v>93</v>
      </c>
      <c r="E677" s="119">
        <f t="shared" si="359"/>
        <v>258</v>
      </c>
      <c r="F677" s="120">
        <v>95</v>
      </c>
      <c r="G677" s="121">
        <v>84</v>
      </c>
      <c r="H677" s="121">
        <v>89</v>
      </c>
      <c r="I677" s="119">
        <f t="shared" si="360"/>
        <v>268</v>
      </c>
      <c r="J677" s="120">
        <v>95</v>
      </c>
      <c r="K677" s="121">
        <v>76</v>
      </c>
      <c r="L677" s="123">
        <v>90</v>
      </c>
      <c r="M677" s="119">
        <f t="shared" si="361"/>
        <v>261</v>
      </c>
      <c r="N677" s="120">
        <v>88</v>
      </c>
      <c r="O677" s="121">
        <v>74</v>
      </c>
      <c r="P677" s="123">
        <v>88</v>
      </c>
      <c r="Q677" s="119">
        <f t="shared" si="362"/>
        <v>250</v>
      </c>
      <c r="R677" s="120">
        <v>93</v>
      </c>
      <c r="S677" s="121">
        <v>79</v>
      </c>
      <c r="T677" s="123">
        <v>84</v>
      </c>
      <c r="U677" s="119">
        <f t="shared" si="363"/>
        <v>256</v>
      </c>
      <c r="V677" s="99">
        <f>IF(SUM(E677,I677,M677,Q677,U677,U697,Q697,M697,I697,E697,E717,I717,M717,Q717,U717)&gt;0,(LARGE((E677,I677,M677,Q677,U677,U697,Q697,M697,I697,E697,E717,I717,M717,Q717,U717),1)+LARGE((E677,I677,M677,Q677,U677,U697,Q697,M697,I697,E697,E717,I717,M717,Q717,U717),2)+LARGE((E677,I677,M677,Q677,U677,U697,Q697,M697,I697,E697,E717,I717,M717,Q717,U717),3)+LARGE((E677,I677,M677,Q677,U677,U697,Q697,M697,I697,E697,E717,I717,M717,Q717,U717),4)),"")</f>
        <v>1043</v>
      </c>
      <c r="W677" s="78"/>
      <c r="X677" s="78"/>
      <c r="Y677" s="78"/>
      <c r="Z677" s="78"/>
      <c r="AA677" s="79"/>
    </row>
    <row r="678" spans="1:27" ht="14.25">
      <c r="A678" s="41" t="s">
        <v>71</v>
      </c>
      <c r="B678" s="120">
        <v>97</v>
      </c>
      <c r="C678" s="121">
        <v>81</v>
      </c>
      <c r="D678" s="122">
        <v>91</v>
      </c>
      <c r="E678" s="119">
        <f t="shared" si="359"/>
        <v>269</v>
      </c>
      <c r="F678" s="120">
        <v>93</v>
      </c>
      <c r="G678" s="121">
        <v>80</v>
      </c>
      <c r="H678" s="121">
        <v>92</v>
      </c>
      <c r="I678" s="119">
        <f t="shared" si="360"/>
        <v>265</v>
      </c>
      <c r="J678" s="120">
        <v>97</v>
      </c>
      <c r="K678" s="121">
        <v>83</v>
      </c>
      <c r="L678" s="121">
        <v>87</v>
      </c>
      <c r="M678" s="119">
        <f t="shared" si="361"/>
        <v>267</v>
      </c>
      <c r="N678" s="120"/>
      <c r="O678" s="121"/>
      <c r="P678" s="121"/>
      <c r="Q678" s="119">
        <f t="shared" si="362"/>
      </c>
      <c r="R678" s="120">
        <v>90</v>
      </c>
      <c r="S678" s="121">
        <v>84</v>
      </c>
      <c r="T678" s="121">
        <v>91</v>
      </c>
      <c r="U678" s="119">
        <f t="shared" si="363"/>
        <v>265</v>
      </c>
      <c r="V678" s="99">
        <f>IF(SUM(E678,I678,M678,Q678,U678,U698,Q698,M698,I698,E698,E718,I718,M718,Q718,U718)&gt;0,(LARGE((E678,I678,M678,Q678,U678,U698,Q698,M698,I698,E698,E718,I718,M718,Q718,U718),1)+LARGE((E678,I678,M678,Q678,U678,U698,Q698,M698,I698,E698,E718,I718,M718,Q718,U718),2)+LARGE((E678,I678,M678,Q678,U678,U698,Q698,M698,I698,E698,E718,I718,M718,Q718,U718),3)+LARGE((E678,I678,M678,Q678,U678,U698,Q698,M698,I698,E698,E718,I718,M718,Q718,U718),4)),"")</f>
        <v>1066</v>
      </c>
      <c r="W678" s="78"/>
      <c r="X678" s="78"/>
      <c r="Y678" s="78"/>
      <c r="Z678" s="78"/>
      <c r="AA678" s="79"/>
    </row>
    <row r="679" spans="1:27" ht="14.25">
      <c r="A679" s="41" t="s">
        <v>40</v>
      </c>
      <c r="B679" s="120">
        <v>97</v>
      </c>
      <c r="C679" s="121">
        <v>76</v>
      </c>
      <c r="D679" s="123">
        <v>85</v>
      </c>
      <c r="E679" s="119">
        <f t="shared" si="359"/>
        <v>258</v>
      </c>
      <c r="F679" s="120">
        <v>93</v>
      </c>
      <c r="G679" s="121">
        <v>80</v>
      </c>
      <c r="H679" s="123">
        <v>94</v>
      </c>
      <c r="I679" s="119">
        <f t="shared" si="360"/>
        <v>267</v>
      </c>
      <c r="J679" s="120">
        <v>98</v>
      </c>
      <c r="K679" s="121">
        <v>81</v>
      </c>
      <c r="L679" s="123">
        <v>95</v>
      </c>
      <c r="M679" s="119">
        <f t="shared" si="361"/>
        <v>274</v>
      </c>
      <c r="N679" s="120"/>
      <c r="O679" s="121"/>
      <c r="P679" s="121"/>
      <c r="Q679" s="119">
        <f t="shared" si="362"/>
      </c>
      <c r="R679" s="120">
        <v>96</v>
      </c>
      <c r="S679" s="121">
        <v>83</v>
      </c>
      <c r="T679" s="123">
        <v>96</v>
      </c>
      <c r="U679" s="119">
        <f t="shared" si="363"/>
        <v>275</v>
      </c>
      <c r="V679" s="99">
        <f>IF(SUM(E679,I679,M679,Q679,U679,U699,Q699,M699,I699,E699,E719,I719,M719,Q719,U719)&gt;0,(LARGE((E679,I679,M679,Q679,U679,U699,Q699,M699,I699,E699,E719,I719,M719,Q719,U719),1)+LARGE((E679,I679,M679,Q679,U679,U699,Q699,M699,I699,E699,E719,I719,M719,Q719,U719),2)+LARGE((E679,I679,M679,Q679,U679,U699,Q699,M699,I699,E699,E719,I719,M719,Q719,U719),3)+LARGE((E679,I679,M679,Q679,U679,U699,Q699,M699,I699,E699,E719,I719,M719,Q719,U719),4)),"")</f>
        <v>1074</v>
      </c>
      <c r="W679" s="78"/>
      <c r="X679" s="78"/>
      <c r="Y679" s="78"/>
      <c r="Z679" s="78"/>
      <c r="AA679" s="79"/>
    </row>
    <row r="680" spans="1:27" ht="14.25">
      <c r="A680" s="41" t="s">
        <v>57</v>
      </c>
      <c r="B680" s="120">
        <v>92</v>
      </c>
      <c r="C680" s="121">
        <v>80</v>
      </c>
      <c r="D680" s="123">
        <v>90</v>
      </c>
      <c r="E680" s="119">
        <f t="shared" si="359"/>
        <v>262</v>
      </c>
      <c r="F680" s="120">
        <v>93</v>
      </c>
      <c r="G680" s="121">
        <v>87</v>
      </c>
      <c r="H680" s="123">
        <v>93</v>
      </c>
      <c r="I680" s="119">
        <f t="shared" si="360"/>
        <v>273</v>
      </c>
      <c r="J680" s="120">
        <v>94</v>
      </c>
      <c r="K680" s="121">
        <v>82</v>
      </c>
      <c r="L680" s="123">
        <v>89</v>
      </c>
      <c r="M680" s="119">
        <f t="shared" si="361"/>
        <v>265</v>
      </c>
      <c r="N680" s="120">
        <v>84</v>
      </c>
      <c r="O680" s="121">
        <v>82</v>
      </c>
      <c r="P680" s="121">
        <v>81</v>
      </c>
      <c r="Q680" s="119">
        <f t="shared" si="362"/>
        <v>247</v>
      </c>
      <c r="R680" s="120">
        <v>92</v>
      </c>
      <c r="S680" s="121">
        <v>89</v>
      </c>
      <c r="T680" s="123">
        <v>90</v>
      </c>
      <c r="U680" s="119">
        <f t="shared" si="363"/>
        <v>271</v>
      </c>
      <c r="V680" s="99">
        <f>IF(SUM(E680,I680,M680,Q680,U680,U700,Q700,M700,I700,E700,E720,I720,M720,Q720,U720)&gt;0,(LARGE((E680,I680,M680,Q680,U680,U700,Q700,M700,I700,E700,E720,I720,M720,Q720,U720),1)+LARGE((E680,I680,M680,Q680,U680,U700,Q700,M700,I700,E700,E720,I720,M720,Q720,U720),2)+LARGE((E680,I680,M680,Q680,U680,U700,Q700,M700,I700,E700,E720,I720,M720,Q720,U720),3)+LARGE((E680,I680,M680,Q680,U680,U700,Q700,M700,I700,E700,E720,I720,M720,Q720,U720),4)),"")</f>
        <v>1071</v>
      </c>
      <c r="W680" s="78"/>
      <c r="X680" s="78"/>
      <c r="Y680" s="78"/>
      <c r="Z680" s="78"/>
      <c r="AA680" s="79"/>
    </row>
    <row r="681" spans="1:27" ht="14.25">
      <c r="A681" s="41" t="s">
        <v>78</v>
      </c>
      <c r="B681" s="120"/>
      <c r="C681" s="121"/>
      <c r="D681" s="122"/>
      <c r="E681" s="119">
        <f t="shared" si="359"/>
      </c>
      <c r="F681" s="120"/>
      <c r="G681" s="121"/>
      <c r="H681" s="123"/>
      <c r="I681" s="119">
        <f aca="true" t="shared" si="364" ref="I681:I690">IF(SUM(F681:H681)&gt;0,SUM(F681:H681),"")</f>
      </c>
      <c r="J681" s="120"/>
      <c r="K681" s="121"/>
      <c r="L681" s="123"/>
      <c r="M681" s="119">
        <f t="shared" si="361"/>
      </c>
      <c r="N681" s="120"/>
      <c r="O681" s="121"/>
      <c r="P681" s="121"/>
      <c r="Q681" s="119">
        <f t="shared" si="362"/>
      </c>
      <c r="R681" s="120"/>
      <c r="S681" s="121"/>
      <c r="T681" s="121"/>
      <c r="U681" s="119">
        <f t="shared" si="363"/>
      </c>
      <c r="V681" s="99">
        <f>IF(SUM(E681,I681,M681,Q681,U681,U701,Q701,M701,I701,E701,E721,I721,M721,Q721,U721)&gt;0,(LARGE((E681,I681,M681,Q681,U681,U701,Q701,M701,I701,E701,E721,I721,M721,Q721,U721),1)+LARGE((E681,I681,M681,Q681,U681,U701,Q701,M701,I701,E701,E721,I721,M721,Q721,U721),2)+LARGE((E681,I681,M681,Q681,U681,U701,Q701,M701,I701,E701,E721,I721,M721,Q721,U721),3)+LARGE((E681,I681,M681,Q681,U681,U701,Q701,M701,I701,E701,E721,I721,M721,Q721,U721),4)),"")</f>
      </c>
      <c r="W681" s="78"/>
      <c r="X681" s="78"/>
      <c r="Y681" s="78"/>
      <c r="Z681" s="78"/>
      <c r="AA681" s="79"/>
    </row>
    <row r="682" spans="1:27" ht="14.25">
      <c r="A682" s="41"/>
      <c r="B682" s="120"/>
      <c r="C682" s="121"/>
      <c r="D682" s="122"/>
      <c r="E682" s="119">
        <f t="shared" si="359"/>
      </c>
      <c r="F682" s="120"/>
      <c r="G682" s="121"/>
      <c r="H682" s="123"/>
      <c r="I682" s="119">
        <f t="shared" si="364"/>
      </c>
      <c r="J682" s="120"/>
      <c r="K682" s="121"/>
      <c r="L682" s="123"/>
      <c r="M682" s="119">
        <f t="shared" si="361"/>
      </c>
      <c r="N682" s="120"/>
      <c r="O682" s="121"/>
      <c r="P682" s="123"/>
      <c r="Q682" s="119">
        <f t="shared" si="362"/>
      </c>
      <c r="R682" s="120"/>
      <c r="S682" s="121"/>
      <c r="T682" s="123"/>
      <c r="U682" s="119">
        <f t="shared" si="363"/>
      </c>
      <c r="V682" s="99">
        <f>IF(SUM(E682,I682,M682,Q682,U682,U702,Q702,M702,I702,E702,E722,I722,M722,Q722,U722)&gt;0,(LARGE((E682,I682,M682,Q682,U682,U702,Q702,M702,I702,E702,E722,I722,M722,Q722,U722),1)+LARGE((E682,I682,M682,Q682,U682,U702,Q702,M702,I702,E702,E722,I722,M722,Q722,U722),2)+LARGE((E682,I682,M682,Q682,U682,U702,Q702,M702,I702,E702,E722,I722,M722,Q722,U722),3)+LARGE((E682,I682,M682,Q682,U682,U702,Q702,M702,I702,E702,E722,I722,M722,Q722,U722),4)),"")</f>
      </c>
      <c r="W682" s="78"/>
      <c r="X682" s="78"/>
      <c r="Y682" s="78"/>
      <c r="Z682" s="78"/>
      <c r="AA682" s="79"/>
    </row>
    <row r="683" spans="1:27" ht="14.25">
      <c r="A683" s="41"/>
      <c r="B683" s="120"/>
      <c r="C683" s="121"/>
      <c r="D683" s="122"/>
      <c r="E683" s="119">
        <f t="shared" si="359"/>
      </c>
      <c r="F683" s="120"/>
      <c r="G683" s="121"/>
      <c r="H683" s="121"/>
      <c r="I683" s="119">
        <f t="shared" si="364"/>
      </c>
      <c r="J683" s="120"/>
      <c r="K683" s="121"/>
      <c r="L683" s="121"/>
      <c r="M683" s="119">
        <f t="shared" si="361"/>
      </c>
      <c r="N683" s="120"/>
      <c r="O683" s="121"/>
      <c r="P683" s="121"/>
      <c r="Q683" s="119">
        <f t="shared" si="362"/>
      </c>
      <c r="R683" s="120"/>
      <c r="S683" s="121"/>
      <c r="T683" s="121"/>
      <c r="U683" s="119">
        <f t="shared" si="363"/>
      </c>
      <c r="V683" s="99">
        <f>IF(SUM(E683,I683,M683,Q683,U683,U703,Q703,M703,I703,E703,E723,I723,M723,Q723,U723)&gt;0,(LARGE((E683,I683,M683,Q683,U683,U703,Q703,M703,I703,E703,E723,I723,M723,Q723,U723),1)+LARGE((E683,I683,M683,Q683,U683,U703,Q703,M703,I703,E703,E723,I723,M723,Q723,U723),2)+LARGE((E683,I683,M683,Q683,U683,U703,Q703,M703,I703,E703,E723,I723,M723,Q723,U723),3)+LARGE((E683,I683,M683,Q683,U683,U703,Q703,M703,I703,E703,E723,I723,M723,Q723,U723),4)),"")</f>
      </c>
      <c r="W683" s="78"/>
      <c r="X683" s="78"/>
      <c r="Y683" s="78"/>
      <c r="Z683" s="78"/>
      <c r="AA683" s="79"/>
    </row>
    <row r="684" spans="1:27" ht="14.25">
      <c r="A684" s="41"/>
      <c r="B684" s="120"/>
      <c r="C684" s="121"/>
      <c r="D684" s="122"/>
      <c r="E684" s="119">
        <f aca="true" t="shared" si="365" ref="E684:E690">IF(SUM(B684:D684)&gt;0,SUM(B684:D684),"")</f>
      </c>
      <c r="F684" s="120"/>
      <c r="G684" s="121"/>
      <c r="H684" s="123"/>
      <c r="I684" s="119">
        <f t="shared" si="364"/>
      </c>
      <c r="J684" s="120"/>
      <c r="K684" s="121"/>
      <c r="L684" s="123"/>
      <c r="M684" s="119">
        <f aca="true" t="shared" si="366" ref="M684:M690">IF(SUM(J684:L684)&gt;0,SUM(J684:L684),"")</f>
      </c>
      <c r="N684" s="120"/>
      <c r="O684" s="121"/>
      <c r="P684" s="121"/>
      <c r="Q684" s="119">
        <f aca="true" t="shared" si="367" ref="Q684:Q690">IF(SUM(N684:P684)&gt;0,SUM(N684:P684),"")</f>
      </c>
      <c r="R684" s="120"/>
      <c r="S684" s="121"/>
      <c r="T684" s="121"/>
      <c r="U684" s="119">
        <f aca="true" t="shared" si="368" ref="U684:U690">IF(SUM(R684:T684)&gt;0,SUM(R684:T684),"")</f>
      </c>
      <c r="V684" s="99">
        <f>IF(SUM(E684,I684,M684,Q684,U684,U704,Q704,M704,I704,E704,E724,I724,M724,Q724,U724)&gt;0,(LARGE((E684,I684,M684,Q684,U684,U704,Q704,M704,I704,E704,E724,I724,M724,Q724,U724),1)+LARGE((E684,I684,M684,Q684,U684,U704,Q704,M704,I704,E704,E724,I724,M724,Q724,U724),2)+LARGE((E684,I684,M684,Q684,U684,U704,Q704,M704,I704,E704,E724,I724,M724,Q724,U724),3)+LARGE((E684,I684,M684,Q684,U684,U704,Q704,M704,I704,E704,E724,I724,M724,Q724,U724),4)),"")</f>
      </c>
      <c r="W684" s="78"/>
      <c r="X684" s="78"/>
      <c r="Y684" s="78"/>
      <c r="Z684" s="78"/>
      <c r="AA684" s="79"/>
    </row>
    <row r="685" spans="1:27" ht="14.25">
      <c r="A685" s="41"/>
      <c r="B685" s="120"/>
      <c r="C685" s="121"/>
      <c r="D685" s="122"/>
      <c r="E685" s="119">
        <f t="shared" si="365"/>
      </c>
      <c r="F685" s="120"/>
      <c r="G685" s="121"/>
      <c r="H685" s="123"/>
      <c r="I685" s="119">
        <f t="shared" si="364"/>
      </c>
      <c r="J685" s="120"/>
      <c r="K685" s="121"/>
      <c r="L685" s="123"/>
      <c r="M685" s="119">
        <f t="shared" si="366"/>
      </c>
      <c r="N685" s="120"/>
      <c r="O685" s="121"/>
      <c r="P685" s="123"/>
      <c r="Q685" s="119">
        <f t="shared" si="367"/>
      </c>
      <c r="R685" s="120"/>
      <c r="S685" s="121"/>
      <c r="T685" s="123"/>
      <c r="U685" s="119">
        <f t="shared" si="368"/>
      </c>
      <c r="V685" s="99">
        <f>IF(SUM(E685,I685,M685,Q685,U685,U705,Q705,M705,I705,E705,E725,I725,M725,Q725,U725)&gt;0,(LARGE((E685,I685,M685,Q685,U685,U705,Q705,M705,I705,E705,E725,I725,M725,Q725,U725),1)+LARGE((E685,I685,M685,Q685,U685,U705,Q705,M705,I705,E705,E725,I725,M725,Q725,U725),2)+LARGE((E685,I685,M685,Q685,U685,U705,Q705,M705,I705,E705,E725,I725,M725,Q725,U725),3)+LARGE((E685,I685,M685,Q685,U685,U705,Q705,M705,I705,E705,E725,I725,M725,Q725,U725),4)),"")</f>
      </c>
      <c r="W685" s="78"/>
      <c r="X685" s="78"/>
      <c r="Y685" s="78"/>
      <c r="Z685" s="78"/>
      <c r="AA685" s="79"/>
    </row>
    <row r="686" spans="1:27" ht="14.25">
      <c r="A686" s="41"/>
      <c r="B686" s="120"/>
      <c r="C686" s="121"/>
      <c r="D686" s="122"/>
      <c r="E686" s="119">
        <f t="shared" si="365"/>
      </c>
      <c r="F686" s="120"/>
      <c r="G686" s="121"/>
      <c r="H686" s="121"/>
      <c r="I686" s="119">
        <f t="shared" si="364"/>
      </c>
      <c r="J686" s="120"/>
      <c r="K686" s="121"/>
      <c r="L686" s="121"/>
      <c r="M686" s="119">
        <f t="shared" si="366"/>
      </c>
      <c r="N686" s="120"/>
      <c r="O686" s="121"/>
      <c r="P686" s="121"/>
      <c r="Q686" s="119">
        <f t="shared" si="367"/>
      </c>
      <c r="R686" s="120"/>
      <c r="S686" s="121"/>
      <c r="T686" s="121"/>
      <c r="U686" s="119">
        <f t="shared" si="368"/>
      </c>
      <c r="V686" s="99">
        <f>IF(SUM(E686,I686,M686,Q686,U686,U706,Q706,M706,I706,E706,E726,I726,M726,Q726,U726)&gt;0,(LARGE((E686,I686,M686,Q686,U686,U706,Q706,M706,I706,E706,E726,I726,M726,Q726,U726),1)+LARGE((E686,I686,M686,Q686,U686,U706,Q706,M706,I706,E706,E726,I726,M726,Q726,U726),2)+LARGE((E686,I686,M686,Q686,U686,U706,Q706,M706,I706,E706,E726,I726,M726,Q726,U726),3)+LARGE((E686,I686,M686,Q686,U686,U706,Q706,M706,I706,E706,E726,I726,M726,Q726,U726),4)),"")</f>
      </c>
      <c r="W686" s="78"/>
      <c r="X686" s="78"/>
      <c r="Y686" s="78"/>
      <c r="Z686" s="78"/>
      <c r="AA686" s="79"/>
    </row>
    <row r="687" spans="1:27" ht="14.25">
      <c r="A687" s="23" t="s">
        <v>178</v>
      </c>
      <c r="B687" s="120"/>
      <c r="C687" s="121"/>
      <c r="D687" s="122"/>
      <c r="E687" s="119">
        <f t="shared" si="365"/>
      </c>
      <c r="F687" s="120"/>
      <c r="G687" s="121"/>
      <c r="H687" s="121"/>
      <c r="I687" s="119">
        <f t="shared" si="364"/>
      </c>
      <c r="J687" s="120"/>
      <c r="K687" s="121"/>
      <c r="L687" s="121"/>
      <c r="M687" s="119">
        <f t="shared" si="366"/>
      </c>
      <c r="N687" s="120"/>
      <c r="O687" s="121"/>
      <c r="P687" s="121"/>
      <c r="Q687" s="119">
        <f t="shared" si="367"/>
      </c>
      <c r="R687" s="120"/>
      <c r="S687" s="121"/>
      <c r="T687" s="121"/>
      <c r="U687" s="119">
        <f t="shared" si="368"/>
      </c>
      <c r="V687" s="99">
        <f>IF(SUM(E687,I687,M687,Q687,U687,U707,Q707,M707,I707,E707,E727,I727,M727,Q727,U727)&gt;0,(LARGE((E687,I687,M687,Q687,U687,U707,Q707,M707,I707,E707,E727,I727,M727,Q727,U727),1)+LARGE((E687,I687,M687,Q687,U687,U707,Q707,M707,I707,E707,E727,I727,M727,Q727,U727),2)+LARGE((E687,I687,M687,Q687,U687,U707,Q707,M707,I707,E707,E727,I727,M727,Q727,U727),3)+LARGE((E687,I687,M687,Q687,U687,U707,Q707,M707,I707,E707,E727,I727,M727,Q727,U727),4)),"")</f>
      </c>
      <c r="W687" s="78"/>
      <c r="X687" s="78"/>
      <c r="Y687" s="78"/>
      <c r="Z687" s="78"/>
      <c r="AA687" s="79"/>
    </row>
    <row r="688" spans="1:27" ht="14.25">
      <c r="A688" s="23" t="s">
        <v>163</v>
      </c>
      <c r="B688" s="120"/>
      <c r="C688" s="121"/>
      <c r="D688" s="122"/>
      <c r="E688" s="119">
        <f t="shared" si="365"/>
      </c>
      <c r="F688" s="120"/>
      <c r="G688" s="121"/>
      <c r="H688" s="121"/>
      <c r="I688" s="119">
        <f t="shared" si="364"/>
      </c>
      <c r="J688" s="120"/>
      <c r="K688" s="121"/>
      <c r="L688" s="121"/>
      <c r="M688" s="119">
        <f t="shared" si="366"/>
      </c>
      <c r="N688" s="120"/>
      <c r="O688" s="121"/>
      <c r="P688" s="121"/>
      <c r="Q688" s="119">
        <f t="shared" si="367"/>
      </c>
      <c r="R688" s="120"/>
      <c r="S688" s="121"/>
      <c r="T688" s="121"/>
      <c r="U688" s="119">
        <f t="shared" si="368"/>
      </c>
      <c r="V688" s="99">
        <f>IF(SUM(E688,I688,M688,Q688,U688,U708,Q708,M708,I708,E708,E728,I728,M728,Q728,U728)&gt;0,(LARGE((E688,I688,M688,Q688,U688,U708,Q708,M708,I708,E708,E728,I728,M728,Q728,U728),1)+LARGE((E688,I688,M688,Q688,U688,U708,Q708,M708,I708,E708,E728,I728,M728,Q728,U728),2)+LARGE((E688,I688,M688,Q688,U688,U708,Q708,M708,I708,E708,E728,I728,M728,Q728,U728),3)+LARGE((E688,I688,M688,Q688,U688,U708,Q708,M708,I708,E708,E728,I728,M728,Q728,U728),4)),"")</f>
      </c>
      <c r="W688" s="78"/>
      <c r="X688" s="78"/>
      <c r="Y688" s="78"/>
      <c r="Z688" s="78"/>
      <c r="AA688" s="79"/>
    </row>
    <row r="689" spans="1:27" ht="14.25">
      <c r="A689" s="23" t="s">
        <v>169</v>
      </c>
      <c r="B689" s="120"/>
      <c r="C689" s="121"/>
      <c r="D689" s="122"/>
      <c r="E689" s="119">
        <f t="shared" si="365"/>
      </c>
      <c r="F689" s="120"/>
      <c r="G689" s="121"/>
      <c r="H689" s="121"/>
      <c r="I689" s="119">
        <f t="shared" si="364"/>
      </c>
      <c r="J689" s="120"/>
      <c r="K689" s="121"/>
      <c r="L689" s="121"/>
      <c r="M689" s="119">
        <f t="shared" si="366"/>
      </c>
      <c r="N689" s="120"/>
      <c r="O689" s="121"/>
      <c r="P689" s="121"/>
      <c r="Q689" s="119">
        <f t="shared" si="367"/>
      </c>
      <c r="R689" s="120"/>
      <c r="S689" s="121"/>
      <c r="T689" s="121"/>
      <c r="U689" s="119">
        <f t="shared" si="368"/>
      </c>
      <c r="V689" s="99">
        <f>IF(SUM(E689,I689,M689,Q689,U689,U709,Q709,M709,I709,E709,E729,I729,M729,Q729,U729)&gt;0,(LARGE((E689,I689,M689,Q689,U689,U709,Q709,M709,I709,E709,E729,I729,M729,Q729,U729),1)+LARGE((E689,I689,M689,Q689,U689,U709,Q709,M709,I709,E709,E729,I729,M729,Q729,U729),2)+LARGE((E689,I689,M689,Q689,U689,U709,Q709,M709,I709,E709,E729,I729,M729,Q729,U729),3)+LARGE((E689,I689,M689,Q689,U689,U709,Q709,M709,I709,E709,E729,I729,M729,Q729,U729),4)),"")</f>
      </c>
      <c r="W689" s="78"/>
      <c r="X689" s="78"/>
      <c r="Y689" s="78"/>
      <c r="Z689" s="78"/>
      <c r="AA689" s="79"/>
    </row>
    <row r="690" spans="1:27" ht="14.25">
      <c r="A690" s="23" t="s">
        <v>177</v>
      </c>
      <c r="B690" s="120"/>
      <c r="C690" s="121"/>
      <c r="D690" s="122"/>
      <c r="E690" s="119">
        <f t="shared" si="365"/>
      </c>
      <c r="F690" s="120"/>
      <c r="G690" s="121"/>
      <c r="H690" s="121"/>
      <c r="I690" s="119">
        <f t="shared" si="364"/>
      </c>
      <c r="J690" s="120"/>
      <c r="K690" s="121"/>
      <c r="L690" s="121"/>
      <c r="M690" s="119">
        <f t="shared" si="366"/>
      </c>
      <c r="N690" s="120"/>
      <c r="O690" s="121"/>
      <c r="P690" s="121"/>
      <c r="Q690" s="119">
        <f t="shared" si="367"/>
      </c>
      <c r="R690" s="120"/>
      <c r="S690" s="121"/>
      <c r="T690" s="121"/>
      <c r="U690" s="119">
        <f t="shared" si="368"/>
      </c>
      <c r="V690" s="99">
        <f>IF(SUM(E690,I690,M690,Q690,U690,U710,Q710,M710,I710,E710,E730,I730,M730,Q730,U730)&gt;0,(LARGE((E690,I690,M690,Q690,U690,U710,Q710,M710,I710,E710,E730,I730,M730,Q730,U730),1)+LARGE((E690,I690,M690,Q690,U690,U710,Q710,M710,I710,E710,E730,I730,M730,Q730,U730),2)+LARGE((E690,I690,M690,Q690,U690,U710,Q710,M710,I710,E710,E730,I730,M730,Q730,U730),3)+LARGE((E690,I690,M690,Q690,U690,U710,Q710,M710,I710,E710,E730,I730,M730,Q730,U730),4)),"")</f>
      </c>
      <c r="W690" s="78"/>
      <c r="X690" s="78"/>
      <c r="Y690" s="78"/>
      <c r="Z690" s="78"/>
      <c r="AA690" s="79"/>
    </row>
    <row r="691" spans="1:27" ht="15" thickBot="1">
      <c r="A691" s="110" t="s">
        <v>10</v>
      </c>
      <c r="B691" s="183">
        <f aca="true" t="shared" si="369" ref="B691:V691">IF(SUM(B675:B686)=0,0,AVERAGE(B675:B686))</f>
        <v>92.33333333333333</v>
      </c>
      <c r="C691" s="184">
        <f t="shared" si="369"/>
        <v>76.33333333333333</v>
      </c>
      <c r="D691" s="185">
        <f t="shared" si="369"/>
        <v>88.5</v>
      </c>
      <c r="E691" s="186">
        <f t="shared" si="369"/>
        <v>257.1666666666667</v>
      </c>
      <c r="F691" s="183">
        <f t="shared" si="369"/>
        <v>93</v>
      </c>
      <c r="G691" s="184">
        <f t="shared" si="369"/>
        <v>84.5</v>
      </c>
      <c r="H691" s="185">
        <f t="shared" si="369"/>
        <v>92.16666666666667</v>
      </c>
      <c r="I691" s="186">
        <f t="shared" si="369"/>
        <v>269.6666666666667</v>
      </c>
      <c r="J691" s="183">
        <f t="shared" si="369"/>
        <v>95</v>
      </c>
      <c r="K691" s="184">
        <f t="shared" si="369"/>
        <v>80</v>
      </c>
      <c r="L691" s="185">
        <f t="shared" si="369"/>
        <v>89.33333333333333</v>
      </c>
      <c r="M691" s="186">
        <f t="shared" si="369"/>
        <v>264.3333333333333</v>
      </c>
      <c r="N691" s="183">
        <f t="shared" si="369"/>
        <v>88.5</v>
      </c>
      <c r="O691" s="184">
        <f t="shared" si="369"/>
        <v>76.25</v>
      </c>
      <c r="P691" s="185">
        <f t="shared" si="369"/>
        <v>84.75</v>
      </c>
      <c r="Q691" s="186">
        <f t="shared" si="369"/>
        <v>249.5</v>
      </c>
      <c r="R691" s="183">
        <f t="shared" si="369"/>
        <v>92.2</v>
      </c>
      <c r="S691" s="184">
        <f t="shared" si="369"/>
        <v>84</v>
      </c>
      <c r="T691" s="185">
        <f t="shared" si="369"/>
        <v>89.2</v>
      </c>
      <c r="U691" s="186">
        <f t="shared" si="369"/>
        <v>265.4</v>
      </c>
      <c r="V691" s="187">
        <f t="shared" si="369"/>
        <v>1054.5</v>
      </c>
      <c r="W691" s="78"/>
      <c r="X691" s="78"/>
      <c r="Y691" s="78"/>
      <c r="Z691" s="78"/>
      <c r="AA691" s="79"/>
    </row>
    <row r="692" spans="1:27" ht="15" thickBot="1">
      <c r="A692" s="2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26"/>
      <c r="V692" s="25"/>
      <c r="W692" s="105" t="s">
        <v>87</v>
      </c>
      <c r="X692" s="107"/>
      <c r="Y692" s="107"/>
      <c r="Z692" s="107"/>
      <c r="AA692" s="108"/>
    </row>
    <row r="693" spans="1:27" ht="14.25">
      <c r="A693" s="109" t="s">
        <v>83</v>
      </c>
      <c r="B693" s="286" t="s">
        <v>301</v>
      </c>
      <c r="C693" s="287"/>
      <c r="D693" s="287"/>
      <c r="E693" s="288"/>
      <c r="F693" s="286" t="s">
        <v>166</v>
      </c>
      <c r="G693" s="287"/>
      <c r="H693" s="287"/>
      <c r="I693" s="288"/>
      <c r="J693" s="286" t="s">
        <v>84</v>
      </c>
      <c r="K693" s="287"/>
      <c r="L693" s="287"/>
      <c r="M693" s="288"/>
      <c r="N693" s="286" t="s">
        <v>85</v>
      </c>
      <c r="O693" s="287"/>
      <c r="P693" s="287"/>
      <c r="Q693" s="288"/>
      <c r="R693" s="286" t="s">
        <v>86</v>
      </c>
      <c r="S693" s="287"/>
      <c r="T693" s="287"/>
      <c r="U693" s="288"/>
      <c r="V693" s="29"/>
      <c r="W693" s="78" t="str">
        <f>B693</f>
        <v>JONES, KARINNA</v>
      </c>
      <c r="X693" s="78" t="str">
        <f>F693</f>
        <v>WS 7</v>
      </c>
      <c r="Y693" s="78" t="str">
        <f>J693</f>
        <v>WS 8</v>
      </c>
      <c r="Z693" s="78" t="str">
        <f>N693</f>
        <v>WS 9</v>
      </c>
      <c r="AA693" s="79" t="str">
        <f>R693</f>
        <v>WS 10</v>
      </c>
    </row>
    <row r="694" spans="1:27" ht="15" thickBot="1">
      <c r="A694" s="38" t="s">
        <v>4</v>
      </c>
      <c r="B694" s="17" t="s">
        <v>5</v>
      </c>
      <c r="C694" s="18" t="s">
        <v>6</v>
      </c>
      <c r="D694" s="18" t="s">
        <v>7</v>
      </c>
      <c r="E694" s="20" t="s">
        <v>8</v>
      </c>
      <c r="F694" s="17" t="s">
        <v>5</v>
      </c>
      <c r="G694" s="18" t="s">
        <v>6</v>
      </c>
      <c r="H694" s="18" t="s">
        <v>7</v>
      </c>
      <c r="I694" s="20" t="s">
        <v>8</v>
      </c>
      <c r="J694" s="17" t="s">
        <v>5</v>
      </c>
      <c r="K694" s="18" t="s">
        <v>6</v>
      </c>
      <c r="L694" s="18" t="s">
        <v>7</v>
      </c>
      <c r="M694" s="20" t="s">
        <v>8</v>
      </c>
      <c r="N694" s="17" t="s">
        <v>5</v>
      </c>
      <c r="O694" s="18" t="s">
        <v>6</v>
      </c>
      <c r="P694" s="18" t="s">
        <v>7</v>
      </c>
      <c r="Q694" s="20" t="s">
        <v>8</v>
      </c>
      <c r="R694" s="17" t="s">
        <v>5</v>
      </c>
      <c r="S694" s="18" t="s">
        <v>6</v>
      </c>
      <c r="T694" s="18" t="s">
        <v>7</v>
      </c>
      <c r="U694" s="20" t="s">
        <v>8</v>
      </c>
      <c r="V694" s="21"/>
      <c r="W694" s="93">
        <f>IF(SUM(E695:E710)&gt;0,LARGE(E695:E710,1),0)</f>
        <v>247</v>
      </c>
      <c r="X694" s="78">
        <f>IF(SUM(I695:I710)&gt;0,LARGE(I695:I710,1),0)</f>
        <v>0</v>
      </c>
      <c r="Y694" s="78">
        <f>IF(SUM(M695:M710)&gt;0,LARGE(M695:M710,1),0)</f>
        <v>0</v>
      </c>
      <c r="Z694" s="78">
        <f>IF(SUM(Q695:Q710)&gt;0,LARGE(Q695:Q710,1),0)</f>
        <v>0</v>
      </c>
      <c r="AA694" s="79">
        <f>IF(SUM(U695:U710)&gt;0,LARGE(U695:U710,1),0)</f>
        <v>0</v>
      </c>
    </row>
    <row r="695" spans="1:27" ht="15" thickTop="1">
      <c r="A695" s="41" t="s">
        <v>72</v>
      </c>
      <c r="B695" s="116">
        <v>88</v>
      </c>
      <c r="C695" s="117">
        <v>77</v>
      </c>
      <c r="D695" s="118">
        <v>82</v>
      </c>
      <c r="E695" s="119">
        <f aca="true" t="shared" si="370" ref="E695:E703">IF(SUM(B695:D695)&gt;0,SUM(B695:D695),"")</f>
        <v>247</v>
      </c>
      <c r="F695" s="116"/>
      <c r="G695" s="117"/>
      <c r="H695" s="117"/>
      <c r="I695" s="119">
        <f aca="true" t="shared" si="371" ref="I695:I700">IF(SUM(F695:H695)&gt;0,SUM(F695:H695),"")</f>
      </c>
      <c r="J695" s="116"/>
      <c r="K695" s="117"/>
      <c r="L695" s="117"/>
      <c r="M695" s="119">
        <f aca="true" t="shared" si="372" ref="M695:M703">IF(SUM(J695:L695)&gt;0,SUM(J695:L695),"")</f>
      </c>
      <c r="N695" s="116"/>
      <c r="O695" s="117"/>
      <c r="P695" s="117"/>
      <c r="Q695" s="119">
        <f aca="true" t="shared" si="373" ref="Q695:Q703">IF(SUM(N695:P695)&gt;0,SUM(N695:P695),"")</f>
      </c>
      <c r="R695" s="116"/>
      <c r="S695" s="117"/>
      <c r="T695" s="117"/>
      <c r="U695" s="119">
        <f aca="true" t="shared" si="374" ref="U695:U703">IF(SUM(R695:T695)&gt;0,SUM(R695:T695),"")</f>
      </c>
      <c r="V695" s="30"/>
      <c r="W695" s="78"/>
      <c r="X695" s="78"/>
      <c r="Y695" s="78"/>
      <c r="Z695" s="78"/>
      <c r="AA695" s="79"/>
    </row>
    <row r="696" spans="1:27" ht="14.25">
      <c r="A696" s="41" t="s">
        <v>61</v>
      </c>
      <c r="B696" s="120"/>
      <c r="C696" s="121"/>
      <c r="D696" s="122"/>
      <c r="E696" s="119">
        <f t="shared" si="370"/>
      </c>
      <c r="F696" s="120"/>
      <c r="G696" s="121"/>
      <c r="H696" s="121"/>
      <c r="I696" s="119">
        <f t="shared" si="371"/>
      </c>
      <c r="J696" s="120"/>
      <c r="K696" s="121"/>
      <c r="L696" s="121"/>
      <c r="M696" s="119">
        <f t="shared" si="372"/>
      </c>
      <c r="N696" s="120"/>
      <c r="O696" s="121"/>
      <c r="P696" s="121"/>
      <c r="Q696" s="119">
        <f t="shared" si="373"/>
      </c>
      <c r="R696" s="120"/>
      <c r="S696" s="121"/>
      <c r="T696" s="121"/>
      <c r="U696" s="119">
        <f t="shared" si="374"/>
      </c>
      <c r="V696" s="31"/>
      <c r="W696" s="78"/>
      <c r="X696" s="78"/>
      <c r="Y696" s="78"/>
      <c r="Z696" s="78"/>
      <c r="AA696" s="79"/>
    </row>
    <row r="697" spans="1:27" ht="14.25">
      <c r="A697" s="41" t="s">
        <v>53</v>
      </c>
      <c r="B697" s="120"/>
      <c r="C697" s="121"/>
      <c r="D697" s="122"/>
      <c r="E697" s="119">
        <f t="shared" si="370"/>
      </c>
      <c r="F697" s="120"/>
      <c r="G697" s="121"/>
      <c r="H697" s="121"/>
      <c r="I697" s="119">
        <f t="shared" si="371"/>
      </c>
      <c r="J697" s="120"/>
      <c r="K697" s="121"/>
      <c r="L697" s="123"/>
      <c r="M697" s="119">
        <f t="shared" si="372"/>
      </c>
      <c r="N697" s="120"/>
      <c r="O697" s="121"/>
      <c r="P697" s="123"/>
      <c r="Q697" s="119">
        <f t="shared" si="373"/>
      </c>
      <c r="R697" s="120"/>
      <c r="S697" s="121"/>
      <c r="T697" s="123"/>
      <c r="U697" s="119">
        <f t="shared" si="374"/>
      </c>
      <c r="V697" s="32" t="s">
        <v>11</v>
      </c>
      <c r="W697" s="78"/>
      <c r="X697" s="78"/>
      <c r="Y697" s="78"/>
      <c r="Z697" s="78"/>
      <c r="AA697" s="79"/>
    </row>
    <row r="698" spans="1:27" ht="14.25">
      <c r="A698" s="41" t="s">
        <v>71</v>
      </c>
      <c r="B698" s="120">
        <v>88</v>
      </c>
      <c r="C698" s="121">
        <v>71</v>
      </c>
      <c r="D698" s="122">
        <v>87</v>
      </c>
      <c r="E698" s="119">
        <f t="shared" si="370"/>
        <v>246</v>
      </c>
      <c r="F698" s="120"/>
      <c r="G698" s="121"/>
      <c r="H698" s="121"/>
      <c r="I698" s="119">
        <f t="shared" si="371"/>
      </c>
      <c r="J698" s="120"/>
      <c r="K698" s="121"/>
      <c r="L698" s="121"/>
      <c r="M698" s="119">
        <f t="shared" si="372"/>
      </c>
      <c r="N698" s="120"/>
      <c r="O698" s="121"/>
      <c r="P698" s="121"/>
      <c r="Q698" s="119">
        <f t="shared" si="373"/>
      </c>
      <c r="R698" s="120"/>
      <c r="S698" s="121"/>
      <c r="T698" s="121"/>
      <c r="U698" s="119">
        <f t="shared" si="374"/>
      </c>
      <c r="V698" s="32" t="s">
        <v>12</v>
      </c>
      <c r="W698" s="78"/>
      <c r="X698" s="78"/>
      <c r="Y698" s="78"/>
      <c r="Z698" s="78"/>
      <c r="AA698" s="79"/>
    </row>
    <row r="699" spans="1:27" ht="14.25">
      <c r="A699" s="41" t="s">
        <v>40</v>
      </c>
      <c r="B699" s="120"/>
      <c r="C699" s="121"/>
      <c r="D699" s="123"/>
      <c r="E699" s="119">
        <f t="shared" si="370"/>
      </c>
      <c r="F699" s="120"/>
      <c r="G699" s="121"/>
      <c r="H699" s="123"/>
      <c r="I699" s="119">
        <f t="shared" si="371"/>
      </c>
      <c r="J699" s="120"/>
      <c r="K699" s="121"/>
      <c r="L699" s="123"/>
      <c r="M699" s="119">
        <f t="shared" si="372"/>
      </c>
      <c r="N699" s="120"/>
      <c r="O699" s="121"/>
      <c r="P699" s="121"/>
      <c r="Q699" s="119">
        <f t="shared" si="373"/>
      </c>
      <c r="R699" s="120"/>
      <c r="S699" s="121"/>
      <c r="T699" s="123"/>
      <c r="U699" s="119">
        <f t="shared" si="374"/>
      </c>
      <c r="V699" s="32" t="s">
        <v>12</v>
      </c>
      <c r="W699" s="78"/>
      <c r="X699" s="78"/>
      <c r="Y699" s="78"/>
      <c r="Z699" s="78"/>
      <c r="AA699" s="79"/>
    </row>
    <row r="700" spans="1:27" ht="14.25">
      <c r="A700" s="41" t="s">
        <v>57</v>
      </c>
      <c r="B700" s="120"/>
      <c r="C700" s="121"/>
      <c r="D700" s="123"/>
      <c r="E700" s="119">
        <f t="shared" si="370"/>
      </c>
      <c r="F700" s="120"/>
      <c r="G700" s="121"/>
      <c r="H700" s="123"/>
      <c r="I700" s="119">
        <f t="shared" si="371"/>
      </c>
      <c r="J700" s="120"/>
      <c r="K700" s="121"/>
      <c r="L700" s="123"/>
      <c r="M700" s="119">
        <f t="shared" si="372"/>
      </c>
      <c r="N700" s="120"/>
      <c r="O700" s="121"/>
      <c r="P700" s="121"/>
      <c r="Q700" s="119">
        <f t="shared" si="373"/>
      </c>
      <c r="R700" s="120"/>
      <c r="S700" s="121"/>
      <c r="T700" s="123"/>
      <c r="U700" s="119">
        <f t="shared" si="374"/>
      </c>
      <c r="V700" s="32"/>
      <c r="W700" s="78"/>
      <c r="X700" s="78"/>
      <c r="Y700" s="78"/>
      <c r="Z700" s="78"/>
      <c r="AA700" s="79"/>
    </row>
    <row r="701" spans="1:27" ht="14.25">
      <c r="A701" s="41" t="s">
        <v>78</v>
      </c>
      <c r="B701" s="120"/>
      <c r="C701" s="121"/>
      <c r="D701" s="122"/>
      <c r="E701" s="119">
        <f t="shared" si="370"/>
      </c>
      <c r="F701" s="120"/>
      <c r="G701" s="121"/>
      <c r="H701" s="123"/>
      <c r="I701" s="119">
        <f aca="true" t="shared" si="375" ref="I701:I710">IF(SUM(F701:H701)&gt;0,SUM(F701:H701),"")</f>
      </c>
      <c r="J701" s="120"/>
      <c r="K701" s="121"/>
      <c r="L701" s="123"/>
      <c r="M701" s="119">
        <f t="shared" si="372"/>
      </c>
      <c r="N701" s="120"/>
      <c r="O701" s="121"/>
      <c r="P701" s="121"/>
      <c r="Q701" s="119">
        <f t="shared" si="373"/>
      </c>
      <c r="R701" s="120"/>
      <c r="S701" s="121"/>
      <c r="T701" s="121"/>
      <c r="U701" s="119">
        <f t="shared" si="374"/>
      </c>
      <c r="V701" s="32" t="s">
        <v>13</v>
      </c>
      <c r="W701" s="78"/>
      <c r="X701" s="78"/>
      <c r="Y701" s="78"/>
      <c r="Z701" s="78"/>
      <c r="AA701" s="79"/>
    </row>
    <row r="702" spans="1:27" ht="14.25">
      <c r="A702" s="41"/>
      <c r="B702" s="120"/>
      <c r="C702" s="121"/>
      <c r="D702" s="122"/>
      <c r="E702" s="119">
        <f t="shared" si="370"/>
      </c>
      <c r="F702" s="120"/>
      <c r="G702" s="121"/>
      <c r="H702" s="123"/>
      <c r="I702" s="119">
        <f t="shared" si="375"/>
      </c>
      <c r="J702" s="120"/>
      <c r="K702" s="121"/>
      <c r="L702" s="123"/>
      <c r="M702" s="119">
        <f t="shared" si="372"/>
      </c>
      <c r="N702" s="120"/>
      <c r="O702" s="121"/>
      <c r="P702" s="123"/>
      <c r="Q702" s="119">
        <f t="shared" si="373"/>
      </c>
      <c r="R702" s="120"/>
      <c r="S702" s="121"/>
      <c r="T702" s="123"/>
      <c r="U702" s="119">
        <f t="shared" si="374"/>
      </c>
      <c r="V702" s="32" t="s">
        <v>14</v>
      </c>
      <c r="W702" s="78"/>
      <c r="X702" s="78"/>
      <c r="Y702" s="78"/>
      <c r="Z702" s="78"/>
      <c r="AA702" s="79"/>
    </row>
    <row r="703" spans="1:27" ht="14.25">
      <c r="A703" s="41"/>
      <c r="B703" s="120"/>
      <c r="C703" s="121"/>
      <c r="D703" s="122"/>
      <c r="E703" s="119">
        <f t="shared" si="370"/>
      </c>
      <c r="F703" s="120"/>
      <c r="G703" s="121"/>
      <c r="H703" s="121"/>
      <c r="I703" s="119">
        <f t="shared" si="375"/>
      </c>
      <c r="J703" s="120"/>
      <c r="K703" s="121"/>
      <c r="L703" s="121"/>
      <c r="M703" s="119">
        <f t="shared" si="372"/>
      </c>
      <c r="N703" s="120"/>
      <c r="O703" s="121"/>
      <c r="P703" s="121"/>
      <c r="Q703" s="119">
        <f t="shared" si="373"/>
      </c>
      <c r="R703" s="120"/>
      <c r="S703" s="121"/>
      <c r="T703" s="121"/>
      <c r="U703" s="119">
        <f t="shared" si="374"/>
      </c>
      <c r="V703" s="32" t="s">
        <v>15</v>
      </c>
      <c r="W703" s="78"/>
      <c r="X703" s="78"/>
      <c r="Y703" s="78"/>
      <c r="Z703" s="78"/>
      <c r="AA703" s="79"/>
    </row>
    <row r="704" spans="1:27" ht="14.25">
      <c r="A704" s="41"/>
      <c r="B704" s="120"/>
      <c r="C704" s="121"/>
      <c r="D704" s="122"/>
      <c r="E704" s="119">
        <f aca="true" t="shared" si="376" ref="E704:E710">IF(SUM(B704:D704)&gt;0,SUM(B704:D704),"")</f>
      </c>
      <c r="F704" s="120"/>
      <c r="G704" s="121"/>
      <c r="H704" s="123"/>
      <c r="I704" s="119">
        <f t="shared" si="375"/>
      </c>
      <c r="J704" s="120"/>
      <c r="K704" s="121"/>
      <c r="L704" s="123"/>
      <c r="M704" s="119">
        <f aca="true" t="shared" si="377" ref="M704:M710">IF(SUM(J704:L704)&gt;0,SUM(J704:L704),"")</f>
      </c>
      <c r="N704" s="120"/>
      <c r="O704" s="121"/>
      <c r="P704" s="121"/>
      <c r="Q704" s="119">
        <f aca="true" t="shared" si="378" ref="Q704:Q710">IF(SUM(N704:P704)&gt;0,SUM(N704:P704),"")</f>
      </c>
      <c r="R704" s="120"/>
      <c r="S704" s="121"/>
      <c r="T704" s="121"/>
      <c r="U704" s="119">
        <f aca="true" t="shared" si="379" ref="U704:U710">IF(SUM(R704:T704)&gt;0,SUM(R704:T704),"")</f>
      </c>
      <c r="V704" s="32" t="s">
        <v>16</v>
      </c>
      <c r="W704" s="78"/>
      <c r="X704" s="78"/>
      <c r="Y704" s="78"/>
      <c r="Z704" s="78"/>
      <c r="AA704" s="79"/>
    </row>
    <row r="705" spans="1:27" ht="14.25">
      <c r="A705" s="41"/>
      <c r="B705" s="120"/>
      <c r="C705" s="121"/>
      <c r="D705" s="122"/>
      <c r="E705" s="119">
        <f t="shared" si="376"/>
      </c>
      <c r="F705" s="120"/>
      <c r="G705" s="121"/>
      <c r="H705" s="123"/>
      <c r="I705" s="119">
        <f t="shared" si="375"/>
      </c>
      <c r="J705" s="120"/>
      <c r="K705" s="121"/>
      <c r="L705" s="123"/>
      <c r="M705" s="119">
        <f t="shared" si="377"/>
      </c>
      <c r="N705" s="120"/>
      <c r="O705" s="121"/>
      <c r="P705" s="123"/>
      <c r="Q705" s="119">
        <f t="shared" si="378"/>
      </c>
      <c r="R705" s="120"/>
      <c r="S705" s="121"/>
      <c r="T705" s="123"/>
      <c r="U705" s="119">
        <f t="shared" si="379"/>
      </c>
      <c r="V705" s="32" t="s">
        <v>12</v>
      </c>
      <c r="W705" s="78"/>
      <c r="X705" s="78"/>
      <c r="Y705" s="78"/>
      <c r="Z705" s="78"/>
      <c r="AA705" s="79"/>
    </row>
    <row r="706" spans="1:27" ht="14.25">
      <c r="A706" s="41"/>
      <c r="B706" s="120"/>
      <c r="C706" s="121"/>
      <c r="D706" s="122"/>
      <c r="E706" s="119">
        <f t="shared" si="376"/>
      </c>
      <c r="F706" s="120"/>
      <c r="G706" s="121"/>
      <c r="H706" s="121"/>
      <c r="I706" s="119">
        <f t="shared" si="375"/>
      </c>
      <c r="J706" s="120"/>
      <c r="K706" s="121"/>
      <c r="L706" s="121"/>
      <c r="M706" s="119">
        <f t="shared" si="377"/>
      </c>
      <c r="N706" s="120"/>
      <c r="O706" s="121"/>
      <c r="P706" s="121"/>
      <c r="Q706" s="119">
        <f t="shared" si="378"/>
      </c>
      <c r="R706" s="120"/>
      <c r="S706" s="121"/>
      <c r="T706" s="121"/>
      <c r="U706" s="119">
        <f t="shared" si="379"/>
      </c>
      <c r="V706" s="32"/>
      <c r="W706" s="78"/>
      <c r="X706" s="78"/>
      <c r="Y706" s="78"/>
      <c r="Z706" s="78"/>
      <c r="AA706" s="79"/>
    </row>
    <row r="707" spans="1:27" ht="14.25">
      <c r="A707" s="23" t="s">
        <v>178</v>
      </c>
      <c r="B707" s="120"/>
      <c r="C707" s="121"/>
      <c r="D707" s="122"/>
      <c r="E707" s="119">
        <f t="shared" si="376"/>
      </c>
      <c r="F707" s="120"/>
      <c r="G707" s="121"/>
      <c r="H707" s="121"/>
      <c r="I707" s="119">
        <f t="shared" si="375"/>
      </c>
      <c r="J707" s="120"/>
      <c r="K707" s="121"/>
      <c r="L707" s="121"/>
      <c r="M707" s="119">
        <f t="shared" si="377"/>
      </c>
      <c r="N707" s="120"/>
      <c r="O707" s="121"/>
      <c r="P707" s="121"/>
      <c r="Q707" s="119">
        <f t="shared" si="378"/>
      </c>
      <c r="R707" s="120"/>
      <c r="S707" s="121"/>
      <c r="T707" s="121"/>
      <c r="U707" s="119">
        <f t="shared" si="379"/>
      </c>
      <c r="V707" s="32"/>
      <c r="W707" s="78"/>
      <c r="X707" s="78"/>
      <c r="Y707" s="78"/>
      <c r="Z707" s="78"/>
      <c r="AA707" s="79"/>
    </row>
    <row r="708" spans="1:27" ht="14.25">
      <c r="A708" s="23" t="s">
        <v>163</v>
      </c>
      <c r="B708" s="120"/>
      <c r="C708" s="121"/>
      <c r="D708" s="122"/>
      <c r="E708" s="119">
        <f t="shared" si="376"/>
      </c>
      <c r="F708" s="120"/>
      <c r="G708" s="121"/>
      <c r="H708" s="121"/>
      <c r="I708" s="119">
        <f t="shared" si="375"/>
      </c>
      <c r="J708" s="120"/>
      <c r="K708" s="121"/>
      <c r="L708" s="121"/>
      <c r="M708" s="119">
        <f t="shared" si="377"/>
      </c>
      <c r="N708" s="120"/>
      <c r="O708" s="121"/>
      <c r="P708" s="121"/>
      <c r="Q708" s="119">
        <f t="shared" si="378"/>
      </c>
      <c r="R708" s="120"/>
      <c r="S708" s="121"/>
      <c r="T708" s="121"/>
      <c r="U708" s="119">
        <f t="shared" si="379"/>
      </c>
      <c r="V708" s="31"/>
      <c r="W708" s="78"/>
      <c r="X708" s="78"/>
      <c r="Y708" s="78"/>
      <c r="Z708" s="78"/>
      <c r="AA708" s="79"/>
    </row>
    <row r="709" spans="1:27" ht="14.25">
      <c r="A709" s="23" t="s">
        <v>169</v>
      </c>
      <c r="B709" s="120"/>
      <c r="C709" s="121"/>
      <c r="D709" s="122"/>
      <c r="E709" s="119">
        <f t="shared" si="376"/>
      </c>
      <c r="F709" s="120"/>
      <c r="G709" s="121"/>
      <c r="H709" s="121"/>
      <c r="I709" s="119">
        <f t="shared" si="375"/>
      </c>
      <c r="J709" s="120"/>
      <c r="K709" s="121"/>
      <c r="L709" s="121"/>
      <c r="M709" s="119">
        <f t="shared" si="377"/>
      </c>
      <c r="N709" s="120"/>
      <c r="O709" s="121"/>
      <c r="P709" s="121"/>
      <c r="Q709" s="119">
        <f t="shared" si="378"/>
      </c>
      <c r="R709" s="120"/>
      <c r="S709" s="121"/>
      <c r="T709" s="121"/>
      <c r="U709" s="119">
        <f t="shared" si="379"/>
      </c>
      <c r="V709" s="31"/>
      <c r="W709" s="78"/>
      <c r="X709" s="78"/>
      <c r="Y709" s="78"/>
      <c r="Z709" s="78"/>
      <c r="AA709" s="79"/>
    </row>
    <row r="710" spans="1:27" ht="14.25">
      <c r="A710" s="23" t="s">
        <v>177</v>
      </c>
      <c r="B710" s="120"/>
      <c r="C710" s="121"/>
      <c r="D710" s="122"/>
      <c r="E710" s="119">
        <f t="shared" si="376"/>
      </c>
      <c r="F710" s="120"/>
      <c r="G710" s="121"/>
      <c r="H710" s="121"/>
      <c r="I710" s="119">
        <f t="shared" si="375"/>
      </c>
      <c r="J710" s="120"/>
      <c r="K710" s="121"/>
      <c r="L710" s="121"/>
      <c r="M710" s="119">
        <f t="shared" si="377"/>
      </c>
      <c r="N710" s="120"/>
      <c r="O710" s="121"/>
      <c r="P710" s="121"/>
      <c r="Q710" s="119">
        <f t="shared" si="378"/>
      </c>
      <c r="R710" s="120"/>
      <c r="S710" s="121"/>
      <c r="T710" s="121"/>
      <c r="U710" s="119">
        <f t="shared" si="379"/>
      </c>
      <c r="V710" s="31"/>
      <c r="W710" s="78"/>
      <c r="X710" s="78"/>
      <c r="Y710" s="78"/>
      <c r="Z710" s="78"/>
      <c r="AA710" s="79"/>
    </row>
    <row r="711" spans="1:27" ht="15" thickBot="1">
      <c r="A711" s="110" t="s">
        <v>10</v>
      </c>
      <c r="B711" s="183">
        <f aca="true" t="shared" si="380" ref="B711:U711">IF(SUM(B695:B706)=0,0,AVERAGE(B695:B706))</f>
        <v>88</v>
      </c>
      <c r="C711" s="184">
        <f t="shared" si="380"/>
        <v>74</v>
      </c>
      <c r="D711" s="185">
        <f t="shared" si="380"/>
        <v>84.5</v>
      </c>
      <c r="E711" s="186">
        <f t="shared" si="380"/>
        <v>246.5</v>
      </c>
      <c r="F711" s="183">
        <f t="shared" si="380"/>
        <v>0</v>
      </c>
      <c r="G711" s="184">
        <f t="shared" si="380"/>
        <v>0</v>
      </c>
      <c r="H711" s="185">
        <f t="shared" si="380"/>
        <v>0</v>
      </c>
      <c r="I711" s="186">
        <f t="shared" si="380"/>
        <v>0</v>
      </c>
      <c r="J711" s="183">
        <f t="shared" si="380"/>
        <v>0</v>
      </c>
      <c r="K711" s="184">
        <f t="shared" si="380"/>
        <v>0</v>
      </c>
      <c r="L711" s="185">
        <f t="shared" si="380"/>
        <v>0</v>
      </c>
      <c r="M711" s="186">
        <f t="shared" si="380"/>
        <v>0</v>
      </c>
      <c r="N711" s="183">
        <f t="shared" si="380"/>
        <v>0</v>
      </c>
      <c r="O711" s="184">
        <f t="shared" si="380"/>
        <v>0</v>
      </c>
      <c r="P711" s="185">
        <f t="shared" si="380"/>
        <v>0</v>
      </c>
      <c r="Q711" s="186">
        <f t="shared" si="380"/>
        <v>0</v>
      </c>
      <c r="R711" s="183">
        <f t="shared" si="380"/>
        <v>0</v>
      </c>
      <c r="S711" s="184">
        <f t="shared" si="380"/>
        <v>0</v>
      </c>
      <c r="T711" s="185">
        <f t="shared" si="380"/>
        <v>0</v>
      </c>
      <c r="U711" s="186">
        <f t="shared" si="380"/>
        <v>0</v>
      </c>
      <c r="V711" s="33"/>
      <c r="W711" s="78"/>
      <c r="X711" s="78"/>
      <c r="Y711" s="78"/>
      <c r="Z711" s="78"/>
      <c r="AA711" s="79"/>
    </row>
    <row r="712" spans="1:27" ht="15" thickBot="1">
      <c r="A712" s="2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26"/>
      <c r="V712" s="25"/>
      <c r="W712" s="105" t="s">
        <v>87</v>
      </c>
      <c r="X712" s="107"/>
      <c r="Y712" s="107"/>
      <c r="Z712" s="107"/>
      <c r="AA712" s="108"/>
    </row>
    <row r="713" spans="1:27" ht="14.25">
      <c r="A713" s="109" t="s">
        <v>83</v>
      </c>
      <c r="B713" s="286" t="s">
        <v>156</v>
      </c>
      <c r="C713" s="287"/>
      <c r="D713" s="287"/>
      <c r="E713" s="288"/>
      <c r="F713" s="286" t="s">
        <v>157</v>
      </c>
      <c r="G713" s="287"/>
      <c r="H713" s="287"/>
      <c r="I713" s="288"/>
      <c r="J713" s="286" t="s">
        <v>158</v>
      </c>
      <c r="K713" s="287"/>
      <c r="L713" s="287"/>
      <c r="M713" s="288"/>
      <c r="N713" s="286" t="s">
        <v>159</v>
      </c>
      <c r="O713" s="287"/>
      <c r="P713" s="287"/>
      <c r="Q713" s="288"/>
      <c r="R713" s="286" t="s">
        <v>160</v>
      </c>
      <c r="S713" s="287"/>
      <c r="T713" s="287"/>
      <c r="U713" s="288"/>
      <c r="V713" s="29"/>
      <c r="W713" s="78" t="str">
        <f>B713</f>
        <v>WS 11</v>
      </c>
      <c r="X713" s="78" t="str">
        <f>F713</f>
        <v>WS 12</v>
      </c>
      <c r="Y713" s="78" t="str">
        <f>J713</f>
        <v>WS 13</v>
      </c>
      <c r="Z713" s="78" t="str">
        <f>N713</f>
        <v>WS 14</v>
      </c>
      <c r="AA713" s="79" t="str">
        <f>R713</f>
        <v>WS 15</v>
      </c>
    </row>
    <row r="714" spans="1:27" ht="15" thickBot="1">
      <c r="A714" s="38" t="s">
        <v>4</v>
      </c>
      <c r="B714" s="17" t="s">
        <v>5</v>
      </c>
      <c r="C714" s="18" t="s">
        <v>6</v>
      </c>
      <c r="D714" s="18" t="s">
        <v>7</v>
      </c>
      <c r="E714" s="20" t="s">
        <v>8</v>
      </c>
      <c r="F714" s="17" t="s">
        <v>5</v>
      </c>
      <c r="G714" s="18" t="s">
        <v>6</v>
      </c>
      <c r="H714" s="18" t="s">
        <v>7</v>
      </c>
      <c r="I714" s="20" t="s">
        <v>8</v>
      </c>
      <c r="J714" s="17" t="s">
        <v>5</v>
      </c>
      <c r="K714" s="18" t="s">
        <v>6</v>
      </c>
      <c r="L714" s="18" t="s">
        <v>7</v>
      </c>
      <c r="M714" s="20" t="s">
        <v>8</v>
      </c>
      <c r="N714" s="17" t="s">
        <v>5</v>
      </c>
      <c r="O714" s="18" t="s">
        <v>6</v>
      </c>
      <c r="P714" s="18" t="s">
        <v>7</v>
      </c>
      <c r="Q714" s="20" t="s">
        <v>8</v>
      </c>
      <c r="R714" s="17" t="s">
        <v>5</v>
      </c>
      <c r="S714" s="18" t="s">
        <v>6</v>
      </c>
      <c r="T714" s="18" t="s">
        <v>7</v>
      </c>
      <c r="U714" s="20" t="s">
        <v>8</v>
      </c>
      <c r="V714" s="21"/>
      <c r="W714" s="93">
        <f>IF(SUM(E715:E730)&gt;0,LARGE(E715:E730,1),0)</f>
        <v>0</v>
      </c>
      <c r="X714" s="78">
        <f>IF(SUM(I715:I730)&gt;0,LARGE(I715:I730,1),0)</f>
        <v>0</v>
      </c>
      <c r="Y714" s="78">
        <f>IF(SUM(M715:M730)&gt;0,LARGE(M715:M730,1),0)</f>
        <v>0</v>
      </c>
      <c r="Z714" s="78">
        <f>IF(SUM(Q715:Q730)&gt;0,LARGE(Q715:Q730,1),0)</f>
        <v>0</v>
      </c>
      <c r="AA714" s="79">
        <f>IF(SUM(U715:U730)&gt;0,LARGE(U715:U730,1),0)</f>
        <v>0</v>
      </c>
    </row>
    <row r="715" spans="1:27" ht="15" thickTop="1">
      <c r="A715" s="41" t="s">
        <v>72</v>
      </c>
      <c r="B715" s="116"/>
      <c r="C715" s="117"/>
      <c r="D715" s="118"/>
      <c r="E715" s="119">
        <f aca="true" t="shared" si="381" ref="E715:E723">IF(SUM(B715:D715)&gt;0,SUM(B715:D715),"")</f>
      </c>
      <c r="F715" s="116"/>
      <c r="G715" s="117"/>
      <c r="H715" s="117"/>
      <c r="I715" s="119">
        <f aca="true" t="shared" si="382" ref="I715:I720">IF(SUM(F715:H715)&gt;0,SUM(F715:H715),"")</f>
      </c>
      <c r="J715" s="116"/>
      <c r="K715" s="117"/>
      <c r="L715" s="117"/>
      <c r="M715" s="119">
        <f aca="true" t="shared" si="383" ref="M715:M723">IF(SUM(J715:L715)&gt;0,SUM(J715:L715),"")</f>
      </c>
      <c r="N715" s="116"/>
      <c r="O715" s="117"/>
      <c r="P715" s="117"/>
      <c r="Q715" s="119">
        <f aca="true" t="shared" si="384" ref="Q715:Q723">IF(SUM(N715:P715)&gt;0,SUM(N715:P715),"")</f>
      </c>
      <c r="R715" s="116"/>
      <c r="S715" s="117"/>
      <c r="T715" s="117"/>
      <c r="U715" s="119">
        <f aca="true" t="shared" si="385" ref="U715:U723">IF(SUM(R715:T715)&gt;0,SUM(R715:T715),"")</f>
      </c>
      <c r="V715" s="30"/>
      <c r="W715" s="78"/>
      <c r="X715" s="78"/>
      <c r="Y715" s="78"/>
      <c r="Z715" s="78"/>
      <c r="AA715" s="79"/>
    </row>
    <row r="716" spans="1:27" ht="14.25">
      <c r="A716" s="41" t="s">
        <v>61</v>
      </c>
      <c r="B716" s="120"/>
      <c r="C716" s="121"/>
      <c r="D716" s="122"/>
      <c r="E716" s="119">
        <f t="shared" si="381"/>
      </c>
      <c r="F716" s="120"/>
      <c r="G716" s="121"/>
      <c r="H716" s="121"/>
      <c r="I716" s="119">
        <f t="shared" si="382"/>
      </c>
      <c r="J716" s="120"/>
      <c r="K716" s="121"/>
      <c r="L716" s="121"/>
      <c r="M716" s="119">
        <f t="shared" si="383"/>
      </c>
      <c r="N716" s="120"/>
      <c r="O716" s="121"/>
      <c r="P716" s="121"/>
      <c r="Q716" s="119">
        <f t="shared" si="384"/>
      </c>
      <c r="R716" s="120"/>
      <c r="S716" s="121"/>
      <c r="T716" s="121"/>
      <c r="U716" s="119">
        <f t="shared" si="385"/>
      </c>
      <c r="V716" s="31"/>
      <c r="W716" s="78"/>
      <c r="X716" s="78"/>
      <c r="Y716" s="78"/>
      <c r="Z716" s="78"/>
      <c r="AA716" s="79"/>
    </row>
    <row r="717" spans="1:27" ht="14.25">
      <c r="A717" s="41" t="s">
        <v>53</v>
      </c>
      <c r="B717" s="120"/>
      <c r="C717" s="121"/>
      <c r="D717" s="122"/>
      <c r="E717" s="119">
        <f t="shared" si="381"/>
      </c>
      <c r="F717" s="120"/>
      <c r="G717" s="121"/>
      <c r="H717" s="121"/>
      <c r="I717" s="119">
        <f t="shared" si="382"/>
      </c>
      <c r="J717" s="120"/>
      <c r="K717" s="121"/>
      <c r="L717" s="123"/>
      <c r="M717" s="119">
        <f t="shared" si="383"/>
      </c>
      <c r="N717" s="120"/>
      <c r="O717" s="121"/>
      <c r="P717" s="123"/>
      <c r="Q717" s="119">
        <f t="shared" si="384"/>
      </c>
      <c r="R717" s="120"/>
      <c r="S717" s="121"/>
      <c r="T717" s="123"/>
      <c r="U717" s="119">
        <f t="shared" si="385"/>
      </c>
      <c r="V717" s="32" t="s">
        <v>11</v>
      </c>
      <c r="W717" s="78"/>
      <c r="X717" s="78"/>
      <c r="Y717" s="78"/>
      <c r="Z717" s="78"/>
      <c r="AA717" s="79"/>
    </row>
    <row r="718" spans="1:27" ht="14.25">
      <c r="A718" s="41" t="s">
        <v>71</v>
      </c>
      <c r="B718" s="120"/>
      <c r="C718" s="121"/>
      <c r="D718" s="122"/>
      <c r="E718" s="119">
        <f t="shared" si="381"/>
      </c>
      <c r="F718" s="120"/>
      <c r="G718" s="121"/>
      <c r="H718" s="121"/>
      <c r="I718" s="119">
        <f t="shared" si="382"/>
      </c>
      <c r="J718" s="120"/>
      <c r="K718" s="121"/>
      <c r="L718" s="121"/>
      <c r="M718" s="119">
        <f t="shared" si="383"/>
      </c>
      <c r="N718" s="120"/>
      <c r="O718" s="121"/>
      <c r="P718" s="121"/>
      <c r="Q718" s="119">
        <f t="shared" si="384"/>
      </c>
      <c r="R718" s="120"/>
      <c r="S718" s="121"/>
      <c r="T718" s="121"/>
      <c r="U718" s="119">
        <f t="shared" si="385"/>
      </c>
      <c r="V718" s="32" t="s">
        <v>12</v>
      </c>
      <c r="W718" s="78"/>
      <c r="X718" s="78"/>
      <c r="Y718" s="78"/>
      <c r="Z718" s="78"/>
      <c r="AA718" s="79"/>
    </row>
    <row r="719" spans="1:27" ht="14.25">
      <c r="A719" s="41" t="s">
        <v>40</v>
      </c>
      <c r="B719" s="120"/>
      <c r="C719" s="121"/>
      <c r="D719" s="123"/>
      <c r="E719" s="119">
        <f t="shared" si="381"/>
      </c>
      <c r="F719" s="120"/>
      <c r="G719" s="121"/>
      <c r="H719" s="123"/>
      <c r="I719" s="119">
        <f t="shared" si="382"/>
      </c>
      <c r="J719" s="120"/>
      <c r="K719" s="121"/>
      <c r="L719" s="123"/>
      <c r="M719" s="119">
        <f t="shared" si="383"/>
      </c>
      <c r="N719" s="120"/>
      <c r="O719" s="121"/>
      <c r="P719" s="121"/>
      <c r="Q719" s="119">
        <f t="shared" si="384"/>
      </c>
      <c r="R719" s="120"/>
      <c r="S719" s="121"/>
      <c r="T719" s="123"/>
      <c r="U719" s="119">
        <f t="shared" si="385"/>
      </c>
      <c r="V719" s="32" t="s">
        <v>12</v>
      </c>
      <c r="W719" s="78"/>
      <c r="X719" s="78"/>
      <c r="Y719" s="78"/>
      <c r="Z719" s="78"/>
      <c r="AA719" s="79"/>
    </row>
    <row r="720" spans="1:27" ht="14.25">
      <c r="A720" s="41" t="s">
        <v>57</v>
      </c>
      <c r="B720" s="120"/>
      <c r="C720" s="121"/>
      <c r="D720" s="123"/>
      <c r="E720" s="119">
        <f t="shared" si="381"/>
      </c>
      <c r="F720" s="120"/>
      <c r="G720" s="121"/>
      <c r="H720" s="123"/>
      <c r="I720" s="119">
        <f t="shared" si="382"/>
      </c>
      <c r="J720" s="120"/>
      <c r="K720" s="121"/>
      <c r="L720" s="123"/>
      <c r="M720" s="119">
        <f t="shared" si="383"/>
      </c>
      <c r="N720" s="120"/>
      <c r="O720" s="121"/>
      <c r="P720" s="121"/>
      <c r="Q720" s="119">
        <f t="shared" si="384"/>
      </c>
      <c r="R720" s="120"/>
      <c r="S720" s="121"/>
      <c r="T720" s="123"/>
      <c r="U720" s="119">
        <f t="shared" si="385"/>
      </c>
      <c r="V720" s="32"/>
      <c r="W720" s="78"/>
      <c r="X720" s="78"/>
      <c r="Y720" s="78"/>
      <c r="Z720" s="78"/>
      <c r="AA720" s="79"/>
    </row>
    <row r="721" spans="1:27" ht="14.25">
      <c r="A721" s="41" t="s">
        <v>78</v>
      </c>
      <c r="B721" s="120"/>
      <c r="C721" s="121"/>
      <c r="D721" s="122"/>
      <c r="E721" s="119">
        <f t="shared" si="381"/>
      </c>
      <c r="F721" s="120"/>
      <c r="G721" s="121"/>
      <c r="H721" s="123"/>
      <c r="I721" s="119">
        <f aca="true" t="shared" si="386" ref="I721:I730">IF(SUM(F721:H721)&gt;0,SUM(F721:H721),"")</f>
      </c>
      <c r="J721" s="120"/>
      <c r="K721" s="121"/>
      <c r="L721" s="123"/>
      <c r="M721" s="119">
        <f t="shared" si="383"/>
      </c>
      <c r="N721" s="120"/>
      <c r="O721" s="121"/>
      <c r="P721" s="121"/>
      <c r="Q721" s="119">
        <f t="shared" si="384"/>
      </c>
      <c r="R721" s="120"/>
      <c r="S721" s="121"/>
      <c r="T721" s="121"/>
      <c r="U721" s="119">
        <f t="shared" si="385"/>
      </c>
      <c r="V721" s="32" t="s">
        <v>13</v>
      </c>
      <c r="W721" s="78"/>
      <c r="X721" s="78"/>
      <c r="Y721" s="78"/>
      <c r="Z721" s="78"/>
      <c r="AA721" s="79"/>
    </row>
    <row r="722" spans="1:27" ht="14.25">
      <c r="A722" s="41"/>
      <c r="B722" s="120"/>
      <c r="C722" s="121"/>
      <c r="D722" s="122"/>
      <c r="E722" s="119">
        <f t="shared" si="381"/>
      </c>
      <c r="F722" s="120"/>
      <c r="G722" s="121"/>
      <c r="H722" s="123"/>
      <c r="I722" s="119">
        <f t="shared" si="386"/>
      </c>
      <c r="J722" s="120"/>
      <c r="K722" s="121"/>
      <c r="L722" s="123"/>
      <c r="M722" s="119">
        <f t="shared" si="383"/>
      </c>
      <c r="N722" s="120"/>
      <c r="O722" s="121"/>
      <c r="P722" s="123"/>
      <c r="Q722" s="119">
        <f t="shared" si="384"/>
      </c>
      <c r="R722" s="120"/>
      <c r="S722" s="121"/>
      <c r="T722" s="123"/>
      <c r="U722" s="119">
        <f t="shared" si="385"/>
      </c>
      <c r="V722" s="32" t="s">
        <v>14</v>
      </c>
      <c r="W722" s="78"/>
      <c r="X722" s="78"/>
      <c r="Y722" s="78"/>
      <c r="Z722" s="78"/>
      <c r="AA722" s="79"/>
    </row>
    <row r="723" spans="1:27" ht="14.25">
      <c r="A723" s="41"/>
      <c r="B723" s="120"/>
      <c r="C723" s="121"/>
      <c r="D723" s="122"/>
      <c r="E723" s="119">
        <f t="shared" si="381"/>
      </c>
      <c r="F723" s="120"/>
      <c r="G723" s="121"/>
      <c r="H723" s="121"/>
      <c r="I723" s="119">
        <f t="shared" si="386"/>
      </c>
      <c r="J723" s="120"/>
      <c r="K723" s="121"/>
      <c r="L723" s="121"/>
      <c r="M723" s="119">
        <f t="shared" si="383"/>
      </c>
      <c r="N723" s="120"/>
      <c r="O723" s="121"/>
      <c r="P723" s="121"/>
      <c r="Q723" s="119">
        <f t="shared" si="384"/>
      </c>
      <c r="R723" s="120"/>
      <c r="S723" s="121"/>
      <c r="T723" s="121"/>
      <c r="U723" s="119">
        <f t="shared" si="385"/>
      </c>
      <c r="V723" s="32" t="s">
        <v>15</v>
      </c>
      <c r="W723" s="78"/>
      <c r="X723" s="78"/>
      <c r="Y723" s="78"/>
      <c r="Z723" s="78"/>
      <c r="AA723" s="79"/>
    </row>
    <row r="724" spans="1:27" ht="14.25">
      <c r="A724" s="41"/>
      <c r="B724" s="120"/>
      <c r="C724" s="121"/>
      <c r="D724" s="122"/>
      <c r="E724" s="119">
        <f aca="true" t="shared" si="387" ref="E724:E730">IF(SUM(B724:D724)&gt;0,SUM(B724:D724),"")</f>
      </c>
      <c r="F724" s="120"/>
      <c r="G724" s="121"/>
      <c r="H724" s="123"/>
      <c r="I724" s="119">
        <f t="shared" si="386"/>
      </c>
      <c r="J724" s="120"/>
      <c r="K724" s="121"/>
      <c r="L724" s="123"/>
      <c r="M724" s="119">
        <f aca="true" t="shared" si="388" ref="M724:M730">IF(SUM(J724:L724)&gt;0,SUM(J724:L724),"")</f>
      </c>
      <c r="N724" s="120"/>
      <c r="O724" s="121"/>
      <c r="P724" s="121"/>
      <c r="Q724" s="119">
        <f aca="true" t="shared" si="389" ref="Q724:Q730">IF(SUM(N724:P724)&gt;0,SUM(N724:P724),"")</f>
      </c>
      <c r="R724" s="120"/>
      <c r="S724" s="121"/>
      <c r="T724" s="121"/>
      <c r="U724" s="119">
        <f aca="true" t="shared" si="390" ref="U724:U730">IF(SUM(R724:T724)&gt;0,SUM(R724:T724),"")</f>
      </c>
      <c r="V724" s="32" t="s">
        <v>16</v>
      </c>
      <c r="W724" s="78"/>
      <c r="X724" s="78"/>
      <c r="Y724" s="78"/>
      <c r="Z724" s="78"/>
      <c r="AA724" s="79"/>
    </row>
    <row r="725" spans="1:27" ht="14.25">
      <c r="A725" s="41"/>
      <c r="B725" s="120"/>
      <c r="C725" s="121"/>
      <c r="D725" s="122"/>
      <c r="E725" s="119">
        <f t="shared" si="387"/>
      </c>
      <c r="F725" s="120"/>
      <c r="G725" s="121"/>
      <c r="H725" s="123"/>
      <c r="I725" s="119">
        <f t="shared" si="386"/>
      </c>
      <c r="J725" s="120"/>
      <c r="K725" s="121"/>
      <c r="L725" s="123"/>
      <c r="M725" s="119">
        <f t="shared" si="388"/>
      </c>
      <c r="N725" s="120"/>
      <c r="O725" s="121"/>
      <c r="P725" s="123"/>
      <c r="Q725" s="119">
        <f t="shared" si="389"/>
      </c>
      <c r="R725" s="120"/>
      <c r="S725" s="121"/>
      <c r="T725" s="123"/>
      <c r="U725" s="119">
        <f t="shared" si="390"/>
      </c>
      <c r="V725" s="32" t="s">
        <v>12</v>
      </c>
      <c r="W725" s="78"/>
      <c r="X725" s="78"/>
      <c r="Y725" s="78"/>
      <c r="Z725" s="78"/>
      <c r="AA725" s="79"/>
    </row>
    <row r="726" spans="1:27" ht="14.25">
      <c r="A726" s="41"/>
      <c r="B726" s="120"/>
      <c r="C726" s="121"/>
      <c r="D726" s="122"/>
      <c r="E726" s="119">
        <f t="shared" si="387"/>
      </c>
      <c r="F726" s="120"/>
      <c r="G726" s="121"/>
      <c r="H726" s="121"/>
      <c r="I726" s="119">
        <f t="shared" si="386"/>
      </c>
      <c r="J726" s="120"/>
      <c r="K726" s="121"/>
      <c r="L726" s="121"/>
      <c r="M726" s="119">
        <f t="shared" si="388"/>
      </c>
      <c r="N726" s="120"/>
      <c r="O726" s="121"/>
      <c r="P726" s="121"/>
      <c r="Q726" s="119">
        <f t="shared" si="389"/>
      </c>
      <c r="R726" s="120"/>
      <c r="S726" s="121"/>
      <c r="T726" s="121"/>
      <c r="U726" s="119">
        <f t="shared" si="390"/>
      </c>
      <c r="V726" s="32"/>
      <c r="W726" s="78"/>
      <c r="X726" s="78"/>
      <c r="Y726" s="78"/>
      <c r="Z726" s="78"/>
      <c r="AA726" s="79"/>
    </row>
    <row r="727" spans="1:27" ht="14.25">
      <c r="A727" s="23" t="s">
        <v>178</v>
      </c>
      <c r="B727" s="120"/>
      <c r="C727" s="121"/>
      <c r="D727" s="122"/>
      <c r="E727" s="119">
        <f t="shared" si="387"/>
      </c>
      <c r="F727" s="120"/>
      <c r="G727" s="121"/>
      <c r="H727" s="121"/>
      <c r="I727" s="119">
        <f t="shared" si="386"/>
      </c>
      <c r="J727" s="120"/>
      <c r="K727" s="121"/>
      <c r="L727" s="121"/>
      <c r="M727" s="119">
        <f t="shared" si="388"/>
      </c>
      <c r="N727" s="120"/>
      <c r="O727" s="121"/>
      <c r="P727" s="121"/>
      <c r="Q727" s="119">
        <f t="shared" si="389"/>
      </c>
      <c r="R727" s="120"/>
      <c r="S727" s="121"/>
      <c r="T727" s="121"/>
      <c r="U727" s="119">
        <f t="shared" si="390"/>
      </c>
      <c r="V727" s="32"/>
      <c r="W727" s="78"/>
      <c r="X727" s="78"/>
      <c r="Y727" s="78"/>
      <c r="Z727" s="78"/>
      <c r="AA727" s="79"/>
    </row>
    <row r="728" spans="1:27" ht="14.25">
      <c r="A728" s="23" t="s">
        <v>163</v>
      </c>
      <c r="B728" s="120"/>
      <c r="C728" s="121"/>
      <c r="D728" s="122"/>
      <c r="E728" s="119">
        <f t="shared" si="387"/>
      </c>
      <c r="F728" s="120"/>
      <c r="G728" s="121"/>
      <c r="H728" s="121"/>
      <c r="I728" s="119">
        <f t="shared" si="386"/>
      </c>
      <c r="J728" s="120"/>
      <c r="K728" s="121"/>
      <c r="L728" s="121"/>
      <c r="M728" s="119">
        <f t="shared" si="388"/>
      </c>
      <c r="N728" s="120"/>
      <c r="O728" s="121"/>
      <c r="P728" s="121"/>
      <c r="Q728" s="119">
        <f t="shared" si="389"/>
      </c>
      <c r="R728" s="120"/>
      <c r="S728" s="121"/>
      <c r="T728" s="121"/>
      <c r="U728" s="119">
        <f t="shared" si="390"/>
      </c>
      <c r="V728" s="31"/>
      <c r="W728" s="78"/>
      <c r="X728" s="78"/>
      <c r="Y728" s="78"/>
      <c r="Z728" s="78"/>
      <c r="AA728" s="79"/>
    </row>
    <row r="729" spans="1:27" ht="14.25">
      <c r="A729" s="23" t="s">
        <v>169</v>
      </c>
      <c r="B729" s="120"/>
      <c r="C729" s="121"/>
      <c r="D729" s="122"/>
      <c r="E729" s="119">
        <f t="shared" si="387"/>
      </c>
      <c r="F729" s="120"/>
      <c r="G729" s="121"/>
      <c r="H729" s="121"/>
      <c r="I729" s="119">
        <f t="shared" si="386"/>
      </c>
      <c r="J729" s="120"/>
      <c r="K729" s="121"/>
      <c r="L729" s="121"/>
      <c r="M729" s="119">
        <f t="shared" si="388"/>
      </c>
      <c r="N729" s="120"/>
      <c r="O729" s="121"/>
      <c r="P729" s="121"/>
      <c r="Q729" s="119">
        <f t="shared" si="389"/>
      </c>
      <c r="R729" s="120"/>
      <c r="S729" s="121"/>
      <c r="T729" s="121"/>
      <c r="U729" s="119">
        <f t="shared" si="390"/>
      </c>
      <c r="V729" s="31"/>
      <c r="W729" s="78"/>
      <c r="X729" s="78"/>
      <c r="Y729" s="78"/>
      <c r="Z729" s="78"/>
      <c r="AA729" s="79"/>
    </row>
    <row r="730" spans="1:27" ht="14.25">
      <c r="A730" s="23" t="s">
        <v>177</v>
      </c>
      <c r="B730" s="120"/>
      <c r="C730" s="121"/>
      <c r="D730" s="122"/>
      <c r="E730" s="119">
        <f t="shared" si="387"/>
      </c>
      <c r="F730" s="120"/>
      <c r="G730" s="121"/>
      <c r="H730" s="121"/>
      <c r="I730" s="119">
        <f t="shared" si="386"/>
      </c>
      <c r="J730" s="120"/>
      <c r="K730" s="121"/>
      <c r="L730" s="121"/>
      <c r="M730" s="119">
        <f t="shared" si="388"/>
      </c>
      <c r="N730" s="120"/>
      <c r="O730" s="121"/>
      <c r="P730" s="121"/>
      <c r="Q730" s="119">
        <f t="shared" si="389"/>
      </c>
      <c r="R730" s="120"/>
      <c r="S730" s="121"/>
      <c r="T730" s="121"/>
      <c r="U730" s="119">
        <f t="shared" si="390"/>
      </c>
      <c r="V730" s="31"/>
      <c r="W730" s="78"/>
      <c r="X730" s="78"/>
      <c r="Y730" s="78"/>
      <c r="Z730" s="78"/>
      <c r="AA730" s="79"/>
    </row>
    <row r="731" spans="1:27" ht="15" thickBot="1">
      <c r="A731" s="110" t="s">
        <v>10</v>
      </c>
      <c r="B731" s="183">
        <f aca="true" t="shared" si="391" ref="B731:U731">IF(SUM(B715:B726)=0,0,AVERAGE(B715:B726))</f>
        <v>0</v>
      </c>
      <c r="C731" s="184">
        <f t="shared" si="391"/>
        <v>0</v>
      </c>
      <c r="D731" s="185">
        <f t="shared" si="391"/>
        <v>0</v>
      </c>
      <c r="E731" s="186">
        <f t="shared" si="391"/>
        <v>0</v>
      </c>
      <c r="F731" s="183">
        <f t="shared" si="391"/>
        <v>0</v>
      </c>
      <c r="G731" s="184">
        <f t="shared" si="391"/>
        <v>0</v>
      </c>
      <c r="H731" s="185">
        <f t="shared" si="391"/>
        <v>0</v>
      </c>
      <c r="I731" s="186">
        <f t="shared" si="391"/>
        <v>0</v>
      </c>
      <c r="J731" s="183">
        <f t="shared" si="391"/>
        <v>0</v>
      </c>
      <c r="K731" s="184">
        <f t="shared" si="391"/>
        <v>0</v>
      </c>
      <c r="L731" s="185">
        <f t="shared" si="391"/>
        <v>0</v>
      </c>
      <c r="M731" s="186">
        <f t="shared" si="391"/>
        <v>0</v>
      </c>
      <c r="N731" s="183">
        <f t="shared" si="391"/>
        <v>0</v>
      </c>
      <c r="O731" s="184">
        <f t="shared" si="391"/>
        <v>0</v>
      </c>
      <c r="P731" s="185">
        <f t="shared" si="391"/>
        <v>0</v>
      </c>
      <c r="Q731" s="186">
        <f t="shared" si="391"/>
        <v>0</v>
      </c>
      <c r="R731" s="183">
        <f t="shared" si="391"/>
        <v>0</v>
      </c>
      <c r="S731" s="184">
        <f t="shared" si="391"/>
        <v>0</v>
      </c>
      <c r="T731" s="185">
        <f t="shared" si="391"/>
        <v>0</v>
      </c>
      <c r="U731" s="186">
        <f t="shared" si="391"/>
        <v>0</v>
      </c>
      <c r="V731" s="39"/>
      <c r="W731" s="78"/>
      <c r="X731" s="78"/>
      <c r="Y731" s="78"/>
      <c r="Z731" s="78"/>
      <c r="AA731" s="79"/>
    </row>
  </sheetData>
  <mergeCells count="180">
    <mergeCell ref="R713:U713"/>
    <mergeCell ref="B713:E713"/>
    <mergeCell ref="F713:I713"/>
    <mergeCell ref="J713:M713"/>
    <mergeCell ref="N713:Q713"/>
    <mergeCell ref="B591:E591"/>
    <mergeCell ref="F591:I591"/>
    <mergeCell ref="J591:M591"/>
    <mergeCell ref="N591:Q591"/>
    <mergeCell ref="B530:E530"/>
    <mergeCell ref="F530:I530"/>
    <mergeCell ref="J530:M530"/>
    <mergeCell ref="N530:Q530"/>
    <mergeCell ref="B347:E347"/>
    <mergeCell ref="F347:I347"/>
    <mergeCell ref="J347:M347"/>
    <mergeCell ref="B286:E286"/>
    <mergeCell ref="F286:I286"/>
    <mergeCell ref="J286:M286"/>
    <mergeCell ref="B307:E307"/>
    <mergeCell ref="B327:E327"/>
    <mergeCell ref="F327:I327"/>
    <mergeCell ref="J327:M327"/>
    <mergeCell ref="B164:E164"/>
    <mergeCell ref="F164:I164"/>
    <mergeCell ref="J164:M164"/>
    <mergeCell ref="B185:E185"/>
    <mergeCell ref="F185:I185"/>
    <mergeCell ref="R42:U42"/>
    <mergeCell ref="B42:E42"/>
    <mergeCell ref="F42:I42"/>
    <mergeCell ref="J42:M42"/>
    <mergeCell ref="N42:Q42"/>
    <mergeCell ref="R103:U103"/>
    <mergeCell ref="B103:E103"/>
    <mergeCell ref="F103:I103"/>
    <mergeCell ref="J103:M103"/>
    <mergeCell ref="N103:Q103"/>
    <mergeCell ref="R347:U347"/>
    <mergeCell ref="N347:Q347"/>
    <mergeCell ref="N551:Q551"/>
    <mergeCell ref="R469:U469"/>
    <mergeCell ref="N368:Q368"/>
    <mergeCell ref="R449:U449"/>
    <mergeCell ref="R490:U490"/>
    <mergeCell ref="R530:U530"/>
    <mergeCell ref="R510:U510"/>
    <mergeCell ref="R429:U429"/>
    <mergeCell ref="R307:U307"/>
    <mergeCell ref="R266:U266"/>
    <mergeCell ref="F266:I266"/>
    <mergeCell ref="N327:Q327"/>
    <mergeCell ref="R327:U327"/>
    <mergeCell ref="R286:U286"/>
    <mergeCell ref="R551:U551"/>
    <mergeCell ref="B408:E408"/>
    <mergeCell ref="F408:I408"/>
    <mergeCell ref="J408:M408"/>
    <mergeCell ref="N408:Q408"/>
    <mergeCell ref="R408:U408"/>
    <mergeCell ref="B469:E469"/>
    <mergeCell ref="F469:I469"/>
    <mergeCell ref="J469:M469"/>
    <mergeCell ref="N469:Q469"/>
    <mergeCell ref="R246:U246"/>
    <mergeCell ref="R205:U205"/>
    <mergeCell ref="R185:U185"/>
    <mergeCell ref="J185:M185"/>
    <mergeCell ref="N185:Q185"/>
    <mergeCell ref="J225:M225"/>
    <mergeCell ref="R124:U124"/>
    <mergeCell ref="R164:U164"/>
    <mergeCell ref="R225:U225"/>
    <mergeCell ref="R144:U144"/>
    <mergeCell ref="N164:Q164"/>
    <mergeCell ref="N205:Q205"/>
    <mergeCell ref="B551:E551"/>
    <mergeCell ref="F551:I551"/>
    <mergeCell ref="J551:M551"/>
    <mergeCell ref="N286:Q286"/>
    <mergeCell ref="F307:I307"/>
    <mergeCell ref="J307:M307"/>
    <mergeCell ref="B225:E225"/>
    <mergeCell ref="F225:I225"/>
    <mergeCell ref="B571:E571"/>
    <mergeCell ref="F571:I571"/>
    <mergeCell ref="J571:M571"/>
    <mergeCell ref="R63:U63"/>
    <mergeCell ref="B83:E83"/>
    <mergeCell ref="F83:I83"/>
    <mergeCell ref="J83:M83"/>
    <mergeCell ref="N83:Q83"/>
    <mergeCell ref="R83:U83"/>
    <mergeCell ref="B63:E63"/>
    <mergeCell ref="F63:I63"/>
    <mergeCell ref="J63:M63"/>
    <mergeCell ref="N63:Q63"/>
    <mergeCell ref="N124:Q124"/>
    <mergeCell ref="B144:E144"/>
    <mergeCell ref="F144:I144"/>
    <mergeCell ref="J144:M144"/>
    <mergeCell ref="N144:Q144"/>
    <mergeCell ref="B124:E124"/>
    <mergeCell ref="F124:I124"/>
    <mergeCell ref="J124:M124"/>
    <mergeCell ref="N266:Q266"/>
    <mergeCell ref="N225:Q225"/>
    <mergeCell ref="N246:Q246"/>
    <mergeCell ref="B205:E205"/>
    <mergeCell ref="F205:I205"/>
    <mergeCell ref="J205:M205"/>
    <mergeCell ref="J266:M266"/>
    <mergeCell ref="B266:E266"/>
    <mergeCell ref="N307:Q307"/>
    <mergeCell ref="R368:U368"/>
    <mergeCell ref="B388:E388"/>
    <mergeCell ref="F388:I388"/>
    <mergeCell ref="J388:M388"/>
    <mergeCell ref="N388:Q388"/>
    <mergeCell ref="R388:U388"/>
    <mergeCell ref="B368:E368"/>
    <mergeCell ref="F368:I368"/>
    <mergeCell ref="J368:M368"/>
    <mergeCell ref="B429:E429"/>
    <mergeCell ref="F429:I429"/>
    <mergeCell ref="J429:M429"/>
    <mergeCell ref="N429:Q429"/>
    <mergeCell ref="B449:E449"/>
    <mergeCell ref="F449:I449"/>
    <mergeCell ref="J449:M449"/>
    <mergeCell ref="N449:Q449"/>
    <mergeCell ref="J490:M490"/>
    <mergeCell ref="N490:Q490"/>
    <mergeCell ref="B510:E510"/>
    <mergeCell ref="F510:I510"/>
    <mergeCell ref="J510:M510"/>
    <mergeCell ref="N510:Q510"/>
    <mergeCell ref="B490:E490"/>
    <mergeCell ref="R693:U693"/>
    <mergeCell ref="B693:E693"/>
    <mergeCell ref="F693:I693"/>
    <mergeCell ref="J693:M693"/>
    <mergeCell ref="N693:Q693"/>
    <mergeCell ref="R591:U591"/>
    <mergeCell ref="R652:U652"/>
    <mergeCell ref="R571:U571"/>
    <mergeCell ref="N632:Q632"/>
    <mergeCell ref="R632:U632"/>
    <mergeCell ref="N571:Q571"/>
    <mergeCell ref="N652:Q652"/>
    <mergeCell ref="N612:Q612"/>
    <mergeCell ref="R612:U612"/>
    <mergeCell ref="R673:U673"/>
    <mergeCell ref="B652:E652"/>
    <mergeCell ref="F652:I652"/>
    <mergeCell ref="J652:M652"/>
    <mergeCell ref="B673:E673"/>
    <mergeCell ref="F673:I673"/>
    <mergeCell ref="J673:M673"/>
    <mergeCell ref="N673:Q673"/>
    <mergeCell ref="B246:E246"/>
    <mergeCell ref="F246:I246"/>
    <mergeCell ref="J246:M246"/>
    <mergeCell ref="B632:E632"/>
    <mergeCell ref="F632:I632"/>
    <mergeCell ref="B612:E612"/>
    <mergeCell ref="F612:I612"/>
    <mergeCell ref="J632:M632"/>
    <mergeCell ref="J612:M612"/>
    <mergeCell ref="F490:I490"/>
    <mergeCell ref="R2:U2"/>
    <mergeCell ref="B22:E22"/>
    <mergeCell ref="F22:I22"/>
    <mergeCell ref="J22:M22"/>
    <mergeCell ref="N22:Q22"/>
    <mergeCell ref="R22:U22"/>
    <mergeCell ref="B2:E2"/>
    <mergeCell ref="F2:I2"/>
    <mergeCell ref="J2:M2"/>
    <mergeCell ref="N2:Q2"/>
  </mergeCells>
  <conditionalFormatting sqref="B695:D710 R614:T629 F695:H710 J695:L710 N695:P710 R695:T710 B675:D690 F675:H690 J675:L690 N675:P690 B715:D730 F715:H730 J715:L730 N715:P730 R715:T730 B207:D222 B268:D283 B329:D344 B390:D405 B451:D466 B512:D527 B573:D588 B634:D649 R4:T19 B227:D242 R187:T202 B288:D303 R248:T263 B349:D364 R309:T324 B410:D425 R370:T385 B471:D486 R431:T446 B532:D547 B553:D568 B593:D608 R492:T507 B654:D669 B187:D202 F187:H202 J187:L202 N187:P202 F207:H222 J207:L222 N207:P222 R207:T222 F227:H242 J227:L242 N227:P242 R227:T242 B248:D263 F248:H263 J248:L263 N248:P263 F268:H283 J268:L283 N268:P283 R268:T283 F288:H303 J288:L303 N288:P303 R288:T303 B309:D324 F309:H324 J309:L324 N309:P324 F329:H344 J329:L344 N329:P344 R329:T344 F349:H364 J349:L364 N349:P364 R349:T364 B370:D385 F370:H385 J370:L385 N370:P385 F390:H405 J390:L405 N390:P405 R390:T405 F410:H425 J410:L425 N410:P425 R410:T425 B431:D446 F431:H446 J431:L446 N431:P446 F451:H466 J451:L466 N451:P466 R451:T466 F471:H486 J471:L486 N471:P486 R471:T486 B492:D507 F492:H507 J492:L507 N492:P507 F512:H527 J512:L527 N512:P527 R512:T527 F532:H547 J532:L547 N532:P547 R532:T547 F553:H568 J553:L568 N553:P568 R553:T568 F573:H588 J573:L588 N573:P588 R573:T588 F593:H608 J593:L608 N593:P608 R593:T608 B614:D629 F614:H629 J614:L629 N614:P629 F634:H649 J634:L649 N634:P649 R634:T649 F654:H669 J654:L669 N654:P669 R654:T669 R166:T181 B4:D19 F4:H19 J4:L19 N4:P19 B24:D39 B85:D100 B146:D161 B65:D80 B44:D59 B105:D120 B126:D141 B166:D181 F24:H39 J24:L39 N24:P39 R24:T39 F44:H59 J44:L59 N44:P59 R44:T59 F65:H80 J65:L80 N65:P80 R65:T80 F85:H100 J85:L100 N85:P100 R85:T100 F105:H120 J105:L120 N105:P120 R105:T120 F126:H141 J126:L141 N126:P141 R126:T141 F146:H161 J146:L161 N146:P161 R146:T161 F166:H181 J166:L181 N166:P181 R675:T690">
    <cfRule type="cellIs" priority="1" dxfId="0" operator="equal" stopIfTrue="1">
      <formula>100</formula>
    </cfRule>
  </conditionalFormatting>
  <conditionalFormatting sqref="E695:E710 I695:I710 E675:E690 M695:M710 Q695:Q710 U695:U710 I675:I690 M675:M690 Q675:Q690 U675:U690 E715:E730 I715:I730 M715:M730 Q715:Q730 U715:U730 E187:E202 E207:E222 E227:E242 E248:E263 E268:E283 E288:E303 E309:E324 E329:E344 E349:E364 E370:E385 E390:E405 E410:E425 E431:E446 E451:E466 E471:E486 E492:E507 E512:E527 E532:E547 E553:E568 E573:E588 E593:E608 E614:E629 E634:E649 E654:E669 I187:I202 M187:M202 Q187:Q202 U187:U202 I207:I222 M207:M222 Q207:Q222 U207:U222 I227:I242 M227:M242 Q227:Q242 U227:U242 I248:I263 M248:M263 Q248:Q263 U248:U263 I268:I283 M268:M283 Q268:Q283 U268:U283 I288:I303 M288:M303 Q288:Q303 U288:U303 I309:I324 M309:M324 Q309:Q324 U309:U324 I329:I344 M329:M344 Q329:Q344 U329:U344 I349:I364 M349:M364 Q349:Q364 U349:U364 I370:I385 M370:M385 Q370:Q385 U370:U385 I390:I405 M390:M405 Q390:Q405 U390:U405 I410:I425 M410:M425 Q410:Q425 U410:U425 I431:I446 M431:M446 Q431:Q446 U431:U446 I451:I466 M451:M466 Q451:Q466 U451:U466 I471:I486 M471:M486 Q471:Q486 U471:U486 I492:I507 M492:M507 Q492:Q507 U492:U507 I512:I527 M512:M527 Q512:Q527 U512:U527 I532:I547 M532:M547 Q532:Q547 U532:U547 I553:I568 M553:M568 Q553:Q568 U553:U568 I573:I588 M573:M588 Q573:Q588 U573:U588 I593:I608 M593:M608 Q593:Q608 U593:U608 I614:I629 M614:M629 Q614:Q629 U614:U629 I634:I649 M634:M649 Q634:Q649 U634:U649 I654:I669 M654:M669 Q654:Q669 U654:U669 E4:E19 I4:I19 M4:M19 Q4:Q19 E24:E39 E44:E59 E65:E80 E85:E100 E105:E120 E126:E141 E146:E161 E166:E181 U4:U19 I24:I39 M24:M39 Q24:Q39 U24:U39 I44:I59 M44:M59 Q44:Q59 U44:U59 I65:I80 M65:M80 Q65:Q80 U65:U80 I85:I100 M85:M100 Q85:Q100 U85:U100 I105:I120 M105:M120 Q105:Q120 U105:U120 I126:I141 M126:M141 Q126:Q141 U126:U141 I146:I161 M146:M161 Q146:Q161 U146:U161 I166:I181 M166:M181 Q166:Q181 U166:U181">
    <cfRule type="cellIs" priority="2" dxfId="1" operator="greaterThan" stopIfTrue="1">
      <formula>289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57" r:id="rId1"/>
  <headerFooter alignWithMargins="0">
    <oddHeader>&amp;LPage &amp;P&amp;CArea 4 Statistcs&amp;Ras of &amp;D</oddHeader>
  </headerFooter>
  <rowBreaks count="11" manualBreakCount="11">
    <brk id="61" max="21" man="1"/>
    <brk id="122" max="21" man="1"/>
    <brk id="183" max="21" man="1"/>
    <brk id="244" max="21" man="1"/>
    <brk id="305" max="21" man="1"/>
    <brk id="366" max="21" man="1"/>
    <brk id="427" max="21" man="1"/>
    <brk id="488" max="21" man="1"/>
    <brk id="549" max="21" man="1"/>
    <brk id="610" max="21" man="1"/>
    <brk id="67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182"/>
  <sheetViews>
    <sheetView showZeros="0" zoomScale="73" zoomScaleNormal="73" workbookViewId="0" topLeftCell="A1">
      <selection activeCell="B2" sqref="B2"/>
    </sheetView>
  </sheetViews>
  <sheetFormatPr defaultColWidth="9.00390625" defaultRowHeight="14.25"/>
  <cols>
    <col min="1" max="1" width="4.00390625" style="63" customWidth="1"/>
    <col min="2" max="2" width="17.50390625" style="0" customWidth="1"/>
    <col min="3" max="3" width="6.875" style="0" customWidth="1"/>
    <col min="4" max="5" width="4.25390625" style="13" customWidth="1"/>
    <col min="6" max="6" width="4.00390625" style="62" customWidth="1"/>
    <col min="7" max="7" width="17.50390625" style="0" customWidth="1"/>
    <col min="8" max="8" width="6.75390625" style="0" customWidth="1"/>
    <col min="9" max="9" width="4.50390625" style="13" customWidth="1"/>
    <col min="10" max="10" width="4.00390625" style="62" customWidth="1"/>
    <col min="11" max="11" width="17.25390625" style="0" customWidth="1"/>
    <col min="12" max="12" width="6.625" style="0" customWidth="1"/>
    <col min="13" max="13" width="4.625" style="13" customWidth="1"/>
    <col min="14" max="14" width="4.00390625" style="62" customWidth="1"/>
    <col min="15" max="15" width="17.50390625" style="0" customWidth="1"/>
    <col min="16" max="16" width="6.75390625" style="0" customWidth="1"/>
    <col min="17" max="17" width="4.375" style="13" customWidth="1"/>
    <col min="18" max="18" width="4.00390625" style="62" customWidth="1"/>
    <col min="19" max="19" width="19.125" style="0" bestFit="1" customWidth="1"/>
  </cols>
  <sheetData>
    <row r="1" spans="1:20" ht="12.75" customHeight="1" thickBot="1">
      <c r="A1" s="298" t="s">
        <v>32</v>
      </c>
      <c r="B1" s="299"/>
      <c r="C1" s="299"/>
      <c r="D1" s="300"/>
      <c r="E1" s="200" t="s">
        <v>173</v>
      </c>
      <c r="F1" s="301" t="s">
        <v>33</v>
      </c>
      <c r="G1" s="302"/>
      <c r="H1" s="302"/>
      <c r="I1" s="303"/>
      <c r="J1" s="304" t="s">
        <v>34</v>
      </c>
      <c r="K1" s="305"/>
      <c r="L1" s="305"/>
      <c r="M1" s="306"/>
      <c r="N1" s="307" t="s">
        <v>35</v>
      </c>
      <c r="O1" s="308"/>
      <c r="P1" s="308"/>
      <c r="Q1" s="309"/>
      <c r="R1" s="295" t="s">
        <v>36</v>
      </c>
      <c r="S1" s="296"/>
      <c r="T1" s="297"/>
    </row>
    <row r="2" spans="1:20" ht="12.75" customHeight="1">
      <c r="A2" s="51"/>
      <c r="B2" s="52" t="s">
        <v>22</v>
      </c>
      <c r="C2" s="52"/>
      <c r="D2" s="29"/>
      <c r="E2" s="198"/>
      <c r="F2" s="9"/>
      <c r="G2" s="52" t="s">
        <v>23</v>
      </c>
      <c r="H2" s="52"/>
      <c r="I2" s="29"/>
      <c r="J2" s="9"/>
      <c r="K2" s="52" t="s">
        <v>24</v>
      </c>
      <c r="L2" s="52"/>
      <c r="M2" s="29"/>
      <c r="N2" s="9"/>
      <c r="O2" s="52" t="s">
        <v>25</v>
      </c>
      <c r="P2" s="52"/>
      <c r="Q2" s="29"/>
      <c r="R2" s="9"/>
      <c r="S2" s="52" t="s">
        <v>26</v>
      </c>
      <c r="T2" s="29"/>
    </row>
    <row r="3" spans="1:20" ht="15">
      <c r="A3" s="8">
        <v>1</v>
      </c>
      <c r="B3" s="53" t="str">
        <f>TEAMS!F612</f>
        <v>THRELKELD,WADE</v>
      </c>
      <c r="C3" s="24">
        <f>TEAMS!I630</f>
        <v>285.8333333333333</v>
      </c>
      <c r="D3" s="5" t="s">
        <v>82</v>
      </c>
      <c r="E3" s="199">
        <f>COUNT(TEAMS!I614:I625)</f>
        <v>6</v>
      </c>
      <c r="F3" s="54">
        <v>1</v>
      </c>
      <c r="G3" s="53" t="str">
        <f>TEAMS!F612</f>
        <v>THRELKELD,WADE</v>
      </c>
      <c r="H3" s="24">
        <f>TEAMS!F630</f>
        <v>98.83333333333333</v>
      </c>
      <c r="I3" s="5" t="s">
        <v>82</v>
      </c>
      <c r="J3" s="54">
        <v>1</v>
      </c>
      <c r="K3" s="53" t="str">
        <f>TEAMS!F612</f>
        <v>THRELKELD,WADE</v>
      </c>
      <c r="L3" s="24">
        <f>TEAMS!G630</f>
        <v>93.66666666666667</v>
      </c>
      <c r="M3" s="5" t="s">
        <v>82</v>
      </c>
      <c r="N3" s="54">
        <v>1</v>
      </c>
      <c r="O3" s="53" t="str">
        <f>TEAMS!N185</f>
        <v>LESTER,TREY</v>
      </c>
      <c r="P3" s="24">
        <f>TEAMS!P203</f>
        <v>95.57142857142857</v>
      </c>
      <c r="Q3" s="5" t="s">
        <v>52</v>
      </c>
      <c r="R3" s="8">
        <v>1</v>
      </c>
      <c r="S3" s="55" t="str">
        <f>TEAMS!A612</f>
        <v>Madison County</v>
      </c>
      <c r="T3" s="56">
        <f>TEAMS!V630</f>
        <v>1124.5</v>
      </c>
    </row>
    <row r="4" spans="1:20" ht="15">
      <c r="A4" s="8">
        <v>2</v>
      </c>
      <c r="B4" s="53" t="str">
        <f>TEAMS!N185</f>
        <v>LESTER,TREY</v>
      </c>
      <c r="C4" s="24">
        <f>TEAMS!Q203</f>
        <v>284.42857142857144</v>
      </c>
      <c r="D4" s="5" t="s">
        <v>52</v>
      </c>
      <c r="E4" s="199">
        <f>COUNT(TEAMS!Q187:Q198)</f>
        <v>7</v>
      </c>
      <c r="F4" s="54">
        <v>2</v>
      </c>
      <c r="G4" s="53" t="str">
        <f>TEAMS!N185</f>
        <v>LESTER,TREY</v>
      </c>
      <c r="H4" s="24">
        <f>TEAMS!N203</f>
        <v>98.42857142857143</v>
      </c>
      <c r="I4" s="5" t="s">
        <v>52</v>
      </c>
      <c r="J4" s="54">
        <v>2</v>
      </c>
      <c r="K4" s="53" t="str">
        <f>TEAMS!B612</f>
        <v>BROWN,CASEY</v>
      </c>
      <c r="L4" s="24">
        <f>TEAMS!C630</f>
        <v>90.83333333333333</v>
      </c>
      <c r="M4" s="5" t="s">
        <v>82</v>
      </c>
      <c r="N4" s="54">
        <v>2</v>
      </c>
      <c r="O4" s="53" t="str">
        <f>TEAMS!B205</f>
        <v>LOESCHKE,JAMES</v>
      </c>
      <c r="P4" s="24">
        <f>TEAMS!D223</f>
        <v>95</v>
      </c>
      <c r="Q4" s="5" t="s">
        <v>52</v>
      </c>
      <c r="R4" s="8">
        <v>2</v>
      </c>
      <c r="S4" s="55" t="str">
        <f>TEAMS!A205</f>
        <v>Elbert County</v>
      </c>
      <c r="T4" s="56">
        <f>TEAMS!V203</f>
        <v>1112.142857142857</v>
      </c>
    </row>
    <row r="5" spans="1:20" ht="15">
      <c r="A5" s="54">
        <v>3</v>
      </c>
      <c r="B5" s="53" t="str">
        <f>TEAMS!B612</f>
        <v>BROWN,CASEY</v>
      </c>
      <c r="C5" s="24">
        <f>TEAMS!E630</f>
        <v>282.1666666666667</v>
      </c>
      <c r="D5" s="5" t="s">
        <v>82</v>
      </c>
      <c r="E5" s="199">
        <f>COUNT(TEAMS!E614:E625)</f>
        <v>6</v>
      </c>
      <c r="F5" s="54">
        <v>3</v>
      </c>
      <c r="G5" s="53" t="str">
        <f>TEAMS!R2</f>
        <v>LINT,STEPHEN</v>
      </c>
      <c r="H5" s="24">
        <f>TEAMS!R20</f>
        <v>97.25</v>
      </c>
      <c r="I5" s="5" t="s">
        <v>42</v>
      </c>
      <c r="J5" s="54">
        <v>3</v>
      </c>
      <c r="K5" s="53" t="str">
        <f>TEAMS!R185</f>
        <v>SEGERS,BRANDON</v>
      </c>
      <c r="L5" s="24">
        <f>TEAMS!S203</f>
        <v>90.57142857142857</v>
      </c>
      <c r="M5" s="5" t="s">
        <v>52</v>
      </c>
      <c r="N5" s="54">
        <v>3</v>
      </c>
      <c r="O5" s="53" t="str">
        <f>TEAMS!J612</f>
        <v>COKER,NATHAN</v>
      </c>
      <c r="P5" s="24">
        <f>TEAMS!L630</f>
        <v>94.83333333333333</v>
      </c>
      <c r="Q5" s="5" t="s">
        <v>82</v>
      </c>
      <c r="R5" s="8">
        <v>3</v>
      </c>
      <c r="S5" s="55" t="str">
        <f>TEAMS!A63</f>
        <v>Baldwin</v>
      </c>
      <c r="T5" s="56">
        <f>TEAMS!V81</f>
        <v>1076</v>
      </c>
    </row>
    <row r="6" spans="1:20" ht="15">
      <c r="A6" s="8">
        <v>4</v>
      </c>
      <c r="B6" s="53" t="str">
        <f>TEAMS!J612</f>
        <v>COKER,NATHAN</v>
      </c>
      <c r="C6" s="24">
        <f>TEAMS!M630</f>
        <v>277.5</v>
      </c>
      <c r="D6" s="5" t="s">
        <v>82</v>
      </c>
      <c r="E6" s="199">
        <f>COUNT(TEAMS!M614:M625)</f>
        <v>6</v>
      </c>
      <c r="F6" s="54">
        <v>4</v>
      </c>
      <c r="G6" s="53" t="str">
        <f>TEAMS!J185</f>
        <v>THIBAUT,JEREMY</v>
      </c>
      <c r="H6" s="24">
        <f>TEAMS!J203</f>
        <v>97.14285714285714</v>
      </c>
      <c r="I6" s="5" t="s">
        <v>52</v>
      </c>
      <c r="J6" s="54">
        <v>4</v>
      </c>
      <c r="K6" s="53" t="str">
        <f>TEAMS!N185</f>
        <v>LESTER,TREY</v>
      </c>
      <c r="L6" s="24">
        <f>TEAMS!O203</f>
        <v>90.42857142857143</v>
      </c>
      <c r="M6" s="5" t="s">
        <v>52</v>
      </c>
      <c r="N6" s="54">
        <v>4</v>
      </c>
      <c r="O6" s="53" t="str">
        <f>TEAMS!B612</f>
        <v>BROWN,CASEY</v>
      </c>
      <c r="P6" s="24">
        <f>TEAMS!D630</f>
        <v>94.5</v>
      </c>
      <c r="Q6" s="5" t="s">
        <v>82</v>
      </c>
      <c r="R6" s="8">
        <v>4</v>
      </c>
      <c r="S6" s="55" t="str">
        <f>TEAMS!A2</f>
        <v>Aquinas</v>
      </c>
      <c r="T6" s="56">
        <f>TEAMS!V20</f>
        <v>1067.7142857142858</v>
      </c>
    </row>
    <row r="7" spans="1:20" ht="15">
      <c r="A7" s="8">
        <v>5</v>
      </c>
      <c r="B7" s="53" t="str">
        <f>TEAMS!R612</f>
        <v>FIELDING,JS</v>
      </c>
      <c r="C7" s="24">
        <f>TEAMS!U630</f>
        <v>277.4</v>
      </c>
      <c r="D7" s="5" t="s">
        <v>82</v>
      </c>
      <c r="E7" s="199">
        <f>COUNT(TEAMS!U614:U625)</f>
        <v>5</v>
      </c>
      <c r="F7" s="54">
        <v>5</v>
      </c>
      <c r="G7" s="53" t="str">
        <f>TEAMS!J612</f>
        <v>COKER,NATHAN</v>
      </c>
      <c r="H7" s="24">
        <f>TEAMS!J630</f>
        <v>97</v>
      </c>
      <c r="I7" s="5" t="s">
        <v>82</v>
      </c>
      <c r="J7" s="54">
        <v>5</v>
      </c>
      <c r="K7" s="53" t="str">
        <f>TEAMS!R612</f>
        <v>FIELDING,JS</v>
      </c>
      <c r="L7" s="24">
        <f>TEAMS!S630</f>
        <v>89.2</v>
      </c>
      <c r="M7" s="5" t="s">
        <v>82</v>
      </c>
      <c r="N7" s="54">
        <v>5</v>
      </c>
      <c r="O7" s="53" t="str">
        <f>TEAMS!J2</f>
        <v>LINT,MATTHEW</v>
      </c>
      <c r="P7" s="24">
        <f>TEAMS!L20</f>
        <v>93.6</v>
      </c>
      <c r="Q7" s="5" t="s">
        <v>42</v>
      </c>
      <c r="R7" s="8">
        <v>5</v>
      </c>
      <c r="S7" s="55" t="str">
        <f>TEAMS!A307</f>
        <v>Georgia Military</v>
      </c>
      <c r="T7" s="56">
        <f>TEAMS!V325</f>
        <v>1061.5714285714287</v>
      </c>
    </row>
    <row r="8" spans="1:20" ht="15">
      <c r="A8" s="8">
        <v>6</v>
      </c>
      <c r="B8" s="53" t="str">
        <f>TEAMS!R185</f>
        <v>SEGERS,BRANDON</v>
      </c>
      <c r="C8" s="24">
        <f>TEAMS!U203</f>
        <v>277.14285714285717</v>
      </c>
      <c r="D8" s="5" t="s">
        <v>52</v>
      </c>
      <c r="E8" s="199">
        <f>COUNT(TEAMS!U187:U198)</f>
        <v>7</v>
      </c>
      <c r="F8" s="54">
        <v>6</v>
      </c>
      <c r="G8" s="53" t="str">
        <f>TEAMS!R63</f>
        <v>DEXTER, MARCUS</v>
      </c>
      <c r="H8" s="24">
        <f>TEAMS!R81</f>
        <v>97</v>
      </c>
      <c r="I8" s="5" t="s">
        <v>48</v>
      </c>
      <c r="J8" s="54">
        <v>6</v>
      </c>
      <c r="K8" s="53" t="str">
        <f>TEAMS!N612</f>
        <v>BRIDGES,RYAN</v>
      </c>
      <c r="L8" s="24">
        <f>TEAMS!O630</f>
        <v>89</v>
      </c>
      <c r="M8" s="5" t="s">
        <v>82</v>
      </c>
      <c r="N8" s="54">
        <v>6</v>
      </c>
      <c r="O8" s="53" t="str">
        <f>TEAMS!R63</f>
        <v>DEXTER, MARCUS</v>
      </c>
      <c r="P8" s="24">
        <f>TEAMS!T81</f>
        <v>93.33333333333333</v>
      </c>
      <c r="Q8" s="5" t="s">
        <v>48</v>
      </c>
      <c r="R8" s="8">
        <v>6</v>
      </c>
      <c r="S8" s="55" t="str">
        <f>TEAMS!A673</f>
        <v>Westside</v>
      </c>
      <c r="T8" s="56">
        <f>TEAMS!V691</f>
        <v>1054.5</v>
      </c>
    </row>
    <row r="9" spans="1:20" ht="15">
      <c r="A9" s="8">
        <v>7</v>
      </c>
      <c r="B9" s="53" t="str">
        <f>TEAMS!J2</f>
        <v>LINT,MATTHEW</v>
      </c>
      <c r="C9" s="24">
        <f>TEAMS!M20</f>
        <v>276</v>
      </c>
      <c r="D9" s="5" t="s">
        <v>42</v>
      </c>
      <c r="E9" s="199">
        <f>COUNT(TEAMS!M4:M15)</f>
        <v>5</v>
      </c>
      <c r="F9" s="54">
        <v>7</v>
      </c>
      <c r="G9" s="53" t="str">
        <f>TEAMS!F63</f>
        <v>SPARKS, ASHLEY</v>
      </c>
      <c r="H9" s="24">
        <f>TEAMS!F81</f>
        <v>97</v>
      </c>
      <c r="I9" s="5" t="s">
        <v>48</v>
      </c>
      <c r="J9" s="54">
        <v>7</v>
      </c>
      <c r="K9" s="53" t="str">
        <f>TEAMS!F307</f>
        <v>LEWIS,WILLIAM</v>
      </c>
      <c r="L9" s="24">
        <f>TEAMS!G325</f>
        <v>89</v>
      </c>
      <c r="M9" s="5" t="s">
        <v>60</v>
      </c>
      <c r="N9" s="54">
        <v>7</v>
      </c>
      <c r="O9" s="53" t="str">
        <f>TEAMS!F612</f>
        <v>THRELKELD,WADE</v>
      </c>
      <c r="P9" s="24">
        <f>TEAMS!H630</f>
        <v>93.33333333333333</v>
      </c>
      <c r="Q9" s="5" t="s">
        <v>82</v>
      </c>
      <c r="R9" s="8">
        <v>7</v>
      </c>
      <c r="S9" s="55" t="str">
        <f>TEAMS!A246</f>
        <v>Evans</v>
      </c>
      <c r="T9" s="56">
        <f>TEAMS!V264</f>
        <v>1038.857142857143</v>
      </c>
    </row>
    <row r="10" spans="1:20" ht="15">
      <c r="A10" s="8">
        <v>8</v>
      </c>
      <c r="B10" s="53" t="str">
        <f>TEAMS!J185</f>
        <v>THIBAUT,JEREMY</v>
      </c>
      <c r="C10" s="24">
        <f>TEAMS!M203</f>
        <v>275.42857142857144</v>
      </c>
      <c r="D10" s="5" t="s">
        <v>52</v>
      </c>
      <c r="E10" s="199">
        <f>COUNT(TEAMS!M187:M198)</f>
        <v>7</v>
      </c>
      <c r="F10" s="54">
        <v>8</v>
      </c>
      <c r="G10" s="53" t="str">
        <f>TEAMS!B612</f>
        <v>BROWN,CASEY</v>
      </c>
      <c r="H10" s="24">
        <f>TEAMS!B630</f>
        <v>96.83333333333333</v>
      </c>
      <c r="I10" s="5" t="s">
        <v>82</v>
      </c>
      <c r="J10" s="54">
        <v>8</v>
      </c>
      <c r="K10" s="53" t="str">
        <f>TEAMS!B22</f>
        <v>BEVIRT, CHRIS</v>
      </c>
      <c r="L10" s="24">
        <f>TEAMS!C40</f>
        <v>88</v>
      </c>
      <c r="M10" s="5" t="s">
        <v>42</v>
      </c>
      <c r="N10" s="54">
        <v>8</v>
      </c>
      <c r="O10" s="53" t="str">
        <f>TEAMS!R612</f>
        <v>FIELDING,JS</v>
      </c>
      <c r="P10" s="24">
        <f>TEAMS!T630</f>
        <v>93.2</v>
      </c>
      <c r="Q10" s="5" t="s">
        <v>82</v>
      </c>
      <c r="R10" s="8">
        <v>8</v>
      </c>
      <c r="S10" s="55" t="str">
        <f>TEAMS!A368</f>
        <v>Hephzibah</v>
      </c>
      <c r="T10" s="56">
        <f>TEAMS!V386</f>
        <v>999.7142857142857</v>
      </c>
    </row>
    <row r="11" spans="1:20" ht="15">
      <c r="A11" s="8">
        <v>9</v>
      </c>
      <c r="B11" s="53" t="str">
        <f>TEAMS!F185</f>
        <v>HARALSON,JAKE</v>
      </c>
      <c r="C11" s="24">
        <f>TEAMS!I203</f>
        <v>274</v>
      </c>
      <c r="D11" s="5" t="s">
        <v>52</v>
      </c>
      <c r="E11" s="199">
        <f>COUNT(TEAMS!I187:I198)</f>
        <v>7</v>
      </c>
      <c r="F11" s="54">
        <v>9</v>
      </c>
      <c r="G11" s="53" t="str">
        <f>TEAMS!J2</f>
        <v>LINT,MATTHEW</v>
      </c>
      <c r="H11" s="24">
        <f>TEAMS!J20</f>
        <v>96.4</v>
      </c>
      <c r="I11" s="5" t="s">
        <v>42</v>
      </c>
      <c r="J11" s="54">
        <v>9</v>
      </c>
      <c r="K11" s="53" t="str">
        <f>TEAMS!J185</f>
        <v>THIBAUT,JEREMY</v>
      </c>
      <c r="L11" s="24">
        <f>TEAMS!K203</f>
        <v>86.28571428571429</v>
      </c>
      <c r="M11" s="5" t="s">
        <v>52</v>
      </c>
      <c r="N11" s="54">
        <v>9</v>
      </c>
      <c r="O11" s="53" t="str">
        <f>TEAMS!B632</f>
        <v>HOLLIMAN, JACOB</v>
      </c>
      <c r="P11" s="24">
        <f>TEAMS!D650</f>
        <v>93</v>
      </c>
      <c r="Q11" s="5" t="s">
        <v>82</v>
      </c>
      <c r="R11" s="8">
        <v>9</v>
      </c>
      <c r="S11" s="55" t="str">
        <f>TEAMS!A429</f>
        <v>Jackson County</v>
      </c>
      <c r="T11" s="56">
        <f>TEAMS!V447</f>
        <v>976</v>
      </c>
    </row>
    <row r="12" spans="1:20" ht="15">
      <c r="A12" s="8">
        <v>10</v>
      </c>
      <c r="B12" s="53" t="str">
        <f>TEAMS!R63</f>
        <v>DEXTER, MARCUS</v>
      </c>
      <c r="C12" s="24">
        <f>TEAMS!U81</f>
        <v>273.6666666666667</v>
      </c>
      <c r="D12" s="5" t="s">
        <v>48</v>
      </c>
      <c r="E12" s="199">
        <f>COUNT(TEAMS!U65:U76)</f>
        <v>3</v>
      </c>
      <c r="F12" s="54">
        <v>10</v>
      </c>
      <c r="G12" s="53" t="str">
        <f>TEAMS!B632</f>
        <v>HOLLIMAN, JACOB</v>
      </c>
      <c r="H12" s="24">
        <f>TEAMS!B650</f>
        <v>96.25</v>
      </c>
      <c r="I12" s="5" t="s">
        <v>82</v>
      </c>
      <c r="J12" s="54">
        <v>10</v>
      </c>
      <c r="K12" s="53" t="str">
        <f>TEAMS!J2</f>
        <v>LINT,MATTHEW</v>
      </c>
      <c r="L12" s="24">
        <f>TEAMS!K20</f>
        <v>86</v>
      </c>
      <c r="M12" s="5" t="s">
        <v>42</v>
      </c>
      <c r="N12" s="54">
        <v>10</v>
      </c>
      <c r="O12" s="53" t="str">
        <f>TEAMS!F185</f>
        <v>HARALSON,JAKE</v>
      </c>
      <c r="P12" s="24">
        <f>TEAMS!H203</f>
        <v>92.42857142857143</v>
      </c>
      <c r="Q12" s="5" t="s">
        <v>52</v>
      </c>
      <c r="R12" s="8">
        <v>10</v>
      </c>
      <c r="S12" s="55" t="str">
        <f>TEAMS!A490</f>
        <v>Lakeside</v>
      </c>
      <c r="T12" s="56">
        <f>TEAMS!V508</f>
        <v>963.5</v>
      </c>
    </row>
    <row r="13" spans="1:20" ht="15">
      <c r="A13" s="57">
        <v>11</v>
      </c>
      <c r="B13" s="53" t="str">
        <f>TEAMS!B632</f>
        <v>HOLLIMAN, JACOB</v>
      </c>
      <c r="C13" s="24">
        <f>TEAMS!E650</f>
        <v>273.25</v>
      </c>
      <c r="D13" s="5" t="s">
        <v>82</v>
      </c>
      <c r="E13" s="199">
        <f>COUNT(TEAMS!E634:E645)</f>
        <v>4</v>
      </c>
      <c r="F13" s="58">
        <v>11</v>
      </c>
      <c r="G13" s="53" t="str">
        <f>TEAMS!B22</f>
        <v>BEVIRT, CHRIS</v>
      </c>
      <c r="H13" s="24">
        <f>TEAMS!B40</f>
        <v>96</v>
      </c>
      <c r="I13" s="5" t="s">
        <v>42</v>
      </c>
      <c r="J13" s="57">
        <v>11</v>
      </c>
      <c r="K13" s="53" t="str">
        <f>TEAMS!J612</f>
        <v>COKER,NATHAN</v>
      </c>
      <c r="L13" s="24">
        <f>TEAMS!K630</f>
        <v>85.66666666666667</v>
      </c>
      <c r="M13" s="5" t="s">
        <v>82</v>
      </c>
      <c r="N13" s="57">
        <v>11</v>
      </c>
      <c r="O13" s="53" t="str">
        <f>TEAMS!B2</f>
        <v>BUSSEY,TYLER</v>
      </c>
      <c r="P13" s="24">
        <f>TEAMS!D20</f>
        <v>92.16666666666667</v>
      </c>
      <c r="Q13" s="5" t="s">
        <v>42</v>
      </c>
      <c r="R13" s="8">
        <v>11</v>
      </c>
      <c r="S13" s="55" t="str">
        <f>TEAMS!A124</f>
        <v>Cedar Shoals</v>
      </c>
      <c r="T13" s="56">
        <f>TEAMS!V142</f>
        <v>817.8571428571429</v>
      </c>
    </row>
    <row r="14" spans="1:20" ht="15.75" thickBot="1">
      <c r="A14" s="57">
        <v>12</v>
      </c>
      <c r="B14" s="53" t="str">
        <f>TEAMS!F63</f>
        <v>SPARKS, ASHLEY</v>
      </c>
      <c r="C14" s="24">
        <f>TEAMS!I81</f>
        <v>273</v>
      </c>
      <c r="D14" s="5" t="s">
        <v>48</v>
      </c>
      <c r="E14" s="199">
        <f>COUNT(TEAMS!I65:I76)</f>
        <v>6</v>
      </c>
      <c r="F14" s="58">
        <v>12</v>
      </c>
      <c r="G14" s="53" t="str">
        <f>TEAMS!F185</f>
        <v>HARALSON,JAKE</v>
      </c>
      <c r="H14" s="24">
        <f>TEAMS!F203</f>
        <v>96</v>
      </c>
      <c r="I14" s="5" t="s">
        <v>52</v>
      </c>
      <c r="J14" s="57">
        <v>12</v>
      </c>
      <c r="K14" s="53" t="str">
        <f>TEAMS!F185</f>
        <v>HARALSON,JAKE</v>
      </c>
      <c r="L14" s="24">
        <f>TEAMS!G203</f>
        <v>85.57142857142857</v>
      </c>
      <c r="M14" s="5" t="s">
        <v>52</v>
      </c>
      <c r="N14" s="57">
        <v>12</v>
      </c>
      <c r="O14" s="53" t="str">
        <f>TEAMS!F673</f>
        <v>COLLIER,CAITLIN</v>
      </c>
      <c r="P14" s="24">
        <f>TEAMS!H691</f>
        <v>92.16666666666667</v>
      </c>
      <c r="Q14" s="5" t="s">
        <v>87</v>
      </c>
      <c r="R14" s="11">
        <v>12</v>
      </c>
      <c r="S14" s="176" t="str">
        <f>TEAMS!A551</f>
        <v>Laney</v>
      </c>
      <c r="T14" s="177">
        <f>TEAMS!V569</f>
        <v>785.8571428571429</v>
      </c>
    </row>
    <row r="15" spans="1:20" ht="15">
      <c r="A15" s="57">
        <v>13</v>
      </c>
      <c r="B15" s="53" t="str">
        <f>TEAMS!N612</f>
        <v>BRIDGES,RYAN</v>
      </c>
      <c r="C15" s="24">
        <f>TEAMS!Q630</f>
        <v>271.3333333333333</v>
      </c>
      <c r="D15" s="5" t="s">
        <v>82</v>
      </c>
      <c r="E15" s="199">
        <f>COUNT(TEAMS!Q614:Q625)</f>
        <v>3</v>
      </c>
      <c r="F15" s="58">
        <v>13</v>
      </c>
      <c r="G15" s="53" t="str">
        <f>TEAMS!B246</f>
        <v>KELLY,CHASE</v>
      </c>
      <c r="H15" s="24">
        <f>TEAMS!B264</f>
        <v>95.71428571428571</v>
      </c>
      <c r="I15" s="5" t="s">
        <v>56</v>
      </c>
      <c r="J15" s="57">
        <v>13</v>
      </c>
      <c r="K15" s="53" t="str">
        <f>TEAMS!F63</f>
        <v>SPARKS, ASHLEY</v>
      </c>
      <c r="L15" s="24">
        <f>TEAMS!G81</f>
        <v>85.16666666666667</v>
      </c>
      <c r="M15" s="5" t="s">
        <v>48</v>
      </c>
      <c r="N15" s="57">
        <v>13</v>
      </c>
      <c r="O15" s="53" t="str">
        <f>TEAMS!J185</f>
        <v>THIBAUT,JEREMY</v>
      </c>
      <c r="P15" s="24">
        <f>TEAMS!L203</f>
        <v>92</v>
      </c>
      <c r="Q15" s="5" t="s">
        <v>52</v>
      </c>
      <c r="R15" s="214"/>
      <c r="S15" s="113"/>
      <c r="T15" s="146"/>
    </row>
    <row r="16" spans="1:20" ht="15">
      <c r="A16" s="57">
        <v>14</v>
      </c>
      <c r="B16" s="53" t="str">
        <f>TEAMS!F307</f>
        <v>LEWIS,WILLIAM</v>
      </c>
      <c r="C16" s="24">
        <f>TEAMS!I325</f>
        <v>271</v>
      </c>
      <c r="D16" s="5" t="s">
        <v>60</v>
      </c>
      <c r="E16" s="199">
        <f>COUNT(TEAMS!I309:I320)</f>
        <v>7</v>
      </c>
      <c r="F16" s="58">
        <v>14</v>
      </c>
      <c r="G16" s="53" t="str">
        <f>TEAMS!B368</f>
        <v>THOMPSON,NICK</v>
      </c>
      <c r="H16" s="24">
        <f>TEAMS!B386</f>
        <v>95.42857142857143</v>
      </c>
      <c r="I16" s="5" t="s">
        <v>65</v>
      </c>
      <c r="J16" s="57">
        <v>14</v>
      </c>
      <c r="K16" s="53" t="str">
        <f>TEAMS!F673</f>
        <v>COLLIER,CAITLIN</v>
      </c>
      <c r="L16" s="24">
        <f>TEAMS!G691</f>
        <v>84.5</v>
      </c>
      <c r="M16" s="5" t="s">
        <v>87</v>
      </c>
      <c r="N16" s="57">
        <v>14</v>
      </c>
      <c r="O16" s="53" t="str">
        <f>TEAMS!R185</f>
        <v>SEGERS,BRANDON</v>
      </c>
      <c r="P16" s="24">
        <f>TEAMS!T203</f>
        <v>91.71428571428571</v>
      </c>
      <c r="Q16" s="5" t="s">
        <v>52</v>
      </c>
      <c r="R16" s="215"/>
      <c r="S16" s="216"/>
      <c r="T16" s="66"/>
    </row>
    <row r="17" spans="1:20" ht="15.75" thickBot="1">
      <c r="A17" s="57">
        <v>15</v>
      </c>
      <c r="B17" s="53" t="str">
        <f>TEAMS!B22</f>
        <v>BEVIRT, CHRIS</v>
      </c>
      <c r="C17" s="24">
        <f>TEAMS!E40</f>
        <v>270.4</v>
      </c>
      <c r="D17" s="5" t="s">
        <v>42</v>
      </c>
      <c r="E17" s="199">
        <f>COUNT(TEAMS!E24:E35)</f>
        <v>5</v>
      </c>
      <c r="F17" s="58">
        <v>15</v>
      </c>
      <c r="G17" s="53" t="str">
        <f>TEAMS!B2</f>
        <v>BUSSEY,TYLER</v>
      </c>
      <c r="H17" s="24">
        <f>TEAMS!B20</f>
        <v>95.33333333333333</v>
      </c>
      <c r="I17" s="5" t="s">
        <v>42</v>
      </c>
      <c r="J17" s="57">
        <v>15</v>
      </c>
      <c r="K17" s="53" t="str">
        <f>TEAMS!B246</f>
        <v>KELLY,CHASE</v>
      </c>
      <c r="L17" s="24">
        <f>TEAMS!C264</f>
        <v>84.28571428571429</v>
      </c>
      <c r="M17" s="5" t="s">
        <v>56</v>
      </c>
      <c r="N17" s="57">
        <v>15</v>
      </c>
      <c r="O17" s="53" t="str">
        <f>TEAMS!R2</f>
        <v>LINT,STEPHEN</v>
      </c>
      <c r="P17" s="24">
        <f>TEAMS!T20</f>
        <v>91.25</v>
      </c>
      <c r="Q17" s="5" t="s">
        <v>42</v>
      </c>
      <c r="R17" s="215"/>
      <c r="S17" s="27"/>
      <c r="T17" s="27"/>
    </row>
    <row r="18" spans="1:20" ht="15" thickBot="1">
      <c r="A18" s="57">
        <v>16</v>
      </c>
      <c r="B18" s="53" t="str">
        <f>TEAMS!B205</f>
        <v>LOESCHKE,JAMES</v>
      </c>
      <c r="C18" s="24">
        <f>TEAMS!E223</f>
        <v>270</v>
      </c>
      <c r="D18" s="5" t="s">
        <v>52</v>
      </c>
      <c r="E18" s="199">
        <f>COUNT(TEAMS!E207:E218)</f>
        <v>1</v>
      </c>
      <c r="F18" s="58">
        <v>16</v>
      </c>
      <c r="G18" s="53" t="str">
        <f>TEAMS!B63</f>
        <v>MURDOCK, JACOB</v>
      </c>
      <c r="H18" s="24">
        <f>TEAMS!B81</f>
        <v>95.33333333333333</v>
      </c>
      <c r="I18" s="5" t="s">
        <v>48</v>
      </c>
      <c r="J18" s="57">
        <v>16</v>
      </c>
      <c r="K18" s="53" t="str">
        <f>TEAMS!B83</f>
        <v>TOOLE, TRAVIS</v>
      </c>
      <c r="L18" s="24">
        <f>TEAMS!C101</f>
        <v>84.25</v>
      </c>
      <c r="M18" s="5" t="s">
        <v>48</v>
      </c>
      <c r="N18" s="57">
        <v>16</v>
      </c>
      <c r="O18" s="53" t="str">
        <f>TEAMS!B63</f>
        <v>MURDOCK, JACOB</v>
      </c>
      <c r="P18" s="24">
        <f>TEAMS!D81</f>
        <v>91.16666666666667</v>
      </c>
      <c r="Q18" s="5" t="s">
        <v>48</v>
      </c>
      <c r="R18" s="292" t="s">
        <v>18</v>
      </c>
      <c r="S18" s="293"/>
      <c r="T18" s="294"/>
    </row>
    <row r="19" spans="1:21" ht="15">
      <c r="A19" s="57">
        <v>17</v>
      </c>
      <c r="B19" s="53" t="str">
        <f>TEAMS!B2</f>
        <v>BUSSEY,TYLER</v>
      </c>
      <c r="C19" s="24">
        <f>TEAMS!E20</f>
        <v>269.8333333333333</v>
      </c>
      <c r="D19" s="5" t="s">
        <v>42</v>
      </c>
      <c r="E19" s="199">
        <f>COUNT(TEAMS!E4:E15)</f>
        <v>6</v>
      </c>
      <c r="F19" s="58">
        <v>17</v>
      </c>
      <c r="G19" s="53" t="str">
        <f>TEAMS!J673</f>
        <v>BAKER,ELIJAN</v>
      </c>
      <c r="H19" s="24">
        <f>TEAMS!J691</f>
        <v>95</v>
      </c>
      <c r="I19" s="5" t="s">
        <v>87</v>
      </c>
      <c r="J19" s="57">
        <v>17</v>
      </c>
      <c r="K19" s="53" t="str">
        <f>TEAMS!N307</f>
        <v>CLAYTON,CASSADY</v>
      </c>
      <c r="L19" s="24">
        <f>TEAMS!O325</f>
        <v>84.14285714285714</v>
      </c>
      <c r="M19" s="5" t="s">
        <v>60</v>
      </c>
      <c r="N19" s="57">
        <v>17</v>
      </c>
      <c r="O19" s="53" t="str">
        <f>TEAMS!F63</f>
        <v>SPARKS, ASHLEY</v>
      </c>
      <c r="P19" s="24">
        <f>TEAMS!H81</f>
        <v>90.83333333333333</v>
      </c>
      <c r="Q19" s="5" t="s">
        <v>48</v>
      </c>
      <c r="R19" s="163" t="str">
        <f>IF('290 Club'!C3=0,"",'290 Club'!A3)</f>
        <v>MC</v>
      </c>
      <c r="S19" s="132" t="str">
        <f>IF('290 Club'!C3=0,"",'290 Club'!B3)</f>
        <v>THRELKELD,WADE</v>
      </c>
      <c r="T19" s="131">
        <f>IF('290 Club'!C3=0,"",'290 Club'!C3)</f>
        <v>293</v>
      </c>
      <c r="U19" s="44"/>
    </row>
    <row r="20" spans="1:20" ht="15">
      <c r="A20" s="57">
        <v>18</v>
      </c>
      <c r="B20" s="53" t="str">
        <f>TEAMS!B63</f>
        <v>MURDOCK, JACOB</v>
      </c>
      <c r="C20" s="24">
        <f>TEAMS!E81</f>
        <v>269.8333333333333</v>
      </c>
      <c r="D20" s="5" t="s">
        <v>48</v>
      </c>
      <c r="E20" s="199">
        <f>COUNT(TEAMS!E65:E76)</f>
        <v>6</v>
      </c>
      <c r="F20" s="58">
        <v>18</v>
      </c>
      <c r="G20" s="53" t="str">
        <f>TEAMS!R612</f>
        <v>FIELDING,JS</v>
      </c>
      <c r="H20" s="24">
        <f>TEAMS!R630</f>
        <v>95</v>
      </c>
      <c r="I20" s="5" t="s">
        <v>82</v>
      </c>
      <c r="J20" s="57">
        <v>18</v>
      </c>
      <c r="K20" s="53" t="str">
        <f>TEAMS!R673</f>
        <v>DANIELS,D'WARREN</v>
      </c>
      <c r="L20" s="24">
        <f>TEAMS!S691</f>
        <v>84</v>
      </c>
      <c r="M20" s="5" t="s">
        <v>87</v>
      </c>
      <c r="N20" s="57">
        <v>18</v>
      </c>
      <c r="O20" s="53" t="str">
        <f>TEAMS!J307</f>
        <v>PASCHEL,KRISTA</v>
      </c>
      <c r="P20" s="24">
        <f>TEAMS!L325</f>
        <v>90.71428571428571</v>
      </c>
      <c r="Q20" s="5" t="s">
        <v>60</v>
      </c>
      <c r="R20" s="96" t="str">
        <f>IF('290 Club'!C4=0,"",'290 Club'!A4)</f>
        <v>MC</v>
      </c>
      <c r="S20" s="133" t="str">
        <f>IF('290 Club'!C4=0,"",'290 Club'!B4)</f>
        <v>BROWN,CASEY</v>
      </c>
      <c r="T20" s="97">
        <f>IF('290 Club'!C4=0,"",'290 Club'!C4)</f>
        <v>290</v>
      </c>
    </row>
    <row r="21" spans="1:20" ht="15">
      <c r="A21" s="57">
        <v>19</v>
      </c>
      <c r="B21" s="53" t="str">
        <f>TEAMS!F673</f>
        <v>COLLIER,CAITLIN</v>
      </c>
      <c r="C21" s="24">
        <f>TEAMS!I691</f>
        <v>269.6666666666667</v>
      </c>
      <c r="D21" s="5" t="s">
        <v>87</v>
      </c>
      <c r="E21" s="199">
        <f>COUNT(TEAMS!I675:I686)</f>
        <v>6</v>
      </c>
      <c r="F21" s="58">
        <v>19</v>
      </c>
      <c r="G21" s="53" t="str">
        <f>TEAMS!F388</f>
        <v>GUILFOYLE,JONATHON</v>
      </c>
      <c r="H21" s="24">
        <f>TEAMS!F406</f>
        <v>95</v>
      </c>
      <c r="I21" s="5" t="s">
        <v>65</v>
      </c>
      <c r="J21" s="57">
        <v>19</v>
      </c>
      <c r="K21" s="53" t="str">
        <f>TEAMS!B632</f>
        <v>HOLLIMAN, JACOB</v>
      </c>
      <c r="L21" s="24">
        <f>TEAMS!C650</f>
        <v>84</v>
      </c>
      <c r="M21" s="5" t="s">
        <v>82</v>
      </c>
      <c r="N21" s="57">
        <v>19</v>
      </c>
      <c r="O21" s="53" t="str">
        <f>TEAMS!R246</f>
        <v>PORTINGA,CHRISTIAN</v>
      </c>
      <c r="P21" s="24">
        <f>TEAMS!T264</f>
        <v>90.42857142857143</v>
      </c>
      <c r="Q21" s="5" t="s">
        <v>56</v>
      </c>
      <c r="R21" s="96">
        <f>IF('290 Club'!C5=0,"",'290 Club'!A5)</f>
      </c>
      <c r="S21" s="133">
        <f>IF('290 Club'!C5=0,"",'290 Club'!B5)</f>
      </c>
      <c r="T21" s="97">
        <f>IF('290 Club'!C5=0,"",'290 Club'!C5)</f>
      </c>
    </row>
    <row r="22" spans="1:20" ht="15">
      <c r="A22" s="57">
        <v>20</v>
      </c>
      <c r="B22" s="53" t="str">
        <f>TEAMS!B246</f>
        <v>KELLY,CHASE</v>
      </c>
      <c r="C22" s="24">
        <f>TEAMS!E264</f>
        <v>269</v>
      </c>
      <c r="D22" s="5" t="s">
        <v>56</v>
      </c>
      <c r="E22" s="199">
        <f>COUNT(TEAMS!E248:E259)</f>
        <v>7</v>
      </c>
      <c r="F22" s="58">
        <v>20</v>
      </c>
      <c r="G22" s="53" t="str">
        <f>TEAMS!R307</f>
        <v>LANGSTON,EMILY</v>
      </c>
      <c r="H22" s="24">
        <f>TEAMS!R325</f>
        <v>95</v>
      </c>
      <c r="I22" s="5" t="s">
        <v>60</v>
      </c>
      <c r="J22" s="57">
        <v>20</v>
      </c>
      <c r="K22" s="53" t="str">
        <f>TEAMS!R63</f>
        <v>DEXTER, MARCUS</v>
      </c>
      <c r="L22" s="24">
        <f>TEAMS!S81</f>
        <v>83.33333333333333</v>
      </c>
      <c r="M22" s="5" t="s">
        <v>48</v>
      </c>
      <c r="N22" s="57">
        <v>20</v>
      </c>
      <c r="O22" s="53" t="str">
        <f>TEAMS!F2</f>
        <v>MYSONA,JOSH</v>
      </c>
      <c r="P22" s="24">
        <f>TEAMS!H20</f>
        <v>90</v>
      </c>
      <c r="Q22" s="5" t="s">
        <v>42</v>
      </c>
      <c r="R22" s="96">
        <f>IF('290 Club'!C6=0,"",'290 Club'!A6)</f>
      </c>
      <c r="S22" s="133">
        <f>IF('290 Club'!C6=0,"",'290 Club'!B6)</f>
      </c>
      <c r="T22" s="97">
        <f>IF('290 Club'!C6=0,"",'290 Club'!C6)</f>
      </c>
    </row>
    <row r="23" spans="1:20" ht="15">
      <c r="A23" s="57">
        <v>21</v>
      </c>
      <c r="B23" s="53" t="str">
        <f>TEAMS!R2</f>
        <v>LINT,STEPHEN</v>
      </c>
      <c r="C23" s="24">
        <f>TEAMS!U20</f>
        <v>267.25</v>
      </c>
      <c r="D23" s="5" t="s">
        <v>42</v>
      </c>
      <c r="E23" s="199">
        <f>COUNT(TEAMS!U4:U15)</f>
        <v>4</v>
      </c>
      <c r="F23" s="58">
        <v>21</v>
      </c>
      <c r="G23" s="53" t="str">
        <f>TEAMS!F307</f>
        <v>LEWIS,WILLIAM</v>
      </c>
      <c r="H23" s="24">
        <f>TEAMS!F325</f>
        <v>94.85714285714286</v>
      </c>
      <c r="I23" s="5" t="s">
        <v>60</v>
      </c>
      <c r="J23" s="57">
        <v>21</v>
      </c>
      <c r="K23" s="59" t="str">
        <f>TEAMS!B63</f>
        <v>MURDOCK, JACOB</v>
      </c>
      <c r="L23" s="24">
        <f>TEAMS!C81</f>
        <v>83.33333333333333</v>
      </c>
      <c r="M23" s="5" t="s">
        <v>48</v>
      </c>
      <c r="N23" s="57">
        <v>21</v>
      </c>
      <c r="O23" s="53" t="str">
        <f>TEAMS!B368</f>
        <v>THOMPSON,NICK</v>
      </c>
      <c r="P23" s="24">
        <f>TEAMS!D386</f>
        <v>89.85714285714286</v>
      </c>
      <c r="Q23" s="5" t="s">
        <v>65</v>
      </c>
      <c r="R23" s="96">
        <f>IF('290 Club'!C7=0,"",'290 Club'!A7)</f>
      </c>
      <c r="S23" s="133">
        <f>IF('290 Club'!C7=0,"",'290 Club'!B7)</f>
      </c>
      <c r="T23" s="97">
        <f>IF('290 Club'!C7=0,"",'290 Club'!C7)</f>
      </c>
    </row>
    <row r="24" spans="1:20" ht="15">
      <c r="A24" s="57">
        <v>22</v>
      </c>
      <c r="B24" s="53" t="str">
        <f>TEAMS!N307</f>
        <v>CLAYTON,CASSADY</v>
      </c>
      <c r="C24" s="24">
        <f>TEAMS!Q325</f>
        <v>266.57142857142856</v>
      </c>
      <c r="D24" s="5" t="s">
        <v>60</v>
      </c>
      <c r="E24" s="199">
        <f>COUNT(TEAMS!Q309:Q320)</f>
        <v>7</v>
      </c>
      <c r="F24" s="58">
        <v>22</v>
      </c>
      <c r="G24" s="53" t="str">
        <f>TEAMS!R185</f>
        <v>SEGERS,BRANDON</v>
      </c>
      <c r="H24" s="24">
        <f>TEAMS!R203</f>
        <v>94.85714285714286</v>
      </c>
      <c r="I24" s="5" t="s">
        <v>52</v>
      </c>
      <c r="J24" s="57">
        <v>22</v>
      </c>
      <c r="K24" s="53" t="str">
        <f>TEAMS!B2</f>
        <v>BUSSEY,TYLER</v>
      </c>
      <c r="L24" s="24">
        <f>TEAMS!C20</f>
        <v>82.33333333333333</v>
      </c>
      <c r="M24" s="5" t="s">
        <v>42</v>
      </c>
      <c r="N24" s="57">
        <v>22</v>
      </c>
      <c r="O24" s="53" t="str">
        <f>TEAMS!J63</f>
        <v>BRETT, JAMES</v>
      </c>
      <c r="P24" s="24">
        <f>TEAMS!L81</f>
        <v>89.83333333333333</v>
      </c>
      <c r="Q24" s="5" t="s">
        <v>48</v>
      </c>
      <c r="R24" s="96">
        <f>IF('290 Club'!C8=0,"",'290 Club'!A8)</f>
      </c>
      <c r="S24" s="133">
        <f>IF('290 Club'!C8=0,"",'290 Club'!B8)</f>
      </c>
      <c r="T24" s="97">
        <f>IF('290 Club'!C8=0,"",'290 Club'!C8)</f>
      </c>
    </row>
    <row r="25" spans="1:20" ht="15">
      <c r="A25" s="57">
        <v>23</v>
      </c>
      <c r="B25" s="53" t="str">
        <f>TEAMS!R673</f>
        <v>DANIELS,D'WARREN</v>
      </c>
      <c r="C25" s="24">
        <f>TEAMS!U691</f>
        <v>265.4</v>
      </c>
      <c r="D25" s="5" t="s">
        <v>87</v>
      </c>
      <c r="E25" s="199">
        <f>COUNT(TEAMS!U675:U686)</f>
        <v>5</v>
      </c>
      <c r="F25" s="58">
        <v>23</v>
      </c>
      <c r="G25" s="53" t="str">
        <f>TEAMS!J63</f>
        <v>BRETT, JAMES</v>
      </c>
      <c r="H25" s="24">
        <f>TEAMS!J81</f>
        <v>94</v>
      </c>
      <c r="I25" s="5" t="s">
        <v>48</v>
      </c>
      <c r="J25" s="57">
        <v>23</v>
      </c>
      <c r="K25" s="53" t="str">
        <f>TEAMS!R307</f>
        <v>LANGSTON,EMILY</v>
      </c>
      <c r="L25" s="24">
        <f>TEAMS!S325</f>
        <v>82.16666666666667</v>
      </c>
      <c r="M25" s="5" t="s">
        <v>60</v>
      </c>
      <c r="N25" s="57">
        <v>23</v>
      </c>
      <c r="O25" s="53" t="str">
        <f>TEAMS!J673</f>
        <v>BAKER,ELIJAN</v>
      </c>
      <c r="P25" s="24">
        <f>TEAMS!L691</f>
        <v>89.33333333333333</v>
      </c>
      <c r="Q25" s="5" t="s">
        <v>87</v>
      </c>
      <c r="R25" s="96">
        <f>IF('290 Club'!C9=0,"",'290 Club'!A9)</f>
      </c>
      <c r="S25" s="133">
        <f>IF('290 Club'!C9=0,"",'290 Club'!B9)</f>
      </c>
      <c r="T25" s="97">
        <f>IF('290 Club'!C9=0,"",'290 Club'!C9)</f>
      </c>
    </row>
    <row r="26" spans="1:20" ht="15">
      <c r="A26" s="57">
        <v>24</v>
      </c>
      <c r="B26" s="53" t="str">
        <f>TEAMS!J673</f>
        <v>BAKER,ELIJAN</v>
      </c>
      <c r="C26" s="24">
        <f>TEAMS!M691</f>
        <v>264.3333333333333</v>
      </c>
      <c r="D26" s="5" t="s">
        <v>87</v>
      </c>
      <c r="E26" s="199">
        <f>COUNT(TEAMS!M675:M686)</f>
        <v>6</v>
      </c>
      <c r="F26" s="58">
        <v>24</v>
      </c>
      <c r="G26" s="53" t="str">
        <f>TEAMS!B205</f>
        <v>LOESCHKE,JAMES</v>
      </c>
      <c r="H26" s="24">
        <f>TEAMS!B223</f>
        <v>94</v>
      </c>
      <c r="I26" s="5" t="s">
        <v>52</v>
      </c>
      <c r="J26" s="57">
        <v>24</v>
      </c>
      <c r="K26" s="53" t="str">
        <f>TEAMS!F327</f>
        <v>LARSON,SHAWN</v>
      </c>
      <c r="L26" s="24">
        <f>TEAMS!G345</f>
        <v>82</v>
      </c>
      <c r="M26" s="5" t="s">
        <v>60</v>
      </c>
      <c r="N26" s="57">
        <v>24</v>
      </c>
      <c r="O26" s="53" t="str">
        <f>TEAMS!R673</f>
        <v>DANIELS,D'WARREN</v>
      </c>
      <c r="P26" s="24">
        <f>TEAMS!T691</f>
        <v>89.2</v>
      </c>
      <c r="Q26" s="5" t="s">
        <v>87</v>
      </c>
      <c r="R26" s="96">
        <f>IF('290 Club'!C10=0,"",'290 Club'!A10)</f>
      </c>
      <c r="S26" s="133">
        <f>IF('290 Club'!C10=0,"",'290 Club'!B10)</f>
      </c>
      <c r="T26" s="97">
        <f>IF('290 Club'!C10=0,"",'290 Club'!C10)</f>
      </c>
    </row>
    <row r="27" spans="1:20" ht="15">
      <c r="A27" s="57">
        <v>25</v>
      </c>
      <c r="B27" s="53" t="str">
        <f>TEAMS!R307</f>
        <v>LANGSTON,EMILY</v>
      </c>
      <c r="C27" s="24">
        <f>TEAMS!U325</f>
        <v>264.1666666666667</v>
      </c>
      <c r="D27" s="5" t="s">
        <v>60</v>
      </c>
      <c r="E27" s="199">
        <f>COUNT(TEAMS!U309:U320)</f>
        <v>6</v>
      </c>
      <c r="F27" s="58">
        <v>25</v>
      </c>
      <c r="G27" s="53" t="str">
        <f>TEAMS!N612</f>
        <v>BRIDGES,RYAN</v>
      </c>
      <c r="H27" s="24">
        <f>TEAMS!N630</f>
        <v>93.66666666666667</v>
      </c>
      <c r="I27" s="5" t="s">
        <v>82</v>
      </c>
      <c r="J27" s="57">
        <v>25</v>
      </c>
      <c r="K27" s="53" t="str">
        <f>TEAMS!B449</f>
        <v>NARAIN,DORETTE</v>
      </c>
      <c r="L27" s="24">
        <f>TEAMS!C467</f>
        <v>82</v>
      </c>
      <c r="M27" s="5" t="s">
        <v>70</v>
      </c>
      <c r="N27" s="57">
        <v>25</v>
      </c>
      <c r="O27" s="53" t="str">
        <f>TEAMS!N307</f>
        <v>CLAYTON,CASSADY</v>
      </c>
      <c r="P27" s="24">
        <f>TEAMS!P325</f>
        <v>89</v>
      </c>
      <c r="Q27" s="5" t="s">
        <v>60</v>
      </c>
      <c r="R27" s="96">
        <f>IF('290 Club'!C11=0,"",'290 Club'!A11)</f>
      </c>
      <c r="S27" s="133">
        <f>IF('290 Club'!C11=0,"",'290 Club'!B11)</f>
      </c>
      <c r="T27" s="97">
        <f>IF('290 Club'!C11=0,"",'290 Club'!C11)</f>
      </c>
    </row>
    <row r="28" spans="1:20" ht="15">
      <c r="A28" s="57">
        <v>26</v>
      </c>
      <c r="B28" s="53" t="str">
        <f>TEAMS!F2</f>
        <v>MYSONA,JOSH</v>
      </c>
      <c r="C28" s="24">
        <f>TEAMS!I20</f>
        <v>263.6666666666667</v>
      </c>
      <c r="D28" s="5" t="s">
        <v>42</v>
      </c>
      <c r="E28" s="199">
        <f>COUNT(TEAMS!I4:I15)</f>
        <v>6</v>
      </c>
      <c r="F28" s="58">
        <v>26</v>
      </c>
      <c r="G28" s="53" t="str">
        <f>TEAMS!N63</f>
        <v>BUNCH, RANDY</v>
      </c>
      <c r="H28" s="24">
        <f>TEAMS!N81</f>
        <v>93.6</v>
      </c>
      <c r="I28" s="5" t="s">
        <v>48</v>
      </c>
      <c r="J28" s="57">
        <v>26</v>
      </c>
      <c r="K28" s="53" t="str">
        <f>TEAMS!N2</f>
        <v>JACKSON,DANIEL</v>
      </c>
      <c r="L28" s="24">
        <f>TEAMS!O20</f>
        <v>81</v>
      </c>
      <c r="M28" s="5" t="s">
        <v>42</v>
      </c>
      <c r="N28" s="57">
        <v>26</v>
      </c>
      <c r="O28" s="53" t="str">
        <f>TEAMS!B246</f>
        <v>KELLY,CHASE</v>
      </c>
      <c r="P28" s="24">
        <f>TEAMS!D264</f>
        <v>89</v>
      </c>
      <c r="Q28" s="5" t="s">
        <v>56</v>
      </c>
      <c r="R28" s="96">
        <f>IF('290 Club'!C12=0,"",'290 Club'!A12)</f>
      </c>
      <c r="S28" s="133">
        <f>IF('290 Club'!C12=0,"",'290 Club'!B12)</f>
      </c>
      <c r="T28" s="97">
        <f>IF('290 Club'!C12=0,"",'290 Club'!C12)</f>
      </c>
    </row>
    <row r="29" spans="1:20" ht="15">
      <c r="A29" s="57">
        <v>27</v>
      </c>
      <c r="B29" s="53" t="str">
        <f>TEAMS!N246</f>
        <v>EDMOUNDS,DANIEL</v>
      </c>
      <c r="C29" s="24">
        <f>TEAMS!Q264</f>
        <v>261.42857142857144</v>
      </c>
      <c r="D29" s="5" t="s">
        <v>56</v>
      </c>
      <c r="E29" s="199">
        <f>COUNT(TEAMS!Q248:Q259)</f>
        <v>7</v>
      </c>
      <c r="F29" s="58">
        <v>27</v>
      </c>
      <c r="G29" s="53" t="str">
        <f>TEAMS!N307</f>
        <v>CLAYTON,CASSADY</v>
      </c>
      <c r="H29" s="24">
        <f>TEAMS!N325</f>
        <v>93.42857142857143</v>
      </c>
      <c r="I29" s="5" t="s">
        <v>60</v>
      </c>
      <c r="J29" s="57">
        <v>27</v>
      </c>
      <c r="K29" s="53" t="str">
        <f>TEAMS!B205</f>
        <v>LOESCHKE,JAMES</v>
      </c>
      <c r="L29" s="24">
        <f>TEAMS!C223</f>
        <v>81</v>
      </c>
      <c r="M29" s="5" t="s">
        <v>52</v>
      </c>
      <c r="N29" s="57">
        <v>27</v>
      </c>
      <c r="O29" s="53" t="str">
        <f>TEAMS!N612</f>
        <v>BRIDGES,RYAN</v>
      </c>
      <c r="P29" s="24">
        <f>TEAMS!P630</f>
        <v>88.66666666666667</v>
      </c>
      <c r="Q29" s="5" t="s">
        <v>82</v>
      </c>
      <c r="R29" s="96">
        <f>IF('290 Club'!C13=0,"",'290 Club'!A13)</f>
      </c>
      <c r="S29" s="133">
        <f>IF('290 Club'!C13=0,"",'290 Club'!B13)</f>
      </c>
      <c r="T29" s="97">
        <f>IF('290 Club'!C13=0,"",'290 Club'!C13)</f>
      </c>
    </row>
    <row r="30" spans="1:20" ht="15">
      <c r="A30" s="57">
        <v>28</v>
      </c>
      <c r="B30" s="53" t="str">
        <f>TEAMS!B83</f>
        <v>TOOLE, TRAVIS</v>
      </c>
      <c r="C30" s="24">
        <f>TEAMS!E101</f>
        <v>260.5</v>
      </c>
      <c r="D30" s="5" t="s">
        <v>48</v>
      </c>
      <c r="E30" s="199">
        <f>COUNT(TEAMS!E85:E96)</f>
        <v>4</v>
      </c>
      <c r="F30" s="58">
        <v>28</v>
      </c>
      <c r="G30" s="53" t="str">
        <f>TEAMS!J307</f>
        <v>PASCHEL,KRISTA</v>
      </c>
      <c r="H30" s="24">
        <f>TEAMS!J325</f>
        <v>93.42857142857143</v>
      </c>
      <c r="I30" s="5" t="s">
        <v>60</v>
      </c>
      <c r="J30" s="57">
        <v>28</v>
      </c>
      <c r="K30" s="53" t="str">
        <f>TEAMS!N246</f>
        <v>EDMOUNDS,DANIEL</v>
      </c>
      <c r="L30" s="24">
        <f>TEAMS!O264</f>
        <v>80.85714285714286</v>
      </c>
      <c r="M30" s="5" t="s">
        <v>56</v>
      </c>
      <c r="N30" s="57">
        <v>28</v>
      </c>
      <c r="O30" s="53" t="str">
        <f>TEAMS!B673</f>
        <v>CLARY,JUSTIN</v>
      </c>
      <c r="P30" s="24">
        <f>TEAMS!D691</f>
        <v>88.5</v>
      </c>
      <c r="Q30" s="5" t="s">
        <v>87</v>
      </c>
      <c r="R30" s="96">
        <f>IF('290 Club'!C14=0,"",'290 Club'!A14)</f>
      </c>
      <c r="S30" s="133">
        <f>IF('290 Club'!C14=0,"",'290 Club'!B14)</f>
      </c>
      <c r="T30" s="97">
        <f>IF('290 Club'!C14=0,"",'290 Club'!C14)</f>
      </c>
    </row>
    <row r="31" spans="1:20" ht="15">
      <c r="A31" s="57">
        <v>29</v>
      </c>
      <c r="B31" s="53" t="str">
        <f>TEAMS!J63</f>
        <v>BRETT, JAMES</v>
      </c>
      <c r="C31" s="24">
        <f>TEAMS!M81</f>
        <v>260.1666666666667</v>
      </c>
      <c r="D31" s="5" t="s">
        <v>48</v>
      </c>
      <c r="E31" s="199">
        <f>COUNT(TEAMS!M65:M76)</f>
        <v>6</v>
      </c>
      <c r="F31" s="58">
        <v>29</v>
      </c>
      <c r="G31" s="53" t="str">
        <f>TEAMS!F2</f>
        <v>MYSONA,JOSH</v>
      </c>
      <c r="H31" s="24">
        <f>TEAMS!F20</f>
        <v>93.33333333333333</v>
      </c>
      <c r="I31" s="5" t="s">
        <v>42</v>
      </c>
      <c r="J31" s="57">
        <v>29</v>
      </c>
      <c r="K31" s="53" t="str">
        <f>TEAMS!F2</f>
        <v>MYSONA,JOSH</v>
      </c>
      <c r="L31" s="24">
        <f>TEAMS!G20</f>
        <v>80.33333333333333</v>
      </c>
      <c r="M31" s="5" t="s">
        <v>42</v>
      </c>
      <c r="N31" s="57">
        <v>29</v>
      </c>
      <c r="O31" s="53" t="str">
        <f>TEAMS!J22</f>
        <v>JOSEPH, JOEL</v>
      </c>
      <c r="P31" s="24">
        <f>TEAMS!L40</f>
        <v>88.5</v>
      </c>
      <c r="Q31" s="5" t="s">
        <v>42</v>
      </c>
      <c r="R31" s="96">
        <f>IF('290 Club'!C15=0,"",'290 Club'!A15)</f>
      </c>
      <c r="S31" s="133">
        <f>IF('290 Club'!C15=0,"",'290 Club'!B15)</f>
      </c>
      <c r="T31" s="97">
        <f>IF('290 Club'!C15=0,"",'290 Club'!C15)</f>
      </c>
    </row>
    <row r="32" spans="1:20" ht="15">
      <c r="A32" s="57">
        <v>30</v>
      </c>
      <c r="B32" s="53" t="str">
        <f>TEAMS!J307</f>
        <v>PASCHEL,KRISTA</v>
      </c>
      <c r="C32" s="24">
        <f>TEAMS!M325</f>
        <v>259.85714285714283</v>
      </c>
      <c r="D32" s="5" t="s">
        <v>60</v>
      </c>
      <c r="E32" s="199">
        <f>COUNT(TEAMS!M309:M320)</f>
        <v>7</v>
      </c>
      <c r="F32" s="58">
        <v>30</v>
      </c>
      <c r="G32" s="53" t="str">
        <f>TEAMS!J22</f>
        <v>JOSEPH, JOEL</v>
      </c>
      <c r="H32" s="24">
        <f>TEAMS!J40</f>
        <v>93.25</v>
      </c>
      <c r="I32" s="5" t="s">
        <v>42</v>
      </c>
      <c r="J32" s="57">
        <v>30</v>
      </c>
      <c r="K32" s="53" t="str">
        <f>TEAMS!J673</f>
        <v>BAKER,ELIJAN</v>
      </c>
      <c r="L32" s="24">
        <f>TEAMS!K691</f>
        <v>80</v>
      </c>
      <c r="M32" s="5" t="s">
        <v>87</v>
      </c>
      <c r="N32" s="57">
        <v>30</v>
      </c>
      <c r="O32" s="53" t="str">
        <f>TEAMS!B449</f>
        <v>NARAIN,DORETTE</v>
      </c>
      <c r="P32" s="24">
        <f>TEAMS!D467</f>
        <v>88</v>
      </c>
      <c r="Q32" s="5" t="s">
        <v>70</v>
      </c>
      <c r="R32" s="96">
        <f>IF('290 Club'!C16=0,"",'290 Club'!A16)</f>
      </c>
      <c r="S32" s="133">
        <f>IF('290 Club'!C16=0,"",'290 Club'!B16)</f>
      </c>
      <c r="T32" s="97">
        <f>IF('290 Club'!C16=0,"",'290 Club'!C16)</f>
      </c>
    </row>
    <row r="33" spans="1:20" ht="15">
      <c r="A33" s="57">
        <v>31</v>
      </c>
      <c r="B33" s="53" t="str">
        <f>TEAMS!B368</f>
        <v>THOMPSON,NICK</v>
      </c>
      <c r="C33" s="24">
        <f>TEAMS!E386</f>
        <v>259.2857142857143</v>
      </c>
      <c r="D33" s="5" t="s">
        <v>65</v>
      </c>
      <c r="E33" s="199">
        <f>COUNT(TEAMS!E370:E381)</f>
        <v>7</v>
      </c>
      <c r="F33" s="58">
        <v>31</v>
      </c>
      <c r="G33" s="53" t="str">
        <f>TEAMS!N246</f>
        <v>EDMOUNDS,DANIEL</v>
      </c>
      <c r="H33" s="24">
        <f>TEAMS!N264</f>
        <v>93.14285714285714</v>
      </c>
      <c r="I33" s="5" t="s">
        <v>56</v>
      </c>
      <c r="J33" s="57">
        <v>31</v>
      </c>
      <c r="K33" s="53" t="str">
        <f>TEAMS!F388</f>
        <v>GUILFOYLE,JONATHON</v>
      </c>
      <c r="L33" s="24">
        <f>TEAMS!G406</f>
        <v>79</v>
      </c>
      <c r="M33" s="5" t="s">
        <v>65</v>
      </c>
      <c r="N33" s="57">
        <v>31</v>
      </c>
      <c r="O33" s="53" t="str">
        <f>TEAMS!J246</f>
        <v>SPENCE,CHRIS</v>
      </c>
      <c r="P33" s="24">
        <f>TEAMS!L264</f>
        <v>88</v>
      </c>
      <c r="Q33" s="5" t="s">
        <v>56</v>
      </c>
      <c r="R33" s="96">
        <f>IF('290 Club'!C17=0,"",'290 Club'!A17)</f>
      </c>
      <c r="S33" s="133">
        <f>IF('290 Club'!C17=0,"",'290 Club'!B17)</f>
      </c>
      <c r="T33" s="97">
        <f>IF('290 Club'!C17=0,"",'290 Club'!C17)</f>
      </c>
    </row>
    <row r="34" spans="1:20" ht="15">
      <c r="A34" s="57">
        <v>32</v>
      </c>
      <c r="B34" s="53" t="str">
        <f>TEAMS!B449</f>
        <v>NARAIN,DORETTE</v>
      </c>
      <c r="C34" s="24">
        <f>TEAMS!E467</f>
        <v>258.6666666666667</v>
      </c>
      <c r="D34" s="5" t="s">
        <v>70</v>
      </c>
      <c r="E34" s="199">
        <f>COUNT(TEAMS!E451:E462)</f>
        <v>3</v>
      </c>
      <c r="F34" s="58">
        <v>32</v>
      </c>
      <c r="G34" s="53" t="str">
        <f>TEAMS!F673</f>
        <v>COLLIER,CAITLIN</v>
      </c>
      <c r="H34" s="24">
        <f>TEAMS!F691</f>
        <v>93</v>
      </c>
      <c r="I34" s="5" t="s">
        <v>87</v>
      </c>
      <c r="J34" s="57">
        <v>32</v>
      </c>
      <c r="K34" s="53" t="str">
        <f>TEAMS!F205</f>
        <v>SEGERS,JOSH</v>
      </c>
      <c r="L34" s="24">
        <f>TEAMS!G223</f>
        <v>79</v>
      </c>
      <c r="M34" s="5" t="s">
        <v>52</v>
      </c>
      <c r="N34" s="57">
        <v>32</v>
      </c>
      <c r="O34" s="53" t="str">
        <f>TEAMS!N429</f>
        <v>SANDERS,KYLE</v>
      </c>
      <c r="P34" s="24">
        <f>TEAMS!P447</f>
        <v>87.57142857142857</v>
      </c>
      <c r="Q34" s="5" t="s">
        <v>70</v>
      </c>
      <c r="R34" s="96">
        <f>IF('290 Club'!C18=0,"",'290 Club'!A18)</f>
      </c>
      <c r="S34" s="133">
        <f>IF('290 Club'!C18=0,"",'290 Club'!B18)</f>
      </c>
      <c r="T34" s="97">
        <f>IF('290 Club'!C18=0,"",'290 Club'!C18)</f>
      </c>
    </row>
    <row r="35" spans="1:20" ht="15">
      <c r="A35" s="57">
        <v>33</v>
      </c>
      <c r="B35" s="53" t="str">
        <f>TEAMS!B185</f>
        <v>BRUCE,DANIELLE</v>
      </c>
      <c r="C35" s="24">
        <f>TEAMS!E203</f>
        <v>258</v>
      </c>
      <c r="D35" s="5" t="s">
        <v>52</v>
      </c>
      <c r="E35" s="199">
        <f>COUNT(TEAMS!E187:E198)</f>
        <v>4</v>
      </c>
      <c r="F35" s="58">
        <v>33</v>
      </c>
      <c r="G35" s="53" t="str">
        <f>TEAMS!J266</f>
        <v>GILLILAND,BRIAN</v>
      </c>
      <c r="H35" s="24">
        <f>TEAMS!J284</f>
        <v>93</v>
      </c>
      <c r="I35" s="5" t="s">
        <v>56</v>
      </c>
      <c r="J35" s="57">
        <v>33</v>
      </c>
      <c r="K35" s="53" t="str">
        <f>TEAMS!B307</f>
        <v>LARSON,SHAWN</v>
      </c>
      <c r="L35" s="24">
        <f>TEAMS!C325</f>
        <v>78.8</v>
      </c>
      <c r="M35" s="5" t="s">
        <v>60</v>
      </c>
      <c r="N35" s="57">
        <v>33</v>
      </c>
      <c r="O35" s="53" t="str">
        <f>TEAMS!N246</f>
        <v>EDMOUNDS,DANIEL</v>
      </c>
      <c r="P35" s="24">
        <f>TEAMS!P264</f>
        <v>87.42857142857143</v>
      </c>
      <c r="Q35" s="5" t="s">
        <v>56</v>
      </c>
      <c r="R35" s="96">
        <f>IF('290 Club'!C19=0,"",'290 Club'!A19)</f>
      </c>
      <c r="S35" s="133">
        <f>IF('290 Club'!C19=0,"",'290 Club'!B19)</f>
      </c>
      <c r="T35" s="97">
        <f>IF('290 Club'!C19=0,"",'290 Club'!C19)</f>
      </c>
    </row>
    <row r="36" spans="1:20" ht="15">
      <c r="A36" s="57">
        <v>34</v>
      </c>
      <c r="B36" s="53" t="str">
        <f>TEAMS!B673</f>
        <v>CLARY,JUSTIN</v>
      </c>
      <c r="C36" s="24">
        <f>TEAMS!E691</f>
        <v>257.1666666666667</v>
      </c>
      <c r="D36" s="5" t="s">
        <v>87</v>
      </c>
      <c r="E36" s="199">
        <f>COUNT(TEAMS!E675:E686)</f>
        <v>6</v>
      </c>
      <c r="F36" s="58">
        <v>34</v>
      </c>
      <c r="G36" s="53" t="str">
        <f>TEAMS!F246</f>
        <v>PORTINGA,JONATHAN</v>
      </c>
      <c r="H36" s="24">
        <f>TEAMS!F264</f>
        <v>92.42857142857143</v>
      </c>
      <c r="I36" s="5" t="s">
        <v>56</v>
      </c>
      <c r="J36" s="57">
        <v>34</v>
      </c>
      <c r="K36" s="53" t="str">
        <f>TEAMS!R2</f>
        <v>LINT,STEPHEN</v>
      </c>
      <c r="L36" s="24">
        <f>TEAMS!S20</f>
        <v>78.75</v>
      </c>
      <c r="M36" s="5" t="s">
        <v>42</v>
      </c>
      <c r="N36" s="57">
        <v>34</v>
      </c>
      <c r="O36" s="53" t="str">
        <f>TEAMS!B185</f>
        <v>BRUCE,DANIELLE</v>
      </c>
      <c r="P36" s="24">
        <f>TEAMS!D203</f>
        <v>87.25</v>
      </c>
      <c r="Q36" s="5" t="s">
        <v>52</v>
      </c>
      <c r="R36" s="96">
        <f>IF('290 Club'!C20=0,"",'290 Club'!A20)</f>
      </c>
      <c r="S36" s="133">
        <f>IF('290 Club'!C20=0,"",'290 Club'!B20)</f>
      </c>
      <c r="T36" s="97">
        <f>IF('290 Club'!C20=0,"",'290 Club'!C20)</f>
      </c>
    </row>
    <row r="37" spans="1:20" ht="15">
      <c r="A37" s="57">
        <v>35</v>
      </c>
      <c r="B37" s="53" t="str">
        <f>TEAMS!R246</f>
        <v>PORTINGA,CHRISTIAN</v>
      </c>
      <c r="C37" s="24">
        <f>TEAMS!U264</f>
        <v>256.14285714285717</v>
      </c>
      <c r="D37" s="5" t="s">
        <v>56</v>
      </c>
      <c r="E37" s="199">
        <f>COUNT(TEAMS!U248:U259)</f>
        <v>7</v>
      </c>
      <c r="F37" s="58">
        <v>35</v>
      </c>
      <c r="G37" s="53" t="str">
        <f>TEAMS!B673</f>
        <v>CLARY,JUSTIN</v>
      </c>
      <c r="H37" s="24">
        <f>TEAMS!B691</f>
        <v>92.33333333333333</v>
      </c>
      <c r="I37" s="5" t="s">
        <v>87</v>
      </c>
      <c r="J37" s="57">
        <v>35</v>
      </c>
      <c r="K37" s="53" t="str">
        <f>TEAMS!B185</f>
        <v>BRUCE,DANIELLE</v>
      </c>
      <c r="L37" s="24">
        <f>TEAMS!C203</f>
        <v>78.5</v>
      </c>
      <c r="M37" s="5" t="s">
        <v>52</v>
      </c>
      <c r="N37" s="57">
        <v>35</v>
      </c>
      <c r="O37" s="53" t="str">
        <f>TEAMS!F490</f>
        <v>BISSO,KAITLYN</v>
      </c>
      <c r="P37" s="24">
        <f>TEAMS!H508</f>
        <v>87.16666666666667</v>
      </c>
      <c r="Q37" s="5" t="s">
        <v>27</v>
      </c>
      <c r="R37" s="96">
        <f>IF('290 Club'!C21=0,"",'290 Club'!A21)</f>
      </c>
      <c r="S37" s="133">
        <f>IF('290 Club'!C21=0,"",'290 Club'!B21)</f>
      </c>
      <c r="T37" s="97">
        <f>IF('290 Club'!C21=0,"",'290 Club'!C21)</f>
      </c>
    </row>
    <row r="38" spans="1:20" ht="15">
      <c r="A38" s="57">
        <v>36</v>
      </c>
      <c r="B38" s="53" t="str">
        <f>TEAMS!F490</f>
        <v>BISSO,KAITLYN</v>
      </c>
      <c r="C38" s="24">
        <f>TEAMS!I508</f>
        <v>255.83333333333334</v>
      </c>
      <c r="D38" s="5" t="s">
        <v>27</v>
      </c>
      <c r="E38" s="199">
        <f>COUNT(TEAMS!I492:I503)</f>
        <v>6</v>
      </c>
      <c r="F38" s="58">
        <v>36</v>
      </c>
      <c r="G38" s="53" t="str">
        <f>TEAMS!B185</f>
        <v>BRUCE,DANIELLE</v>
      </c>
      <c r="H38" s="24">
        <f>TEAMS!B203</f>
        <v>92.25</v>
      </c>
      <c r="I38" s="5" t="s">
        <v>52</v>
      </c>
      <c r="J38" s="57">
        <v>36</v>
      </c>
      <c r="K38" s="53" t="str">
        <f>TEAMS!F490</f>
        <v>BISSO,KAITLYN</v>
      </c>
      <c r="L38" s="24">
        <f>TEAMS!G508</f>
        <v>78.16666666666667</v>
      </c>
      <c r="M38" s="5" t="s">
        <v>27</v>
      </c>
      <c r="N38" s="57">
        <v>36</v>
      </c>
      <c r="O38" s="53" t="str">
        <f>TEAMS!R490</f>
        <v>HAIBACH,ERIKA</v>
      </c>
      <c r="P38" s="24">
        <f>TEAMS!T508</f>
        <v>87.16666666666667</v>
      </c>
      <c r="Q38" s="5" t="s">
        <v>27</v>
      </c>
      <c r="R38" s="96">
        <f>IF('290 Club'!C22=0,"",'290 Club'!A22)</f>
      </c>
      <c r="S38" s="133">
        <f>IF('290 Club'!C22=0,"",'290 Club'!B22)</f>
      </c>
      <c r="T38" s="97">
        <f>IF('290 Club'!C22=0,"",'290 Club'!C22)</f>
      </c>
    </row>
    <row r="39" spans="1:20" ht="15">
      <c r="A39" s="57">
        <v>37</v>
      </c>
      <c r="B39" s="53" t="str">
        <f>TEAMS!N63</f>
        <v>BUNCH, RANDY</v>
      </c>
      <c r="C39" s="24">
        <f>TEAMS!Q81</f>
        <v>255</v>
      </c>
      <c r="D39" s="5" t="s">
        <v>48</v>
      </c>
      <c r="E39" s="199">
        <f>COUNT(TEAMS!Q65:Q76)</f>
        <v>5</v>
      </c>
      <c r="F39" s="58">
        <v>37</v>
      </c>
      <c r="G39" s="53" t="str">
        <f>TEAMS!R673</f>
        <v>DANIELS,D'WARREN</v>
      </c>
      <c r="H39" s="24">
        <f>TEAMS!R691</f>
        <v>92.2</v>
      </c>
      <c r="I39" s="5" t="s">
        <v>87</v>
      </c>
      <c r="J39" s="57">
        <v>37</v>
      </c>
      <c r="K39" s="53" t="str">
        <f>TEAMS!N429</f>
        <v>SANDERS,KYLE</v>
      </c>
      <c r="L39" s="24">
        <f>TEAMS!O447</f>
        <v>78.14285714285714</v>
      </c>
      <c r="M39" s="5" t="s">
        <v>70</v>
      </c>
      <c r="N39" s="57">
        <v>37</v>
      </c>
      <c r="O39" s="53" t="str">
        <f>TEAMS!F307</f>
        <v>LEWIS,WILLIAM</v>
      </c>
      <c r="P39" s="24">
        <f>TEAMS!H325</f>
        <v>87.14285714285714</v>
      </c>
      <c r="Q39" s="5" t="s">
        <v>60</v>
      </c>
      <c r="R39" s="96">
        <f>IF('290 Club'!C23=0,"",'290 Club'!A23)</f>
      </c>
      <c r="S39" s="133">
        <f>IF('290 Club'!C23=0,"",'290 Club'!B23)</f>
      </c>
      <c r="T39" s="97">
        <f>IF('290 Club'!C23=0,"",'290 Club'!C23)</f>
      </c>
    </row>
    <row r="40" spans="1:20" ht="15">
      <c r="A40" s="57">
        <v>38</v>
      </c>
      <c r="B40" s="53" t="str">
        <f>TEAMS!N429</f>
        <v>SANDERS,KYLE</v>
      </c>
      <c r="C40" s="24">
        <f>TEAMS!Q447</f>
        <v>254.28571428571428</v>
      </c>
      <c r="D40" s="5" t="s">
        <v>70</v>
      </c>
      <c r="E40" s="199">
        <f>COUNT(TEAMS!Q431:Q442)</f>
        <v>7</v>
      </c>
      <c r="F40" s="58">
        <v>38</v>
      </c>
      <c r="G40" s="53" t="str">
        <f>TEAMS!J205</f>
        <v>BAILEY,KYLE</v>
      </c>
      <c r="H40" s="24">
        <f>TEAMS!J223</f>
        <v>92</v>
      </c>
      <c r="I40" s="5" t="s">
        <v>52</v>
      </c>
      <c r="J40" s="57">
        <v>38</v>
      </c>
      <c r="K40" s="53" t="str">
        <f>TEAMS!J490</f>
        <v>McKEAN,GAVIN</v>
      </c>
      <c r="L40" s="24">
        <f>TEAMS!K508</f>
        <v>78</v>
      </c>
      <c r="M40" s="5" t="s">
        <v>27</v>
      </c>
      <c r="N40" s="57">
        <v>38</v>
      </c>
      <c r="O40" s="53" t="str">
        <f>TEAMS!R307</f>
        <v>LANGSTON,EMILY</v>
      </c>
      <c r="P40" s="24">
        <f>TEAMS!T325</f>
        <v>87</v>
      </c>
      <c r="Q40" s="5" t="s">
        <v>60</v>
      </c>
      <c r="R40" s="96">
        <f>IF('290 Club'!C24=0,"",'290 Club'!A24)</f>
      </c>
      <c r="S40" s="133">
        <f>IF('290 Club'!C24=0,"",'290 Club'!B24)</f>
      </c>
      <c r="T40" s="97">
        <f>IF('290 Club'!C24=0,"",'290 Club'!C24)</f>
      </c>
    </row>
    <row r="41" spans="1:20" ht="15">
      <c r="A41" s="57">
        <v>39</v>
      </c>
      <c r="B41" s="53" t="str">
        <f>TEAMS!J22</f>
        <v>JOSEPH, JOEL</v>
      </c>
      <c r="C41" s="24">
        <f>TEAMS!M40</f>
        <v>254.25</v>
      </c>
      <c r="D41" s="5" t="s">
        <v>42</v>
      </c>
      <c r="E41" s="199">
        <f>COUNT(TEAMS!M24:M35)</f>
        <v>4</v>
      </c>
      <c r="F41" s="58">
        <v>39</v>
      </c>
      <c r="G41" s="53" t="str">
        <f>TEAMS!J490</f>
        <v>McKEAN,GAVIN</v>
      </c>
      <c r="H41" s="24">
        <f>TEAMS!J508</f>
        <v>92</v>
      </c>
      <c r="I41" s="5" t="s">
        <v>27</v>
      </c>
      <c r="J41" s="57">
        <v>39</v>
      </c>
      <c r="K41" s="53" t="str">
        <f>TEAMS!R490</f>
        <v>HAIBACH,ERIKA</v>
      </c>
      <c r="L41" s="24">
        <f>TEAMS!S508</f>
        <v>77.33333333333333</v>
      </c>
      <c r="M41" s="5" t="s">
        <v>27</v>
      </c>
      <c r="N41" s="57">
        <v>39</v>
      </c>
      <c r="O41" s="53" t="str">
        <f>TEAMS!F205</f>
        <v>SEGERS,JOSH</v>
      </c>
      <c r="P41" s="24">
        <f>TEAMS!H223</f>
        <v>87</v>
      </c>
      <c r="Q41" s="5" t="s">
        <v>52</v>
      </c>
      <c r="R41" s="96">
        <f>IF('290 Club'!C25=0,"",'290 Club'!A25)</f>
      </c>
      <c r="S41" s="133">
        <f>IF('290 Club'!C25=0,"",'290 Club'!B25)</f>
      </c>
      <c r="T41" s="97">
        <f>IF('290 Club'!C25=0,"",'290 Club'!C25)</f>
      </c>
    </row>
    <row r="42" spans="1:20" ht="15">
      <c r="A42" s="57">
        <v>40</v>
      </c>
      <c r="B42" s="53" t="str">
        <f>TEAMS!R490</f>
        <v>HAIBACH,ERIKA</v>
      </c>
      <c r="C42" s="24">
        <f>TEAMS!U508</f>
        <v>253.66666666666666</v>
      </c>
      <c r="D42" s="5" t="s">
        <v>27</v>
      </c>
      <c r="E42" s="199">
        <f>COUNT(TEAMS!U492:U503)</f>
        <v>6</v>
      </c>
      <c r="F42" s="58">
        <v>40</v>
      </c>
      <c r="G42" s="53" t="str">
        <f>TEAMS!J429</f>
        <v>VO,COUNG</v>
      </c>
      <c r="H42" s="24">
        <f>TEAMS!J447</f>
        <v>91.71428571428571</v>
      </c>
      <c r="I42" s="5" t="s">
        <v>70</v>
      </c>
      <c r="J42" s="57">
        <v>40</v>
      </c>
      <c r="K42" s="53" t="str">
        <f>TEAMS!N63</f>
        <v>BUNCH, RANDY</v>
      </c>
      <c r="L42" s="24">
        <f>TEAMS!O81</f>
        <v>77.2</v>
      </c>
      <c r="M42" s="5" t="s">
        <v>48</v>
      </c>
      <c r="N42" s="57">
        <v>40</v>
      </c>
      <c r="O42" s="53" t="str">
        <f>TEAMS!J327</f>
        <v>SMITH,JACOB</v>
      </c>
      <c r="P42" s="24">
        <f>TEAMS!L345</f>
        <v>87</v>
      </c>
      <c r="Q42" s="5" t="s">
        <v>60</v>
      </c>
      <c r="R42" s="96">
        <f>IF('290 Club'!C26=0,"",'290 Club'!A26)</f>
      </c>
      <c r="S42" s="133">
        <f>IF('290 Club'!C26=0,"",'290 Club'!B26)</f>
      </c>
      <c r="T42" s="97">
        <f>IF('290 Club'!C26=0,"",'290 Club'!C26)</f>
      </c>
    </row>
    <row r="43" spans="1:20" ht="15">
      <c r="A43" s="57">
        <v>41</v>
      </c>
      <c r="B43" s="53" t="str">
        <f>TEAMS!B307</f>
        <v>LARSON,SHAWN</v>
      </c>
      <c r="C43" s="24">
        <f>TEAMS!E325</f>
        <v>253.2</v>
      </c>
      <c r="D43" s="5" t="s">
        <v>60</v>
      </c>
      <c r="E43" s="199">
        <f>COUNT(TEAMS!E309:E320)</f>
        <v>5</v>
      </c>
      <c r="F43" s="58">
        <v>41</v>
      </c>
      <c r="G43" s="53" t="str">
        <f>TEAMS!R246</f>
        <v>PORTINGA,CHRISTIAN</v>
      </c>
      <c r="H43" s="24">
        <f>TEAMS!R264</f>
        <v>91.57142857142857</v>
      </c>
      <c r="I43" s="5" t="s">
        <v>56</v>
      </c>
      <c r="J43" s="57">
        <v>41</v>
      </c>
      <c r="K43" s="53" t="str">
        <f>TEAMS!J429</f>
        <v>VO,COUNG</v>
      </c>
      <c r="L43" s="24">
        <f>TEAMS!K447</f>
        <v>76.42857142857143</v>
      </c>
      <c r="M43" s="5" t="s">
        <v>70</v>
      </c>
      <c r="N43" s="57">
        <v>41</v>
      </c>
      <c r="O43" s="53" t="str">
        <f>TEAMS!B22</f>
        <v>BEVIRT, CHRIS</v>
      </c>
      <c r="P43" s="24">
        <f>TEAMS!D40</f>
        <v>86.4</v>
      </c>
      <c r="Q43" s="5" t="s">
        <v>42</v>
      </c>
      <c r="R43" s="96">
        <f>IF('290 Club'!C27=0,"",'290 Club'!A27)</f>
      </c>
      <c r="S43" s="133">
        <f>IF('290 Club'!C27=0,"",'290 Club'!B27)</f>
      </c>
      <c r="T43" s="97">
        <f>IF('290 Club'!C27=0,"",'290 Club'!C27)</f>
      </c>
    </row>
    <row r="44" spans="1:20" ht="15">
      <c r="A44" s="57">
        <v>42</v>
      </c>
      <c r="B44" s="53" t="str">
        <f>TEAMS!N2</f>
        <v>JACKSON,DANIEL</v>
      </c>
      <c r="C44" s="24">
        <f>TEAMS!Q20</f>
        <v>252.5</v>
      </c>
      <c r="D44" s="5" t="s">
        <v>42</v>
      </c>
      <c r="E44" s="199">
        <f>COUNT(TEAMS!Q4:Q15)</f>
        <v>2</v>
      </c>
      <c r="F44" s="58">
        <v>42</v>
      </c>
      <c r="G44" s="53" t="str">
        <f>TEAMS!N2</f>
        <v>JACKSON,DANIEL</v>
      </c>
      <c r="H44" s="24">
        <f>TEAMS!N20</f>
        <v>91.5</v>
      </c>
      <c r="I44" s="5" t="s">
        <v>42</v>
      </c>
      <c r="J44" s="57">
        <v>42</v>
      </c>
      <c r="K44" s="53" t="str">
        <f>TEAMS!J63</f>
        <v>BRETT, JAMES</v>
      </c>
      <c r="L44" s="24">
        <f>TEAMS!K81</f>
        <v>76.33333333333333</v>
      </c>
      <c r="M44" s="5" t="s">
        <v>48</v>
      </c>
      <c r="N44" s="57">
        <v>42</v>
      </c>
      <c r="O44" s="53" t="str">
        <f>TEAMS!B83</f>
        <v>TOOLE, TRAVIS</v>
      </c>
      <c r="P44" s="24">
        <f>TEAMS!D101</f>
        <v>85.75</v>
      </c>
      <c r="Q44" s="5" t="s">
        <v>48</v>
      </c>
      <c r="R44" s="96">
        <f>IF('290 Club'!C28=0,"",'290 Club'!A28)</f>
      </c>
      <c r="S44" s="133">
        <f>IF('290 Club'!C28=0,"",'290 Club'!B28)</f>
      </c>
      <c r="T44" s="97">
        <f>IF('290 Club'!C28=0,"",'290 Club'!C28)</f>
      </c>
    </row>
    <row r="45" spans="1:20" ht="15">
      <c r="A45" s="57">
        <v>43</v>
      </c>
      <c r="B45" s="53" t="str">
        <f>TEAMS!F205</f>
        <v>SEGERS,JOSH</v>
      </c>
      <c r="C45" s="24">
        <f>TEAMS!I223</f>
        <v>252</v>
      </c>
      <c r="D45" s="5" t="s">
        <v>52</v>
      </c>
      <c r="E45" s="199">
        <f>COUNT(TEAMS!I207:I218)</f>
        <v>1</v>
      </c>
      <c r="F45" s="58">
        <v>43</v>
      </c>
      <c r="G45" s="53" t="str">
        <f>TEAMS!B388</f>
        <v>ROSE,BRAD</v>
      </c>
      <c r="H45" s="24">
        <f>TEAMS!B406</f>
        <v>91.33333333333333</v>
      </c>
      <c r="I45" s="5" t="s">
        <v>65</v>
      </c>
      <c r="J45" s="57">
        <v>43</v>
      </c>
      <c r="K45" s="53" t="str">
        <f>TEAMS!B673</f>
        <v>CLARY,JUSTIN</v>
      </c>
      <c r="L45" s="24">
        <f>TEAMS!C691</f>
        <v>76.33333333333333</v>
      </c>
      <c r="M45" s="5" t="s">
        <v>87</v>
      </c>
      <c r="N45" s="57">
        <v>43</v>
      </c>
      <c r="O45" s="53" t="str">
        <f>TEAMS!B266</f>
        <v>BURDETTE,MICHAEL</v>
      </c>
      <c r="P45" s="24">
        <f>TEAMS!D284</f>
        <v>85</v>
      </c>
      <c r="Q45" s="5" t="s">
        <v>56</v>
      </c>
      <c r="R45" s="96">
        <f>IF('290 Club'!C29=0,"",'290 Club'!A29)</f>
      </c>
      <c r="S45" s="133">
        <f>IF('290 Club'!C29=0,"",'290 Club'!B29)</f>
      </c>
      <c r="T45" s="97">
        <f>IF('290 Club'!C29=0,"",'290 Club'!C29)</f>
      </c>
    </row>
    <row r="46" spans="1:20" ht="15">
      <c r="A46" s="57">
        <v>44</v>
      </c>
      <c r="B46" s="53" t="str">
        <f>TEAMS!J490</f>
        <v>McKEAN,GAVIN</v>
      </c>
      <c r="C46" s="24">
        <f>TEAMS!M508</f>
        <v>250.83333333333334</v>
      </c>
      <c r="D46" s="5" t="s">
        <v>27</v>
      </c>
      <c r="E46" s="199">
        <f>COUNT(TEAMS!M492:M503)</f>
        <v>6</v>
      </c>
      <c r="F46" s="58">
        <v>44</v>
      </c>
      <c r="G46" s="53" t="str">
        <f>TEAMS!F327</f>
        <v>LARSON,SHAWN</v>
      </c>
      <c r="H46" s="24">
        <f>TEAMS!F345</f>
        <v>91</v>
      </c>
      <c r="I46" s="5" t="s">
        <v>60</v>
      </c>
      <c r="J46" s="57">
        <v>44</v>
      </c>
      <c r="K46" s="53" t="str">
        <f>TEAMS!F368</f>
        <v>HORELLY,JON</v>
      </c>
      <c r="L46" s="24">
        <f>TEAMS!G386</f>
        <v>76.28571428571429</v>
      </c>
      <c r="M46" s="5" t="s">
        <v>65</v>
      </c>
      <c r="N46" s="57">
        <v>44</v>
      </c>
      <c r="O46" s="53" t="str">
        <f>TEAMS!N673</f>
        <v>MCKAY,MARKESHA</v>
      </c>
      <c r="P46" s="24">
        <f>TEAMS!P691</f>
        <v>84.75</v>
      </c>
      <c r="Q46" s="5" t="s">
        <v>87</v>
      </c>
      <c r="R46" s="96">
        <f>IF('290 Club'!C30=0,"",'290 Club'!A30)</f>
      </c>
      <c r="S46" s="133">
        <f>IF('290 Club'!C30=0,"",'290 Club'!B30)</f>
      </c>
      <c r="T46" s="97">
        <f>IF('290 Club'!C30=0,"",'290 Club'!C30)</f>
      </c>
    </row>
    <row r="47" spans="1:20" ht="15">
      <c r="A47" s="57">
        <v>45</v>
      </c>
      <c r="B47" s="53" t="str">
        <f>TEAMS!N673</f>
        <v>MCKAY,MARKESHA</v>
      </c>
      <c r="C47" s="24">
        <f>TEAMS!Q691</f>
        <v>249.5</v>
      </c>
      <c r="D47" s="5" t="s">
        <v>87</v>
      </c>
      <c r="E47" s="199">
        <f>COUNT(TEAMS!Q675:Q686)</f>
        <v>4</v>
      </c>
      <c r="F47" s="58">
        <v>45</v>
      </c>
      <c r="G47" s="53" t="str">
        <f>TEAMS!F490</f>
        <v>BISSO,KAITLYN</v>
      </c>
      <c r="H47" s="24">
        <f>TEAMS!F508</f>
        <v>90.5</v>
      </c>
      <c r="I47" s="5" t="s">
        <v>27</v>
      </c>
      <c r="J47" s="57">
        <v>45</v>
      </c>
      <c r="K47" s="53" t="str">
        <f>TEAMS!N673</f>
        <v>MCKAY,MARKESHA</v>
      </c>
      <c r="L47" s="24">
        <f>TEAMS!O691</f>
        <v>76.25</v>
      </c>
      <c r="M47" s="5" t="s">
        <v>87</v>
      </c>
      <c r="N47" s="57">
        <v>45</v>
      </c>
      <c r="O47" s="53" t="str">
        <f>TEAMS!B693</f>
        <v>JONES, KARINNA</v>
      </c>
      <c r="P47" s="24">
        <f>TEAMS!D711</f>
        <v>84.5</v>
      </c>
      <c r="Q47" s="5" t="s">
        <v>87</v>
      </c>
      <c r="R47" s="96">
        <f>IF('290 Club'!C31=0,"",'290 Club'!A31)</f>
      </c>
      <c r="S47" s="133">
        <f>IF('290 Club'!C31=0,"",'290 Club'!B31)</f>
      </c>
      <c r="T47" s="97">
        <f>IF('290 Club'!C31=0,"",'290 Club'!C31)</f>
      </c>
    </row>
    <row r="48" spans="1:20" ht="15">
      <c r="A48" s="57">
        <v>46</v>
      </c>
      <c r="B48" s="53" t="str">
        <f>TEAMS!F246</f>
        <v>PORTINGA,JONATHAN</v>
      </c>
      <c r="C48" s="24">
        <f>TEAMS!I264</f>
        <v>249.28571428571428</v>
      </c>
      <c r="D48" s="5" t="s">
        <v>56</v>
      </c>
      <c r="E48" s="199">
        <f>COUNT(TEAMS!I248:I259)</f>
        <v>7</v>
      </c>
      <c r="F48" s="58">
        <v>46</v>
      </c>
      <c r="G48" s="53" t="str">
        <f>TEAMS!B83</f>
        <v>TOOLE, TRAVIS</v>
      </c>
      <c r="H48" s="24">
        <f>TEAMS!B101</f>
        <v>90.5</v>
      </c>
      <c r="I48" s="5" t="s">
        <v>48</v>
      </c>
      <c r="J48" s="57">
        <v>46</v>
      </c>
      <c r="K48" s="53" t="str">
        <f>TEAMS!J307</f>
        <v>PASCHEL,KRISTA</v>
      </c>
      <c r="L48" s="24">
        <f>TEAMS!K325</f>
        <v>75.71428571428571</v>
      </c>
      <c r="M48" s="5" t="s">
        <v>60</v>
      </c>
      <c r="N48" s="57">
        <v>46</v>
      </c>
      <c r="O48" s="53" t="str">
        <f>TEAMS!J368</f>
        <v>DENNIS,ZACK</v>
      </c>
      <c r="P48" s="24">
        <f>TEAMS!L386</f>
        <v>84.4</v>
      </c>
      <c r="Q48" s="5" t="s">
        <v>65</v>
      </c>
      <c r="R48" s="96">
        <f>IF('290 Club'!C32=0,"",'290 Club'!A32)</f>
      </c>
      <c r="S48" s="133">
        <f>IF('290 Club'!C32=0,"",'290 Club'!B32)</f>
      </c>
      <c r="T48" s="97">
        <f>IF('290 Club'!C32=0,"",'290 Club'!C32)</f>
      </c>
    </row>
    <row r="49" spans="1:20" ht="15">
      <c r="A49" s="57">
        <v>47</v>
      </c>
      <c r="B49" s="53" t="str">
        <f>TEAMS!F388</f>
        <v>GUILFOYLE,JONATHON</v>
      </c>
      <c r="C49" s="24">
        <f>TEAMS!I406</f>
        <v>249</v>
      </c>
      <c r="D49" s="5" t="s">
        <v>65</v>
      </c>
      <c r="E49" s="199">
        <f>COUNT(TEAMS!I390:I401)</f>
        <v>1</v>
      </c>
      <c r="F49" s="58">
        <v>47</v>
      </c>
      <c r="G49" s="53" t="str">
        <f>TEAMS!B307</f>
        <v>LARSON,SHAWN</v>
      </c>
      <c r="H49" s="24">
        <f>TEAMS!B325</f>
        <v>90.4</v>
      </c>
      <c r="I49" s="5" t="s">
        <v>60</v>
      </c>
      <c r="J49" s="57">
        <v>47</v>
      </c>
      <c r="K49" s="53" t="str">
        <f>TEAMS!F246</f>
        <v>PORTINGA,JONATHAN</v>
      </c>
      <c r="L49" s="24">
        <f>TEAMS!G264</f>
        <v>74.71428571428571</v>
      </c>
      <c r="M49" s="5" t="s">
        <v>56</v>
      </c>
      <c r="N49" s="57">
        <v>47</v>
      </c>
      <c r="O49" s="53" t="str">
        <f>TEAMS!N63</f>
        <v>BUNCH, RANDY</v>
      </c>
      <c r="P49" s="24">
        <f>TEAMS!P81</f>
        <v>84.2</v>
      </c>
      <c r="Q49" s="5" t="s">
        <v>48</v>
      </c>
      <c r="R49" s="96">
        <f>IF('290 Club'!C33=0,"",'290 Club'!A33)</f>
      </c>
      <c r="S49" s="133">
        <f>IF('290 Club'!C33=0,"",'290 Club'!B33)</f>
      </c>
      <c r="T49" s="97">
        <f>IF('290 Club'!C33=0,"",'290 Club'!C33)</f>
      </c>
    </row>
    <row r="50" spans="1:20" ht="15">
      <c r="A50" s="57">
        <v>48</v>
      </c>
      <c r="B50" s="53" t="str">
        <f>TEAMS!F368</f>
        <v>HORELLY,JON</v>
      </c>
      <c r="C50" s="24">
        <f>TEAMS!I386</f>
        <v>249</v>
      </c>
      <c r="D50" s="5" t="s">
        <v>65</v>
      </c>
      <c r="E50" s="199">
        <f>COUNT(TEAMS!I370:I381)</f>
        <v>7</v>
      </c>
      <c r="F50" s="58">
        <v>48</v>
      </c>
      <c r="G50" s="53" t="str">
        <f>TEAMS!F368</f>
        <v>HORELLY,JON</v>
      </c>
      <c r="H50" s="24">
        <f>TEAMS!F386</f>
        <v>89.42857142857143</v>
      </c>
      <c r="I50" s="5" t="s">
        <v>65</v>
      </c>
      <c r="J50" s="57">
        <v>48</v>
      </c>
      <c r="K50" s="53" t="str">
        <f>TEAMS!R368</f>
        <v>THORNTON,JAMAR</v>
      </c>
      <c r="L50" s="24">
        <f>TEAMS!S386</f>
        <v>74.16666666666667</v>
      </c>
      <c r="M50" s="5" t="s">
        <v>65</v>
      </c>
      <c r="N50" s="57">
        <v>48</v>
      </c>
      <c r="O50" s="53" t="str">
        <f>TEAMS!B307</f>
        <v>LARSON,SHAWN</v>
      </c>
      <c r="P50" s="24">
        <f>TEAMS!D325</f>
        <v>84</v>
      </c>
      <c r="Q50" s="5" t="s">
        <v>60</v>
      </c>
      <c r="R50" s="96">
        <f>IF('290 Club'!C34=0,"",'290 Club'!A34)</f>
      </c>
      <c r="S50" s="133">
        <f>IF('290 Club'!C34=0,"",'290 Club'!B34)</f>
      </c>
      <c r="T50" s="97">
        <f>IF('290 Club'!C34=0,"",'290 Club'!C34)</f>
      </c>
    </row>
    <row r="51" spans="1:20" ht="15">
      <c r="A51" s="57">
        <v>49</v>
      </c>
      <c r="B51" s="53" t="str">
        <f>TEAMS!J429</f>
        <v>VO,COUNG</v>
      </c>
      <c r="C51" s="24">
        <f>TEAMS!M447</f>
        <v>248.42857142857142</v>
      </c>
      <c r="D51" s="5" t="s">
        <v>70</v>
      </c>
      <c r="E51" s="199">
        <f>COUNT(TEAMS!M431:M442)</f>
        <v>7</v>
      </c>
      <c r="F51" s="58">
        <v>49</v>
      </c>
      <c r="G51" s="53" t="str">
        <f>TEAMS!R490</f>
        <v>HAIBACH,ERIKA</v>
      </c>
      <c r="H51" s="24">
        <f>TEAMS!R508</f>
        <v>89.16666666666667</v>
      </c>
      <c r="I51" s="5" t="s">
        <v>27</v>
      </c>
      <c r="J51" s="57">
        <v>49</v>
      </c>
      <c r="K51" s="53" t="str">
        <f>TEAMS!R246</f>
        <v>PORTINGA,CHRISTIAN</v>
      </c>
      <c r="L51" s="24">
        <f>TEAMS!S264</f>
        <v>74.14285714285714</v>
      </c>
      <c r="M51" s="5" t="s">
        <v>56</v>
      </c>
      <c r="N51" s="57">
        <v>49</v>
      </c>
      <c r="O51" s="53" t="str">
        <f>TEAMS!F368</f>
        <v>HORELLY,JON</v>
      </c>
      <c r="P51" s="24">
        <f>TEAMS!H386</f>
        <v>83.28571428571429</v>
      </c>
      <c r="Q51" s="5" t="s">
        <v>65</v>
      </c>
      <c r="R51" s="96">
        <f>IF('290 Club'!C35=0,"",'290 Club'!A35)</f>
      </c>
      <c r="S51" s="133">
        <f>IF('290 Club'!C35=0,"",'290 Club'!B35)</f>
      </c>
      <c r="T51" s="97">
        <f>IF('290 Club'!C35=0,"",'290 Club'!C35)</f>
      </c>
    </row>
    <row r="52" spans="1:20" ht="15">
      <c r="A52" s="57">
        <v>50</v>
      </c>
      <c r="B52" s="53" t="str">
        <f>TEAMS!B693</f>
        <v>JONES, KARINNA</v>
      </c>
      <c r="C52" s="24">
        <f>TEAMS!E711</f>
        <v>246.5</v>
      </c>
      <c r="D52" s="5" t="s">
        <v>87</v>
      </c>
      <c r="E52" s="199">
        <f>COUNT(TEAMS!E695:E706)</f>
        <v>2</v>
      </c>
      <c r="F52" s="58">
        <v>50</v>
      </c>
      <c r="G52" s="53" t="str">
        <f>TEAMS!B449</f>
        <v>NARAIN,DORETTE</v>
      </c>
      <c r="H52" s="24">
        <f>TEAMS!B467</f>
        <v>88.66666666666667</v>
      </c>
      <c r="I52" s="5" t="s">
        <v>70</v>
      </c>
      <c r="J52" s="57">
        <v>50</v>
      </c>
      <c r="K52" s="53" t="str">
        <f>TEAMS!B693</f>
        <v>JONES, KARINNA</v>
      </c>
      <c r="L52" s="24">
        <f>TEAMS!C711</f>
        <v>74</v>
      </c>
      <c r="M52" s="5" t="s">
        <v>87</v>
      </c>
      <c r="N52" s="57">
        <v>50</v>
      </c>
      <c r="O52" s="53" t="str">
        <f>TEAMS!R368</f>
        <v>THORNTON,JAMAR</v>
      </c>
      <c r="P52" s="24">
        <f>TEAMS!T386</f>
        <v>83</v>
      </c>
      <c r="Q52" s="5" t="s">
        <v>65</v>
      </c>
      <c r="R52" s="96">
        <f>IF('290 Club'!C36=0,"",'290 Club'!A36)</f>
      </c>
      <c r="S52" s="133">
        <f>IF('290 Club'!C36=0,"",'290 Club'!B36)</f>
      </c>
      <c r="T52" s="97">
        <f>IF('290 Club'!C36=0,"",'290 Club'!C36)</f>
      </c>
    </row>
    <row r="53" spans="1:20" ht="15">
      <c r="A53" s="57">
        <v>51</v>
      </c>
      <c r="B53" s="53" t="str">
        <f>TEAMS!J266</f>
        <v>GILLILAND,BRIAN</v>
      </c>
      <c r="C53" s="24">
        <f>TEAMS!M284</f>
        <v>246</v>
      </c>
      <c r="D53" s="5" t="s">
        <v>56</v>
      </c>
      <c r="E53" s="199">
        <f>COUNT(TEAMS!M268:M279)</f>
        <v>1</v>
      </c>
      <c r="F53" s="58">
        <v>51</v>
      </c>
      <c r="G53" s="53" t="str">
        <f>TEAMS!N429</f>
        <v>SANDERS,KYLE</v>
      </c>
      <c r="H53" s="24">
        <f>TEAMS!N447</f>
        <v>88.57142857142857</v>
      </c>
      <c r="I53" s="5" t="s">
        <v>70</v>
      </c>
      <c r="J53" s="57">
        <v>51</v>
      </c>
      <c r="K53" s="53" t="str">
        <f>TEAMS!B368</f>
        <v>THOMPSON,NICK</v>
      </c>
      <c r="L53" s="24">
        <f>TEAMS!C386</f>
        <v>74</v>
      </c>
      <c r="M53" s="5" t="s">
        <v>65</v>
      </c>
      <c r="N53" s="57">
        <v>51</v>
      </c>
      <c r="O53" s="53" t="str">
        <f>TEAMS!B388</f>
        <v>ROSE,BRAD</v>
      </c>
      <c r="P53" s="24">
        <f>TEAMS!D406</f>
        <v>82.66666666666667</v>
      </c>
      <c r="Q53" s="5" t="s">
        <v>65</v>
      </c>
      <c r="R53" s="96">
        <f>IF('290 Club'!C37=0,"",'290 Club'!A37)</f>
      </c>
      <c r="S53" s="133">
        <f>IF('290 Club'!C37=0,"",'290 Club'!B37)</f>
      </c>
      <c r="T53" s="97">
        <f>IF('290 Club'!C37=0,"",'290 Club'!C37)</f>
      </c>
    </row>
    <row r="54" spans="1:20" ht="15">
      <c r="A54" s="57">
        <v>52</v>
      </c>
      <c r="B54" s="53" t="str">
        <f>TEAMS!F327</f>
        <v>LARSON,SHAWN</v>
      </c>
      <c r="C54" s="24">
        <f>TEAMS!I345</f>
        <v>246</v>
      </c>
      <c r="D54" s="5" t="s">
        <v>60</v>
      </c>
      <c r="E54" s="199">
        <f>COUNT(TEAMS!I329:I340)</f>
        <v>1</v>
      </c>
      <c r="F54" s="58">
        <v>52</v>
      </c>
      <c r="G54" s="53" t="str">
        <f>TEAMS!N673</f>
        <v>MCKAY,MARKESHA</v>
      </c>
      <c r="H54" s="24">
        <f>TEAMS!N691</f>
        <v>88.5</v>
      </c>
      <c r="I54" s="5" t="s">
        <v>87</v>
      </c>
      <c r="J54" s="57">
        <v>52</v>
      </c>
      <c r="K54" s="53" t="str">
        <f>TEAMS!B124</f>
        <v>BARRAZA, ERNY</v>
      </c>
      <c r="L54" s="24">
        <f>TEAMS!C142</f>
        <v>73.14285714285714</v>
      </c>
      <c r="M54" s="5" t="s">
        <v>100</v>
      </c>
      <c r="N54" s="57">
        <v>52</v>
      </c>
      <c r="O54" s="53" t="str">
        <f>TEAMS!N368</f>
        <v>SIDDALL,JOSH</v>
      </c>
      <c r="P54" s="24">
        <f>TEAMS!P386</f>
        <v>82.4</v>
      </c>
      <c r="Q54" s="5" t="s">
        <v>65</v>
      </c>
      <c r="R54" s="96">
        <f>IF('290 Club'!C38=0,"",'290 Club'!A38)</f>
      </c>
      <c r="S54" s="133">
        <f>IF('290 Club'!C38=0,"",'290 Club'!B38)</f>
      </c>
      <c r="T54" s="97">
        <f>IF('290 Club'!C38=0,"",'290 Club'!C38)</f>
      </c>
    </row>
    <row r="55" spans="1:20" ht="15">
      <c r="A55" s="57">
        <v>53</v>
      </c>
      <c r="B55" s="53" t="str">
        <f>TEAMS!J205</f>
        <v>BAILEY,KYLE</v>
      </c>
      <c r="C55" s="24">
        <f>TEAMS!M223</f>
        <v>245</v>
      </c>
      <c r="D55" s="5" t="s">
        <v>52</v>
      </c>
      <c r="E55" s="199">
        <f>COUNT(TEAMS!M207:M218)</f>
        <v>1</v>
      </c>
      <c r="F55" s="58">
        <v>53</v>
      </c>
      <c r="G55" s="53" t="str">
        <f>TEAMS!J327</f>
        <v>SMITH,JACOB</v>
      </c>
      <c r="H55" s="24">
        <f>TEAMS!J345</f>
        <v>88.5</v>
      </c>
      <c r="I55" s="5" t="s">
        <v>60</v>
      </c>
      <c r="J55" s="57">
        <v>53</v>
      </c>
      <c r="K55" s="53" t="str">
        <f>TEAMS!J205</f>
        <v>BAILEY,KYLE</v>
      </c>
      <c r="L55" s="24">
        <f>TEAMS!K223</f>
        <v>73</v>
      </c>
      <c r="M55" s="5" t="s">
        <v>52</v>
      </c>
      <c r="N55" s="57">
        <v>53</v>
      </c>
      <c r="O55" s="53" t="str">
        <f>TEAMS!F246</f>
        <v>PORTINGA,JONATHAN</v>
      </c>
      <c r="P55" s="24">
        <f>TEAMS!H264</f>
        <v>82.14285714285714</v>
      </c>
      <c r="Q55" s="5" t="s">
        <v>56</v>
      </c>
      <c r="R55" s="96">
        <f>IF('290 Club'!C39=0,"",'290 Club'!A39)</f>
      </c>
      <c r="S55" s="133">
        <f>IF('290 Club'!C39=0,"",'290 Club'!B39)</f>
      </c>
      <c r="T55" s="97">
        <f>IF('290 Club'!C39=0,"",'290 Club'!C39)</f>
      </c>
    </row>
    <row r="56" spans="1:20" ht="15">
      <c r="A56" s="57">
        <v>54</v>
      </c>
      <c r="B56" s="53" t="str">
        <f>TEAMS!R368</f>
        <v>THORNTON,JAMAR</v>
      </c>
      <c r="C56" s="24">
        <f>TEAMS!U386</f>
        <v>245</v>
      </c>
      <c r="D56" s="5" t="s">
        <v>65</v>
      </c>
      <c r="E56" s="199">
        <f>COUNT(TEAMS!U370:U381)</f>
        <v>6</v>
      </c>
      <c r="F56" s="58">
        <v>54</v>
      </c>
      <c r="G56" s="53" t="str">
        <f>TEAMS!N368</f>
        <v>SIDDALL,JOSH</v>
      </c>
      <c r="H56" s="24">
        <f>TEAMS!N386</f>
        <v>88.4</v>
      </c>
      <c r="I56" s="5" t="s">
        <v>65</v>
      </c>
      <c r="J56" s="57">
        <v>54</v>
      </c>
      <c r="K56" s="53" t="str">
        <f>TEAMS!J22</f>
        <v>JOSEPH, JOEL</v>
      </c>
      <c r="L56" s="24">
        <f>TEAMS!K40</f>
        <v>72.5</v>
      </c>
      <c r="M56" s="5" t="s">
        <v>42</v>
      </c>
      <c r="N56" s="57">
        <v>54</v>
      </c>
      <c r="O56" s="53" t="str">
        <f>TEAMS!B327</f>
        <v>CAGLE</v>
      </c>
      <c r="P56" s="24">
        <f>TEAMS!D345</f>
        <v>82</v>
      </c>
      <c r="Q56" s="5" t="s">
        <v>60</v>
      </c>
      <c r="R56" s="96">
        <f>IF('290 Club'!C40=0,"",'290 Club'!A40)</f>
      </c>
      <c r="S56" s="133">
        <f>IF('290 Club'!C40=0,"",'290 Club'!B40)</f>
      </c>
      <c r="T56" s="97">
        <f>IF('290 Club'!C40=0,"",'290 Club'!C40)</f>
      </c>
    </row>
    <row r="57" spans="1:20" ht="15">
      <c r="A57" s="57">
        <v>55</v>
      </c>
      <c r="B57" s="53" t="str">
        <f>TEAMS!J327</f>
        <v>SMITH,JACOB</v>
      </c>
      <c r="C57" s="24">
        <f>TEAMS!M345</f>
        <v>243.5</v>
      </c>
      <c r="D57" s="5" t="s">
        <v>60</v>
      </c>
      <c r="E57" s="199">
        <f>COUNT(TEAMS!M329:M340)</f>
        <v>2</v>
      </c>
      <c r="F57" s="58">
        <v>55</v>
      </c>
      <c r="G57" s="53" t="str">
        <f>TEAMS!F22</f>
        <v>FARRELLY, IAN</v>
      </c>
      <c r="H57" s="24">
        <f>TEAMS!F40</f>
        <v>88</v>
      </c>
      <c r="I57" s="5" t="s">
        <v>42</v>
      </c>
      <c r="J57" s="57">
        <v>55</v>
      </c>
      <c r="K57" s="53" t="str">
        <f>TEAMS!B327</f>
        <v>CAGLE</v>
      </c>
      <c r="L57" s="24">
        <f>TEAMS!C345</f>
        <v>72</v>
      </c>
      <c r="M57" s="5" t="s">
        <v>60</v>
      </c>
      <c r="N57" s="57">
        <v>55</v>
      </c>
      <c r="O57" s="53" t="str">
        <f>TEAMS!J266</f>
        <v>GILLILAND,BRIAN</v>
      </c>
      <c r="P57" s="24">
        <f>TEAMS!L284</f>
        <v>81</v>
      </c>
      <c r="Q57" s="5" t="s">
        <v>56</v>
      </c>
      <c r="R57" s="96">
        <f>IF('290 Club'!C41=0,"",'290 Club'!A41)</f>
      </c>
      <c r="S57" s="133">
        <f>IF('290 Club'!C41=0,"",'290 Club'!B41)</f>
      </c>
      <c r="T57" s="97">
        <f>IF('290 Club'!C41=0,"",'290 Club'!C41)</f>
      </c>
    </row>
    <row r="58" spans="1:20" ht="15">
      <c r="A58" s="57">
        <v>56</v>
      </c>
      <c r="B58" s="53" t="str">
        <f>TEAMS!B388</f>
        <v>ROSE,BRAD</v>
      </c>
      <c r="C58" s="24">
        <f>TEAMS!E406</f>
        <v>241.33333333333334</v>
      </c>
      <c r="D58" s="5" t="s">
        <v>65</v>
      </c>
      <c r="E58" s="199">
        <f>COUNT(TEAMS!E390:E401)</f>
        <v>3</v>
      </c>
      <c r="F58" s="58">
        <v>56</v>
      </c>
      <c r="G58" s="53" t="str">
        <f>TEAMS!B693</f>
        <v>JONES, KARINNA</v>
      </c>
      <c r="H58" s="24">
        <f>TEAMS!B711</f>
        <v>88</v>
      </c>
      <c r="I58" s="5" t="s">
        <v>87</v>
      </c>
      <c r="J58" s="57">
        <v>56</v>
      </c>
      <c r="K58" s="53" t="str">
        <f>TEAMS!J266</f>
        <v>GILLILAND,BRIAN</v>
      </c>
      <c r="L58" s="24">
        <f>TEAMS!K284</f>
        <v>72</v>
      </c>
      <c r="M58" s="5" t="s">
        <v>56</v>
      </c>
      <c r="N58" s="57">
        <v>56</v>
      </c>
      <c r="O58" s="53" t="str">
        <f>TEAMS!J490</f>
        <v>McKEAN,GAVIN</v>
      </c>
      <c r="P58" s="24">
        <f>TEAMS!L508</f>
        <v>80.83333333333333</v>
      </c>
      <c r="Q58" s="5" t="s">
        <v>27</v>
      </c>
      <c r="R58" s="96">
        <f>IF('290 Club'!C42=0,"",'290 Club'!A42)</f>
      </c>
      <c r="S58" s="133">
        <f>IF('290 Club'!C42=0,"",'290 Club'!B42)</f>
      </c>
      <c r="T58" s="97">
        <f>IF('290 Club'!C42=0,"",'290 Club'!C42)</f>
      </c>
    </row>
    <row r="59" spans="1:20" ht="15">
      <c r="A59" s="57">
        <v>57</v>
      </c>
      <c r="B59" s="53" t="str">
        <f>TEAMS!J246</f>
        <v>SPENCE,CHRIS</v>
      </c>
      <c r="C59" s="24">
        <f>TEAMS!M264</f>
        <v>238.5</v>
      </c>
      <c r="D59" s="5" t="s">
        <v>56</v>
      </c>
      <c r="E59" s="199">
        <f>COUNT(TEAMS!M248:M259)</f>
        <v>2</v>
      </c>
      <c r="F59" s="58">
        <v>57</v>
      </c>
      <c r="G59" s="53" t="str">
        <f>TEAMS!R368</f>
        <v>THORNTON,JAMAR</v>
      </c>
      <c r="H59" s="24">
        <f>TEAMS!R386</f>
        <v>87.83333333333333</v>
      </c>
      <c r="I59" s="5" t="s">
        <v>65</v>
      </c>
      <c r="J59" s="57">
        <v>57</v>
      </c>
      <c r="K59" s="53" t="str">
        <f>TEAMS!B551</f>
        <v>LAMBERT, FELICIA</v>
      </c>
      <c r="L59" s="24">
        <f>TEAMS!C569</f>
        <v>70</v>
      </c>
      <c r="M59" s="5" t="s">
        <v>77</v>
      </c>
      <c r="N59" s="57">
        <v>57</v>
      </c>
      <c r="O59" s="53" t="str">
        <f>TEAMS!J429</f>
        <v>VO,COUNG</v>
      </c>
      <c r="P59" s="24">
        <f>TEAMS!L447</f>
        <v>80.28571428571429</v>
      </c>
      <c r="Q59" s="5" t="s">
        <v>70</v>
      </c>
      <c r="R59" s="96">
        <f>IF('290 Club'!C43=0,"",'290 Club'!A43)</f>
      </c>
      <c r="S59" s="133">
        <f>IF('290 Club'!C43=0,"",'290 Club'!B43)</f>
      </c>
      <c r="T59" s="97">
        <f>IF('290 Club'!C43=0,"",'290 Club'!C43)</f>
      </c>
    </row>
    <row r="60" spans="1:20" ht="15">
      <c r="A60" s="57">
        <v>58</v>
      </c>
      <c r="B60" s="53" t="str">
        <f>TEAMS!B551</f>
        <v>LAMBERT, FELICIA</v>
      </c>
      <c r="C60" s="24">
        <f>TEAMS!E569</f>
        <v>237</v>
      </c>
      <c r="D60" s="5" t="s">
        <v>77</v>
      </c>
      <c r="E60" s="199">
        <f>COUNT(TEAMS!E553:E564)</f>
        <v>3</v>
      </c>
      <c r="F60" s="58">
        <v>58</v>
      </c>
      <c r="G60" s="53" t="str">
        <f>TEAMS!R429</f>
        <v>JENKINS,RUSSEL</v>
      </c>
      <c r="H60" s="24">
        <f>TEAMS!R447</f>
        <v>87.5</v>
      </c>
      <c r="I60" s="5" t="s">
        <v>70</v>
      </c>
      <c r="J60" s="57">
        <v>58</v>
      </c>
      <c r="K60" s="53" t="str">
        <f>TEAMS!R429</f>
        <v>JENKINS,RUSSEL</v>
      </c>
      <c r="L60" s="24">
        <f>TEAMS!S447</f>
        <v>69.5</v>
      </c>
      <c r="M60" s="5" t="s">
        <v>70</v>
      </c>
      <c r="N60" s="57">
        <v>58</v>
      </c>
      <c r="O60" s="53" t="str">
        <f>TEAMS!B429</f>
        <v>THAO,CHRIS</v>
      </c>
      <c r="P60" s="24">
        <f>TEAMS!D447</f>
        <v>80.14285714285714</v>
      </c>
      <c r="Q60" s="5" t="s">
        <v>70</v>
      </c>
      <c r="R60" s="96">
        <f>IF('290 Club'!C44=0,"",'290 Club'!A44)</f>
      </c>
      <c r="S60" s="133">
        <f>IF('290 Club'!C44=0,"",'290 Club'!B44)</f>
      </c>
      <c r="T60" s="97">
        <f>IF('290 Club'!C44=0,"",'290 Club'!C44)</f>
      </c>
    </row>
    <row r="61" spans="1:20" ht="15">
      <c r="A61" s="57">
        <v>59</v>
      </c>
      <c r="B61" s="53" t="str">
        <f>TEAMS!N368</f>
        <v>SIDDALL,JOSH</v>
      </c>
      <c r="C61" s="24">
        <f>TEAMS!Q386</f>
        <v>237</v>
      </c>
      <c r="D61" s="5" t="s">
        <v>65</v>
      </c>
      <c r="E61" s="199">
        <f>COUNT(TEAMS!Q370:Q381)</f>
        <v>5</v>
      </c>
      <c r="F61" s="58">
        <v>59</v>
      </c>
      <c r="G61" s="53" t="str">
        <f>TEAMS!J246</f>
        <v>SPENCE,CHRIS</v>
      </c>
      <c r="H61" s="24">
        <f>TEAMS!J264</f>
        <v>87.5</v>
      </c>
      <c r="I61" s="5" t="s">
        <v>56</v>
      </c>
      <c r="J61" s="57">
        <v>59</v>
      </c>
      <c r="K61" s="53" t="str">
        <f>TEAMS!B429</f>
        <v>THAO,CHRIS</v>
      </c>
      <c r="L61" s="24">
        <f>TEAMS!C447</f>
        <v>69.42857142857143</v>
      </c>
      <c r="M61" s="5" t="s">
        <v>70</v>
      </c>
      <c r="N61" s="57">
        <v>59</v>
      </c>
      <c r="O61" s="53" t="str">
        <f>TEAMS!J205</f>
        <v>BAILEY,KYLE</v>
      </c>
      <c r="P61" s="24">
        <f>TEAMS!L223</f>
        <v>80</v>
      </c>
      <c r="Q61" s="5" t="s">
        <v>52</v>
      </c>
      <c r="R61" s="96">
        <f>IF('290 Club'!C45=0,"",'290 Club'!A45)</f>
      </c>
      <c r="S61" s="133">
        <f>IF('290 Club'!C45=0,"",'290 Club'!B45)</f>
      </c>
      <c r="T61" s="97">
        <f>IF('290 Club'!C45=0,"",'290 Club'!C45)</f>
      </c>
    </row>
    <row r="62" spans="1:20" ht="15">
      <c r="A62" s="57">
        <v>60</v>
      </c>
      <c r="B62" s="53" t="str">
        <f>TEAMS!B429</f>
        <v>THAO,CHRIS</v>
      </c>
      <c r="C62" s="24">
        <f>TEAMS!E447</f>
        <v>236.14285714285714</v>
      </c>
      <c r="D62" s="5" t="s">
        <v>70</v>
      </c>
      <c r="E62" s="199">
        <f>COUNT(TEAMS!E431:E442)</f>
        <v>7</v>
      </c>
      <c r="F62" s="58">
        <v>60</v>
      </c>
      <c r="G62" s="53" t="str">
        <f>TEAMS!B551</f>
        <v>LAMBERT, FELICIA</v>
      </c>
      <c r="H62" s="24">
        <f>TEAMS!B569</f>
        <v>87.33333333333333</v>
      </c>
      <c r="I62" s="5" t="s">
        <v>77</v>
      </c>
      <c r="J62" s="57">
        <v>60</v>
      </c>
      <c r="K62" s="53" t="str">
        <f>TEAMS!J327</f>
        <v>SMITH,JACOB</v>
      </c>
      <c r="L62" s="24">
        <f>TEAMS!K345</f>
        <v>68</v>
      </c>
      <c r="M62" s="5" t="s">
        <v>60</v>
      </c>
      <c r="N62" s="57">
        <v>60</v>
      </c>
      <c r="O62" s="53" t="str">
        <f>TEAMS!N2</f>
        <v>JACKSON,DANIEL</v>
      </c>
      <c r="P62" s="24">
        <f>TEAMS!P20</f>
        <v>80</v>
      </c>
      <c r="Q62" s="5" t="s">
        <v>42</v>
      </c>
      <c r="R62" s="96">
        <f>IF('290 Club'!C46=0,"",'290 Club'!A46)</f>
      </c>
      <c r="S62" s="133">
        <f>IF('290 Club'!C46=0,"",'290 Club'!B46)</f>
      </c>
      <c r="T62" s="97">
        <f>IF('290 Club'!C46=0,"",'290 Club'!C46)</f>
      </c>
    </row>
    <row r="63" spans="1:20" ht="15">
      <c r="A63" s="57">
        <v>61</v>
      </c>
      <c r="B63" s="53" t="str">
        <f>TEAMS!B266</f>
        <v>BURDETTE,MICHAEL</v>
      </c>
      <c r="C63" s="24">
        <f>TEAMS!E284</f>
        <v>236</v>
      </c>
      <c r="D63" s="5" t="s">
        <v>56</v>
      </c>
      <c r="E63" s="199">
        <f>COUNT(TEAMS!E268:E279)</f>
        <v>2</v>
      </c>
      <c r="F63" s="58">
        <v>61</v>
      </c>
      <c r="G63" s="53" t="str">
        <f>TEAMS!B429</f>
        <v>THAO,CHRIS</v>
      </c>
      <c r="H63" s="24">
        <f>TEAMS!B447</f>
        <v>86.57142857142857</v>
      </c>
      <c r="I63" s="5" t="s">
        <v>70</v>
      </c>
      <c r="J63" s="57">
        <v>61</v>
      </c>
      <c r="K63" s="53" t="str">
        <f>TEAMS!B266</f>
        <v>BURDETTE,MICHAEL</v>
      </c>
      <c r="L63" s="24">
        <f>TEAMS!C284</f>
        <v>67.5</v>
      </c>
      <c r="M63" s="5" t="s">
        <v>56</v>
      </c>
      <c r="N63" s="57">
        <v>61</v>
      </c>
      <c r="O63" s="53" t="str">
        <f>TEAMS!B551</f>
        <v>LAMBERT, FELICIA</v>
      </c>
      <c r="P63" s="24">
        <f>TEAMS!D569</f>
        <v>79.66666666666667</v>
      </c>
      <c r="Q63" s="5" t="s">
        <v>77</v>
      </c>
      <c r="R63" s="96">
        <f>IF('290 Club'!C47=0,"",'290 Club'!A47)</f>
      </c>
      <c r="S63" s="133">
        <f>IF('290 Club'!C47=0,"",'290 Club'!B47)</f>
      </c>
      <c r="T63" s="97">
        <f>IF('290 Club'!C47=0,"",'290 Club'!C47)</f>
      </c>
    </row>
    <row r="64" spans="1:20" ht="15">
      <c r="A64" s="57">
        <v>62</v>
      </c>
      <c r="B64" s="53" t="str">
        <f>TEAMS!J368</f>
        <v>DENNIS,ZACK</v>
      </c>
      <c r="C64" s="24">
        <f>TEAMS!M386</f>
        <v>232.4</v>
      </c>
      <c r="D64" s="5" t="s">
        <v>65</v>
      </c>
      <c r="E64" s="199">
        <f>COUNT(TEAMS!M370:M381)</f>
        <v>5</v>
      </c>
      <c r="F64" s="58">
        <v>62</v>
      </c>
      <c r="G64" s="53" t="str">
        <f>TEAMS!F205</f>
        <v>SEGERS,JOSH</v>
      </c>
      <c r="H64" s="24">
        <f>TEAMS!F223</f>
        <v>86</v>
      </c>
      <c r="I64" s="5" t="s">
        <v>52</v>
      </c>
      <c r="J64" s="57">
        <v>62</v>
      </c>
      <c r="K64" s="53" t="str">
        <f>TEAMS!B388</f>
        <v>ROSE,BRAD</v>
      </c>
      <c r="L64" s="24">
        <f>TEAMS!C406</f>
        <v>67.33333333333333</v>
      </c>
      <c r="M64" s="5" t="s">
        <v>65</v>
      </c>
      <c r="N64" s="57">
        <v>62</v>
      </c>
      <c r="O64" s="53" t="str">
        <f>TEAMS!F22</f>
        <v>FARRELLY, IAN</v>
      </c>
      <c r="P64" s="24">
        <f>TEAMS!H40</f>
        <v>79.5</v>
      </c>
      <c r="Q64" s="5" t="s">
        <v>42</v>
      </c>
      <c r="R64" s="96">
        <f>IF('290 Club'!C48=0,"",'290 Club'!A48)</f>
      </c>
      <c r="S64" s="133">
        <f>IF('290 Club'!C48=0,"",'290 Club'!B48)</f>
      </c>
      <c r="T64" s="97">
        <f>IF('290 Club'!C48=0,"",'290 Club'!C48)</f>
      </c>
    </row>
    <row r="65" spans="1:20" ht="15">
      <c r="A65" s="57">
        <v>63</v>
      </c>
      <c r="B65" s="53" t="str">
        <f>TEAMS!B327</f>
        <v>CAGLE</v>
      </c>
      <c r="C65" s="24">
        <f>TEAMS!E345</f>
        <v>232</v>
      </c>
      <c r="D65" s="5" t="s">
        <v>60</v>
      </c>
      <c r="E65" s="199">
        <f>COUNT(TEAMS!E329:E340)</f>
        <v>1</v>
      </c>
      <c r="F65" s="58">
        <v>63</v>
      </c>
      <c r="G65" s="53" t="str">
        <f>TEAMS!N490</f>
        <v>HORTON,JONATHAN</v>
      </c>
      <c r="H65" s="24">
        <f>TEAMS!N508</f>
        <v>85.66666666666667</v>
      </c>
      <c r="I65" s="5" t="s">
        <v>27</v>
      </c>
      <c r="J65" s="57">
        <v>63</v>
      </c>
      <c r="K65" s="53" t="str">
        <f>TEAMS!N368</f>
        <v>SIDDALL,JOSH</v>
      </c>
      <c r="L65" s="24">
        <f>TEAMS!O386</f>
        <v>66.2</v>
      </c>
      <c r="M65" s="5" t="s">
        <v>65</v>
      </c>
      <c r="N65" s="57">
        <v>63</v>
      </c>
      <c r="O65" s="53" t="str">
        <f>TEAMS!F266</f>
        <v>ODOM,JEREMY</v>
      </c>
      <c r="P65" s="24">
        <f>TEAMS!H284</f>
        <v>79</v>
      </c>
      <c r="Q65" s="5" t="s">
        <v>56</v>
      </c>
      <c r="R65" s="96">
        <f>IF('290 Club'!C49=0,"",'290 Club'!A49)</f>
      </c>
      <c r="S65" s="133">
        <f>IF('290 Club'!C49=0,"",'290 Club'!B49)</f>
      </c>
      <c r="T65" s="97">
        <f>IF('290 Club'!C49=0,"",'290 Club'!C49)</f>
      </c>
    </row>
    <row r="66" spans="1:20" ht="15">
      <c r="A66" s="57">
        <v>64</v>
      </c>
      <c r="B66" s="53" t="str">
        <f>TEAMS!R429</f>
        <v>JENKINS,RUSSEL</v>
      </c>
      <c r="C66" s="24">
        <f>TEAMS!U447</f>
        <v>232</v>
      </c>
      <c r="D66" s="5" t="s">
        <v>70</v>
      </c>
      <c r="E66" s="199">
        <f>COUNT(TEAMS!U431:U442)</f>
        <v>2</v>
      </c>
      <c r="F66" s="58">
        <v>64</v>
      </c>
      <c r="G66" s="53" t="str">
        <f>TEAMS!J144</f>
        <v>ARECHIGA,OMAR</v>
      </c>
      <c r="H66" s="24">
        <f>TEAMS!J162</f>
        <v>85</v>
      </c>
      <c r="I66" s="5" t="s">
        <v>100</v>
      </c>
      <c r="J66" s="57">
        <v>64</v>
      </c>
      <c r="K66" s="53" t="str">
        <f>TEAMS!J144</f>
        <v>ARECHIGA,OMAR</v>
      </c>
      <c r="L66" s="24">
        <f>TEAMS!K162</f>
        <v>65.66666666666667</v>
      </c>
      <c r="M66" s="5" t="s">
        <v>100</v>
      </c>
      <c r="N66" s="57">
        <v>64</v>
      </c>
      <c r="O66" s="53" t="str">
        <f>TEAMS!J144</f>
        <v>ARECHIGA,OMAR</v>
      </c>
      <c r="P66" s="24">
        <f>TEAMS!L162</f>
        <v>78.33333333333333</v>
      </c>
      <c r="Q66" s="5" t="s">
        <v>100</v>
      </c>
      <c r="R66" s="96">
        <f>IF('290 Club'!C50=0,"",'290 Club'!A50)</f>
      </c>
      <c r="S66" s="133">
        <f>IF('290 Club'!C50=0,"",'290 Club'!B50)</f>
      </c>
      <c r="T66" s="97">
        <f>IF('290 Club'!C50=0,"",'290 Club'!C50)</f>
      </c>
    </row>
    <row r="67" spans="1:20" ht="15">
      <c r="A67" s="57">
        <v>65</v>
      </c>
      <c r="B67" s="53" t="str">
        <f>TEAMS!J144</f>
        <v>ARECHIGA,OMAR</v>
      </c>
      <c r="C67" s="24">
        <f>TEAMS!M162</f>
        <v>229</v>
      </c>
      <c r="D67" s="5" t="s">
        <v>100</v>
      </c>
      <c r="E67" s="199">
        <f>COUNT(TEAMS!M146:M157)</f>
        <v>3</v>
      </c>
      <c r="F67" s="58">
        <v>65</v>
      </c>
      <c r="G67" s="53" t="str">
        <f>TEAMS!B144</f>
        <v>DAVIS,TAYLOR</v>
      </c>
      <c r="H67" s="24">
        <f>TEAMS!B162</f>
        <v>85</v>
      </c>
      <c r="I67" s="5" t="s">
        <v>100</v>
      </c>
      <c r="J67" s="57">
        <v>65</v>
      </c>
      <c r="K67" s="53" t="str">
        <f>TEAMS!J368</f>
        <v>DENNIS,ZACK</v>
      </c>
      <c r="L67" s="24">
        <f>TEAMS!K386</f>
        <v>65.6</v>
      </c>
      <c r="M67" s="5" t="s">
        <v>65</v>
      </c>
      <c r="N67" s="57">
        <v>65</v>
      </c>
      <c r="O67" s="53" t="str">
        <f>TEAMS!N551</f>
        <v>JACOBS,DWAYNE</v>
      </c>
      <c r="P67" s="24">
        <f>TEAMS!P569</f>
        <v>77.83333333333333</v>
      </c>
      <c r="Q67" s="5" t="s">
        <v>77</v>
      </c>
      <c r="R67" s="96">
        <f>IF('290 Club'!C51=0,"",'290 Club'!A51)</f>
      </c>
      <c r="S67" s="133">
        <f>IF('290 Club'!C51=0,"",'290 Club'!B51)</f>
      </c>
      <c r="T67" s="97">
        <f>IF('290 Club'!C51=0,"",'290 Club'!C51)</f>
      </c>
    </row>
    <row r="68" spans="1:20" ht="15">
      <c r="A68" s="57">
        <v>66</v>
      </c>
      <c r="B68" s="53" t="str">
        <f>TEAMS!B124</f>
        <v>BARRAZA, ERNY</v>
      </c>
      <c r="C68" s="24">
        <f>TEAMS!E142</f>
        <v>222.57142857142858</v>
      </c>
      <c r="D68" s="5" t="s">
        <v>100</v>
      </c>
      <c r="E68" s="199">
        <f>COUNT(TEAMS!E126:E137)</f>
        <v>7</v>
      </c>
      <c r="F68" s="58">
        <v>66</v>
      </c>
      <c r="G68" s="53" t="str">
        <f>TEAMS!B124</f>
        <v>BARRAZA, ERNY</v>
      </c>
      <c r="H68" s="24">
        <f>TEAMS!B142</f>
        <v>84.14285714285714</v>
      </c>
      <c r="I68" s="5" t="s">
        <v>100</v>
      </c>
      <c r="J68" s="57">
        <v>66</v>
      </c>
      <c r="K68" s="53" t="str">
        <f>TEAMS!J246</f>
        <v>SPENCE,CHRIS</v>
      </c>
      <c r="L68" s="24">
        <f>TEAMS!K264</f>
        <v>63</v>
      </c>
      <c r="M68" s="5" t="s">
        <v>56</v>
      </c>
      <c r="N68" s="57">
        <v>66</v>
      </c>
      <c r="O68" s="53" t="str">
        <f>TEAMS!F388</f>
        <v>GUILFOYLE,JONATHON</v>
      </c>
      <c r="P68" s="24">
        <f>TEAMS!H406</f>
        <v>75</v>
      </c>
      <c r="Q68" s="5" t="s">
        <v>65</v>
      </c>
      <c r="R68" s="96">
        <f>IF('290 Club'!C52=0,"",'290 Club'!A52)</f>
      </c>
      <c r="S68" s="133">
        <f>IF('290 Club'!C52=0,"",'290 Club'!B52)</f>
      </c>
      <c r="T68" s="97">
        <f>IF('290 Club'!C52=0,"",'290 Club'!C52)</f>
      </c>
    </row>
    <row r="69" spans="1:20" ht="15">
      <c r="A69" s="57">
        <v>67</v>
      </c>
      <c r="B69" s="53" t="str">
        <f>TEAMS!F22</f>
        <v>FARRELLY, IAN</v>
      </c>
      <c r="C69" s="24">
        <f>TEAMS!I40</f>
        <v>222.5</v>
      </c>
      <c r="D69" s="5" t="s">
        <v>42</v>
      </c>
      <c r="E69" s="199">
        <f>COUNT(TEAMS!I24:I35)</f>
        <v>2</v>
      </c>
      <c r="F69" s="58">
        <v>67</v>
      </c>
      <c r="G69" s="53" t="str">
        <f>TEAMS!N144</f>
        <v>LONG,KEAGAN</v>
      </c>
      <c r="H69" s="24">
        <f>TEAMS!N162</f>
        <v>84</v>
      </c>
      <c r="I69" s="5" t="s">
        <v>100</v>
      </c>
      <c r="J69" s="57">
        <v>67</v>
      </c>
      <c r="K69" s="53" t="str">
        <f>TEAMS!N551</f>
        <v>JACOBS,DWAYNE</v>
      </c>
      <c r="L69" s="24">
        <f>TEAMS!O569</f>
        <v>62.333333333333336</v>
      </c>
      <c r="M69" s="5" t="s">
        <v>77</v>
      </c>
      <c r="N69" s="57">
        <v>67</v>
      </c>
      <c r="O69" s="53" t="str">
        <f>TEAMS!R429</f>
        <v>JENKINS,RUSSEL</v>
      </c>
      <c r="P69" s="24">
        <f>TEAMS!T447</f>
        <v>75</v>
      </c>
      <c r="Q69" s="5" t="s">
        <v>70</v>
      </c>
      <c r="R69" s="96">
        <f>IF('290 Club'!C53=0,"",'290 Club'!A53)</f>
      </c>
      <c r="S69" s="133">
        <f>IF('290 Club'!C53=0,"",'290 Club'!B53)</f>
      </c>
      <c r="T69" s="97">
        <f>IF('290 Club'!C53=0,"",'290 Club'!C53)</f>
      </c>
    </row>
    <row r="70" spans="1:20" ht="15">
      <c r="A70" s="57">
        <v>68</v>
      </c>
      <c r="B70" s="53" t="str">
        <f>TEAMS!N551</f>
        <v>JACOBS,DWAYNE</v>
      </c>
      <c r="C70" s="24">
        <f>TEAMS!Q569</f>
        <v>219.16666666666666</v>
      </c>
      <c r="D70" s="5" t="s">
        <v>77</v>
      </c>
      <c r="E70" s="199">
        <f>COUNT(TEAMS!Q553:Q564)</f>
        <v>6</v>
      </c>
      <c r="F70" s="58">
        <v>68</v>
      </c>
      <c r="G70" s="53" t="str">
        <f>TEAMS!B266</f>
        <v>BURDETTE,MICHAEL</v>
      </c>
      <c r="H70" s="24">
        <f>TEAMS!B284</f>
        <v>83.5</v>
      </c>
      <c r="I70" s="5" t="s">
        <v>56</v>
      </c>
      <c r="J70" s="57">
        <v>68</v>
      </c>
      <c r="K70" s="53" t="str">
        <f>TEAMS!F266</f>
        <v>ODOM,JEREMY</v>
      </c>
      <c r="L70" s="24">
        <f>TEAMS!G284</f>
        <v>60</v>
      </c>
      <c r="M70" s="5" t="s">
        <v>56</v>
      </c>
      <c r="N70" s="57">
        <v>68</v>
      </c>
      <c r="O70" s="53" t="str">
        <f>TEAMS!F327</f>
        <v>LARSON,SHAWN</v>
      </c>
      <c r="P70" s="24">
        <f>TEAMS!H345</f>
        <v>73</v>
      </c>
      <c r="Q70" s="5" t="s">
        <v>60</v>
      </c>
      <c r="R70" s="96">
        <f>IF('290 Club'!C54=0,"",'290 Club'!A54)</f>
      </c>
      <c r="S70" s="133">
        <f>IF('290 Club'!C54=0,"",'290 Club'!B54)</f>
      </c>
      <c r="T70" s="97">
        <f>IF('290 Club'!C54=0,"",'290 Club'!C54)</f>
      </c>
    </row>
    <row r="71" spans="1:20" ht="15">
      <c r="A71" s="57">
        <v>69</v>
      </c>
      <c r="B71" s="53" t="str">
        <f>TEAMS!F266</f>
        <v>ODOM,JEREMY</v>
      </c>
      <c r="C71" s="24">
        <f>TEAMS!I284</f>
        <v>219</v>
      </c>
      <c r="D71" s="5" t="s">
        <v>56</v>
      </c>
      <c r="E71" s="199">
        <f>COUNT(TEAMS!I268:I279)</f>
        <v>1</v>
      </c>
      <c r="F71" s="58">
        <v>69</v>
      </c>
      <c r="G71" s="53" t="str">
        <f>TEAMS!F429</f>
        <v>WILLOUGHBY,DAVID</v>
      </c>
      <c r="H71" s="24">
        <f>TEAMS!F447</f>
        <v>83.14285714285714</v>
      </c>
      <c r="I71" s="5" t="s">
        <v>70</v>
      </c>
      <c r="J71" s="57">
        <v>69</v>
      </c>
      <c r="K71" s="53" t="str">
        <f>TEAMS!F429</f>
        <v>WILLOUGHBY,DAVID</v>
      </c>
      <c r="L71" s="24">
        <f>TEAMS!G447</f>
        <v>59.57142857142857</v>
      </c>
      <c r="M71" s="5" t="s">
        <v>70</v>
      </c>
      <c r="N71" s="57">
        <v>69</v>
      </c>
      <c r="O71" s="53" t="str">
        <f>TEAMS!F429</f>
        <v>WILLOUGHBY,DAVID</v>
      </c>
      <c r="P71" s="24">
        <f>TEAMS!H447</f>
        <v>72.71428571428571</v>
      </c>
      <c r="Q71" s="5" t="s">
        <v>70</v>
      </c>
      <c r="R71" s="96">
        <f>IF('290 Club'!C55=0,"",'290 Club'!A55)</f>
      </c>
      <c r="S71" s="133">
        <f>IF('290 Club'!C55=0,"",'290 Club'!B55)</f>
      </c>
      <c r="T71" s="97">
        <f>IF('290 Club'!C55=0,"",'290 Club'!C55)</f>
      </c>
    </row>
    <row r="72" spans="1:20" ht="15">
      <c r="A72" s="57">
        <v>70</v>
      </c>
      <c r="B72" s="53" t="str">
        <f>TEAMS!F429</f>
        <v>WILLOUGHBY,DAVID</v>
      </c>
      <c r="C72" s="24">
        <f>TEAMS!I447</f>
        <v>215.42857142857142</v>
      </c>
      <c r="D72" s="5" t="s">
        <v>70</v>
      </c>
      <c r="E72" s="199">
        <f>COUNT(TEAMS!I431:I442)</f>
        <v>7</v>
      </c>
      <c r="F72" s="58">
        <v>70</v>
      </c>
      <c r="G72" s="53" t="str">
        <f>TEAMS!J368</f>
        <v>DENNIS,ZACK</v>
      </c>
      <c r="H72" s="24">
        <f>TEAMS!J386</f>
        <v>82.4</v>
      </c>
      <c r="I72" s="5" t="s">
        <v>65</v>
      </c>
      <c r="J72" s="57">
        <v>70</v>
      </c>
      <c r="K72" s="53" t="str">
        <f>TEAMS!B144</f>
        <v>DAVIS,TAYLOR</v>
      </c>
      <c r="L72" s="24">
        <f>TEAMS!C162</f>
        <v>57.6</v>
      </c>
      <c r="M72" s="5" t="s">
        <v>100</v>
      </c>
      <c r="N72" s="57">
        <v>70</v>
      </c>
      <c r="O72" s="53" t="str">
        <f>TEAMS!B144</f>
        <v>DAVIS,TAYLOR</v>
      </c>
      <c r="P72" s="24">
        <f>TEAMS!D162</f>
        <v>70.4</v>
      </c>
      <c r="Q72" s="5" t="s">
        <v>100</v>
      </c>
      <c r="R72" s="96">
        <f>IF('290 Club'!C56=0,"",'290 Club'!A56)</f>
      </c>
      <c r="S72" s="133">
        <f>IF('290 Club'!C56=0,"",'290 Club'!B56)</f>
      </c>
      <c r="T72" s="97">
        <f>IF('290 Club'!C56=0,"",'290 Club'!C56)</f>
      </c>
    </row>
    <row r="73" spans="1:20" ht="15">
      <c r="A73" s="57">
        <v>71</v>
      </c>
      <c r="B73" s="53" t="str">
        <f>TEAMS!B144</f>
        <v>DAVIS,TAYLOR</v>
      </c>
      <c r="C73" s="24">
        <f>TEAMS!E162</f>
        <v>213</v>
      </c>
      <c r="D73" s="5" t="s">
        <v>100</v>
      </c>
      <c r="E73" s="199">
        <f>COUNT(TEAMS!E146:E157)</f>
        <v>5</v>
      </c>
      <c r="F73" s="58">
        <v>71</v>
      </c>
      <c r="G73" s="53" t="str">
        <f>TEAMS!N22</f>
        <v>LAHATTE,GRAYSON</v>
      </c>
      <c r="H73" s="24">
        <f>TEAMS!N40</f>
        <v>81</v>
      </c>
      <c r="I73" s="5" t="s">
        <v>42</v>
      </c>
      <c r="J73" s="57">
        <v>71</v>
      </c>
      <c r="K73" s="53" t="str">
        <f>TEAMS!N490</f>
        <v>HORTON,JONATHAN</v>
      </c>
      <c r="L73" s="24">
        <f>TEAMS!O508</f>
        <v>56.5</v>
      </c>
      <c r="M73" s="5" t="s">
        <v>27</v>
      </c>
      <c r="N73" s="57">
        <v>71</v>
      </c>
      <c r="O73" s="53" t="str">
        <f>TEAMS!N22</f>
        <v>LAHATTE,GRAYSON</v>
      </c>
      <c r="P73" s="24">
        <f>TEAMS!P40</f>
        <v>68</v>
      </c>
      <c r="Q73" s="5" t="s">
        <v>42</v>
      </c>
      <c r="R73" s="96">
        <f>IF('290 Club'!C57=0,"",'290 Club'!A57)</f>
      </c>
      <c r="S73" s="133">
        <f>IF('290 Club'!C57=0,"",'290 Club'!B57)</f>
      </c>
      <c r="T73" s="97">
        <f>IF('290 Club'!C57=0,"",'290 Club'!C57)</f>
      </c>
    </row>
    <row r="74" spans="1:20" ht="15">
      <c r="A74" s="57">
        <v>72</v>
      </c>
      <c r="B74" s="53" t="str">
        <f>TEAMS!N490</f>
        <v>HORTON,JONATHAN</v>
      </c>
      <c r="C74" s="24">
        <f>TEAMS!Q508</f>
        <v>203.16666666666666</v>
      </c>
      <c r="D74" s="5" t="s">
        <v>27</v>
      </c>
      <c r="E74" s="199">
        <f>COUNT(TEAMS!Q492:Q503)</f>
        <v>6</v>
      </c>
      <c r="F74" s="58">
        <v>72</v>
      </c>
      <c r="G74" s="53" t="str">
        <f>TEAMS!F266</f>
        <v>ODOM,JEREMY</v>
      </c>
      <c r="H74" s="24">
        <f>TEAMS!F284</f>
        <v>80</v>
      </c>
      <c r="I74" s="5" t="s">
        <v>56</v>
      </c>
      <c r="J74" s="57">
        <v>72</v>
      </c>
      <c r="K74" s="53" t="str">
        <f>TEAMS!F22</f>
        <v>FARRELLY, IAN</v>
      </c>
      <c r="L74" s="24">
        <f>TEAMS!G40</f>
        <v>55</v>
      </c>
      <c r="M74" s="5" t="s">
        <v>42</v>
      </c>
      <c r="N74" s="57">
        <v>72</v>
      </c>
      <c r="O74" s="53" t="str">
        <f>TEAMS!F551</f>
        <v>BENNETT, TOM</v>
      </c>
      <c r="P74" s="24">
        <f>TEAMS!H569</f>
        <v>65.42857142857143</v>
      </c>
      <c r="Q74" s="5" t="s">
        <v>77</v>
      </c>
      <c r="R74" s="96">
        <f>IF('290 Club'!C58=0,"",'290 Club'!A58)</f>
      </c>
      <c r="S74" s="133">
        <f>IF('290 Club'!C58=0,"",'290 Club'!B58)</f>
      </c>
      <c r="T74" s="97">
        <f>IF('290 Club'!C58=0,"",'290 Club'!C58)</f>
      </c>
    </row>
    <row r="75" spans="1:20" ht="15">
      <c r="A75" s="57">
        <v>73</v>
      </c>
      <c r="B75" s="53" t="str">
        <f>TEAMS!N22</f>
        <v>LAHATTE,GRAYSON</v>
      </c>
      <c r="C75" s="24">
        <f>TEAMS!Q40</f>
        <v>197</v>
      </c>
      <c r="D75" s="5" t="s">
        <v>42</v>
      </c>
      <c r="E75" s="199">
        <f>COUNT(TEAMS!Q24:Q35)</f>
        <v>1</v>
      </c>
      <c r="F75" s="58">
        <v>73</v>
      </c>
      <c r="G75" s="53" t="str">
        <f>TEAMS!R124</f>
        <v>JERRIN, JOSH</v>
      </c>
      <c r="H75" s="24">
        <f>TEAMS!R142</f>
        <v>79.85714285714286</v>
      </c>
      <c r="I75" s="5" t="s">
        <v>100</v>
      </c>
      <c r="J75" s="57">
        <v>73</v>
      </c>
      <c r="K75" s="53" t="str">
        <f>TEAMS!R124</f>
        <v>JERRIN, JOSH</v>
      </c>
      <c r="L75" s="24">
        <f>TEAMS!S142</f>
        <v>52.857142857142854</v>
      </c>
      <c r="M75" s="5" t="s">
        <v>100</v>
      </c>
      <c r="N75" s="57">
        <v>73</v>
      </c>
      <c r="O75" s="53" t="str">
        <f>TEAMS!B124</f>
        <v>BARRAZA, ERNY</v>
      </c>
      <c r="P75" s="24">
        <f>TEAMS!D142</f>
        <v>65.28571428571429</v>
      </c>
      <c r="Q75" s="5" t="s">
        <v>100</v>
      </c>
      <c r="R75" s="96">
        <f>IF('290 Club'!C59=0,"",'290 Club'!A59)</f>
      </c>
      <c r="S75" s="133">
        <f>IF('290 Club'!C59=0,"",'290 Club'!B59)</f>
      </c>
      <c r="T75" s="97">
        <f>IF('290 Club'!C59=0,"",'290 Club'!C59)</f>
      </c>
    </row>
    <row r="76" spans="1:20" ht="15">
      <c r="A76" s="57">
        <v>74</v>
      </c>
      <c r="B76" s="53" t="str">
        <f>TEAMS!R124</f>
        <v>JERRIN, JOSH</v>
      </c>
      <c r="C76" s="24">
        <f>TEAMS!U142</f>
        <v>196.14285714285714</v>
      </c>
      <c r="D76" s="5" t="s">
        <v>100</v>
      </c>
      <c r="E76" s="199">
        <f>COUNT(TEAMS!U126:U137)</f>
        <v>7</v>
      </c>
      <c r="F76" s="58">
        <v>74</v>
      </c>
      <c r="G76" s="53" t="str">
        <f>TEAMS!N551</f>
        <v>JACOBS,DWAYNE</v>
      </c>
      <c r="H76" s="24">
        <f>TEAMS!N569</f>
        <v>79</v>
      </c>
      <c r="I76" s="5" t="s">
        <v>77</v>
      </c>
      <c r="J76" s="57">
        <v>74</v>
      </c>
      <c r="K76" s="53" t="str">
        <f>TEAMS!J124</f>
        <v>AIKEN, ALISA</v>
      </c>
      <c r="L76" s="24">
        <f>TEAMS!K142</f>
        <v>51.75</v>
      </c>
      <c r="M76" s="5" t="s">
        <v>100</v>
      </c>
      <c r="N76" s="57">
        <v>74</v>
      </c>
      <c r="O76" s="53" t="str">
        <f>TEAMS!B510</f>
        <v>LEWIS,DEWAYNE</v>
      </c>
      <c r="P76" s="24">
        <f>TEAMS!D528</f>
        <v>65</v>
      </c>
      <c r="Q76" s="5" t="s">
        <v>27</v>
      </c>
      <c r="R76" s="96">
        <f>IF('290 Club'!C60=0,"",'290 Club'!A60)</f>
      </c>
      <c r="S76" s="133">
        <f>IF('290 Club'!C60=0,"",'290 Club'!B60)</f>
      </c>
      <c r="T76" s="97">
        <f>IF('290 Club'!C60=0,"",'290 Club'!C60)</f>
      </c>
    </row>
    <row r="77" spans="1:20" ht="15">
      <c r="A77" s="57">
        <v>75</v>
      </c>
      <c r="B77" s="53" t="str">
        <f>TEAMS!F551</f>
        <v>BENNETT, TOM</v>
      </c>
      <c r="C77" s="24">
        <f>TEAMS!I569</f>
        <v>190.14285714285714</v>
      </c>
      <c r="D77" s="5" t="s">
        <v>77</v>
      </c>
      <c r="E77" s="199">
        <f>COUNT(TEAMS!I553:I564)</f>
        <v>7</v>
      </c>
      <c r="F77" s="58">
        <v>75</v>
      </c>
      <c r="G77" s="53" t="str">
        <f>TEAMS!B327</f>
        <v>CAGLE</v>
      </c>
      <c r="H77" s="24">
        <f>TEAMS!B345</f>
        <v>78</v>
      </c>
      <c r="I77" s="5" t="s">
        <v>60</v>
      </c>
      <c r="J77" s="57">
        <v>75</v>
      </c>
      <c r="K77" s="53" t="str">
        <f>TEAMS!F551</f>
        <v>BENNETT, TOM</v>
      </c>
      <c r="L77" s="24">
        <f>TEAMS!G569</f>
        <v>50.285714285714285</v>
      </c>
      <c r="M77" s="5" t="s">
        <v>77</v>
      </c>
      <c r="N77" s="57">
        <v>75</v>
      </c>
      <c r="O77" s="53" t="str">
        <f>TEAMS!B571</f>
        <v>RACKINS CASEY</v>
      </c>
      <c r="P77" s="24">
        <f>TEAMS!D589</f>
        <v>63.5</v>
      </c>
      <c r="Q77" s="5" t="s">
        <v>77</v>
      </c>
      <c r="R77" s="96">
        <f>IF('290 Club'!C61=0,"",'290 Club'!A61)</f>
      </c>
      <c r="S77" s="133">
        <f>IF('290 Club'!C61=0,"",'290 Club'!B61)</f>
      </c>
      <c r="T77" s="97">
        <f>IF('290 Club'!C61=0,"",'290 Club'!C61)</f>
      </c>
    </row>
    <row r="78" spans="1:20" ht="15">
      <c r="A78" s="57">
        <v>76</v>
      </c>
      <c r="B78" s="53" t="str">
        <f>TEAMS!R551</f>
        <v>JENKINS, COURTNEY</v>
      </c>
      <c r="C78" s="24">
        <f>TEAMS!U569</f>
        <v>178.6</v>
      </c>
      <c r="D78" s="5" t="s">
        <v>77</v>
      </c>
      <c r="E78" s="199">
        <f>COUNT(TEAMS!U553:U564)</f>
        <v>5</v>
      </c>
      <c r="F78" s="58">
        <v>76</v>
      </c>
      <c r="G78" s="53" t="str">
        <f>TEAMS!R144</f>
        <v>ROHAN,MASAUD</v>
      </c>
      <c r="H78" s="24">
        <f>TEAMS!R162</f>
        <v>78</v>
      </c>
      <c r="I78" s="5" t="s">
        <v>100</v>
      </c>
      <c r="J78" s="57">
        <v>76</v>
      </c>
      <c r="K78" s="53" t="str">
        <f>TEAMS!F124</f>
        <v>DEGALDO, CHRISTOPHER</v>
      </c>
      <c r="L78" s="24">
        <f>TEAMS!G142</f>
        <v>48.75</v>
      </c>
      <c r="M78" s="5" t="s">
        <v>100</v>
      </c>
      <c r="N78" s="57">
        <v>76</v>
      </c>
      <c r="O78" s="53" t="str">
        <f>TEAMS!R124</f>
        <v>JERRIN, JOSH</v>
      </c>
      <c r="P78" s="24">
        <f>TEAMS!T142</f>
        <v>63.42857142857143</v>
      </c>
      <c r="Q78" s="5" t="s">
        <v>100</v>
      </c>
      <c r="R78" s="96">
        <f>IF('290 Club'!C62=0,"",'290 Club'!A62)</f>
      </c>
      <c r="S78" s="133">
        <f>IF('290 Club'!C62=0,"",'290 Club'!B62)</f>
      </c>
      <c r="T78" s="97">
        <f>IF('290 Club'!C62=0,"",'290 Club'!C62)</f>
      </c>
    </row>
    <row r="79" spans="1:20" ht="15">
      <c r="A79" s="57">
        <v>77</v>
      </c>
      <c r="B79" s="53" t="str">
        <f>TEAMS!B571</f>
        <v>RACKINS CASEY</v>
      </c>
      <c r="C79" s="24">
        <f>TEAMS!E589</f>
        <v>178.33333333333334</v>
      </c>
      <c r="D79" s="5" t="s">
        <v>77</v>
      </c>
      <c r="E79" s="199">
        <f>COUNT(TEAMS!E573:E584)</f>
        <v>6</v>
      </c>
      <c r="F79" s="58">
        <v>77</v>
      </c>
      <c r="G79" s="53" t="str">
        <f>TEAMS!F124</f>
        <v>DEGALDO, CHRISTOPHER</v>
      </c>
      <c r="H79" s="24">
        <f>TEAMS!F142</f>
        <v>77.5</v>
      </c>
      <c r="I79" s="5" t="s">
        <v>100</v>
      </c>
      <c r="J79" s="57">
        <v>77</v>
      </c>
      <c r="K79" s="53" t="str">
        <f>TEAMS!N22</f>
        <v>LAHATTE,GRAYSON</v>
      </c>
      <c r="L79" s="24">
        <f>TEAMS!O40</f>
        <v>48</v>
      </c>
      <c r="M79" s="5" t="s">
        <v>42</v>
      </c>
      <c r="N79" s="57">
        <v>77</v>
      </c>
      <c r="O79" s="53" t="str">
        <f>TEAMS!R551</f>
        <v>JENKINS, COURTNEY</v>
      </c>
      <c r="P79" s="24">
        <f>TEAMS!T569</f>
        <v>62.2</v>
      </c>
      <c r="Q79" s="5" t="s">
        <v>77</v>
      </c>
      <c r="R79" s="96">
        <f>IF('290 Club'!C63=0,"",'290 Club'!A63)</f>
      </c>
      <c r="S79" s="133">
        <f>IF('290 Club'!C63=0,"",'290 Club'!B63)</f>
      </c>
      <c r="T79" s="97">
        <f>IF('290 Club'!C63=0,"",'290 Club'!C63)</f>
      </c>
    </row>
    <row r="80" spans="1:20" ht="15">
      <c r="A80" s="57">
        <v>78</v>
      </c>
      <c r="B80" s="53" t="str">
        <f>TEAMS!J124</f>
        <v>AIKEN, ALISA</v>
      </c>
      <c r="C80" s="24">
        <f>TEAMS!M142</f>
        <v>177.25</v>
      </c>
      <c r="D80" s="5" t="s">
        <v>100</v>
      </c>
      <c r="E80" s="199">
        <f>COUNT(TEAMS!M126:M137)</f>
        <v>4</v>
      </c>
      <c r="F80" s="58">
        <v>78</v>
      </c>
      <c r="G80" s="53" t="str">
        <f>TEAMS!N124</f>
        <v>MATTHEWS, KATIE</v>
      </c>
      <c r="H80" s="24">
        <f>TEAMS!N142</f>
        <v>76</v>
      </c>
      <c r="I80" s="5" t="s">
        <v>100</v>
      </c>
      <c r="J80" s="57">
        <v>78</v>
      </c>
      <c r="K80" s="53" t="str">
        <f>TEAMS!B571</f>
        <v>RACKINS CASEY</v>
      </c>
      <c r="L80" s="24">
        <f>TEAMS!C589</f>
        <v>46</v>
      </c>
      <c r="M80" s="5" t="s">
        <v>77</v>
      </c>
      <c r="N80" s="57">
        <v>78</v>
      </c>
      <c r="O80" s="53" t="str">
        <f>TEAMS!N490</f>
        <v>HORTON,JONATHAN</v>
      </c>
      <c r="P80" s="24">
        <f>TEAMS!P508</f>
        <v>61</v>
      </c>
      <c r="Q80" s="5" t="s">
        <v>27</v>
      </c>
      <c r="R80" s="96">
        <f>IF('290 Club'!C64=0,"",'290 Club'!A64)</f>
      </c>
      <c r="S80" s="133">
        <f>IF('290 Club'!C64=0,"",'290 Club'!B64)</f>
      </c>
      <c r="T80" s="97">
        <f>IF('290 Club'!C64=0,"",'290 Club'!C64)</f>
      </c>
    </row>
    <row r="81" spans="1:20" ht="15">
      <c r="A81" s="57">
        <v>79</v>
      </c>
      <c r="B81" s="53" t="str">
        <f>TEAMS!B510</f>
        <v>LEWIS,DEWAYNE</v>
      </c>
      <c r="C81" s="24">
        <f>TEAMS!E528</f>
        <v>170.5</v>
      </c>
      <c r="D81" s="5" t="s">
        <v>27</v>
      </c>
      <c r="E81" s="199">
        <f>COUNT(TEAMS!E512:E523)</f>
        <v>2</v>
      </c>
      <c r="F81" s="58">
        <v>79</v>
      </c>
      <c r="G81" s="53" t="str">
        <f>TEAMS!B510</f>
        <v>LEWIS,DEWAYNE</v>
      </c>
      <c r="H81" s="24">
        <f>TEAMS!B528</f>
        <v>75.5</v>
      </c>
      <c r="I81" s="5" t="s">
        <v>27</v>
      </c>
      <c r="J81" s="57">
        <v>79</v>
      </c>
      <c r="K81" s="53" t="str">
        <f>TEAMS!R551</f>
        <v>JENKINS, COURTNEY</v>
      </c>
      <c r="L81" s="24">
        <f>TEAMS!S569</f>
        <v>45</v>
      </c>
      <c r="M81" s="5" t="s">
        <v>77</v>
      </c>
      <c r="N81" s="57">
        <v>79</v>
      </c>
      <c r="O81" s="53" t="str">
        <f>TEAMS!J124</f>
        <v>AIKEN, ALISA</v>
      </c>
      <c r="P81" s="24">
        <f>TEAMS!L142</f>
        <v>56.75</v>
      </c>
      <c r="Q81" s="5" t="s">
        <v>100</v>
      </c>
      <c r="R81" s="96">
        <f>IF('290 Club'!C65=0,"",'290 Club'!A65)</f>
      </c>
      <c r="S81" s="133">
        <f>IF('290 Club'!C65=0,"",'290 Club'!B65)</f>
      </c>
      <c r="T81" s="97">
        <f>IF('290 Club'!C65=0,"",'290 Club'!C65)</f>
      </c>
    </row>
    <row r="82" spans="1:20" ht="15">
      <c r="A82" s="57">
        <v>80</v>
      </c>
      <c r="B82" s="53" t="str">
        <f>TEAMS!F124</f>
        <v>DEGALDO, CHRISTOPHER</v>
      </c>
      <c r="C82" s="24">
        <f>TEAMS!I142</f>
        <v>168.25</v>
      </c>
      <c r="D82" s="5" t="s">
        <v>100</v>
      </c>
      <c r="E82" s="199">
        <f>COUNT(TEAMS!I126:I137)</f>
        <v>4</v>
      </c>
      <c r="F82" s="58">
        <v>80</v>
      </c>
      <c r="G82" s="53" t="str">
        <f>TEAMS!F551</f>
        <v>BENNETT, TOM</v>
      </c>
      <c r="H82" s="24">
        <f>TEAMS!F569</f>
        <v>74.42857142857143</v>
      </c>
      <c r="I82" s="5" t="s">
        <v>77</v>
      </c>
      <c r="J82" s="57">
        <v>80</v>
      </c>
      <c r="K82" s="53" t="str">
        <f>TEAMS!B490</f>
        <v>COLBERT,HOLLY</v>
      </c>
      <c r="L82" s="24">
        <f>TEAMS!C508</f>
        <v>43.5</v>
      </c>
      <c r="M82" s="5" t="s">
        <v>27</v>
      </c>
      <c r="N82" s="57">
        <v>80</v>
      </c>
      <c r="O82" s="53" t="str">
        <f>TEAMS!B490</f>
        <v>COLBERT,HOLLY</v>
      </c>
      <c r="P82" s="24">
        <f>TEAMS!D508</f>
        <v>49.5</v>
      </c>
      <c r="Q82" s="5" t="s">
        <v>27</v>
      </c>
      <c r="R82" s="96">
        <f>IF('290 Club'!C66=0,"",'290 Club'!A66)</f>
      </c>
      <c r="S82" s="133">
        <f>IF('290 Club'!C66=0,"",'290 Club'!B66)</f>
      </c>
      <c r="T82" s="97">
        <f>IF('290 Club'!C66=0,"",'290 Club'!C66)</f>
      </c>
    </row>
    <row r="83" spans="1:20" ht="15">
      <c r="A83" s="57">
        <v>81</v>
      </c>
      <c r="B83" s="53" t="str">
        <f>TEAMS!N144</f>
        <v>LONG,KEAGAN</v>
      </c>
      <c r="C83" s="24">
        <f>TEAMS!Q162</f>
        <v>166</v>
      </c>
      <c r="D83" s="5" t="s">
        <v>100</v>
      </c>
      <c r="E83" s="199">
        <f>COUNT(TEAMS!Q146:Q157)</f>
        <v>1</v>
      </c>
      <c r="F83" s="58">
        <v>81</v>
      </c>
      <c r="G83" s="53" t="str">
        <f>TEAMS!R551</f>
        <v>JENKINS, COURTNEY</v>
      </c>
      <c r="H83" s="24">
        <f>TEAMS!R569</f>
        <v>71.4</v>
      </c>
      <c r="I83" s="5" t="s">
        <v>77</v>
      </c>
      <c r="J83" s="57">
        <v>81</v>
      </c>
      <c r="K83" s="53" t="str">
        <f>TEAMS!N144</f>
        <v>LONG,KEAGAN</v>
      </c>
      <c r="L83" s="24">
        <f>TEAMS!O162</f>
        <v>40</v>
      </c>
      <c r="M83" s="5" t="s">
        <v>100</v>
      </c>
      <c r="N83" s="57">
        <v>81</v>
      </c>
      <c r="O83" s="53" t="str">
        <f>TEAMS!J551</f>
        <v>DUNTON,JONATHAN</v>
      </c>
      <c r="P83" s="24">
        <f>TEAMS!L569</f>
        <v>46.2</v>
      </c>
      <c r="Q83" s="5" t="s">
        <v>77</v>
      </c>
      <c r="R83" s="96">
        <f>IF('290 Club'!C67=0,"",'290 Club'!A67)</f>
      </c>
      <c r="S83" s="133">
        <f>IF('290 Club'!C67=0,"",'290 Club'!B67)</f>
      </c>
      <c r="T83" s="97">
        <f>IF('290 Club'!C67=0,"",'290 Club'!C67)</f>
      </c>
    </row>
    <row r="84" spans="1:20" ht="15">
      <c r="A84" s="57">
        <v>82</v>
      </c>
      <c r="B84" s="53" t="str">
        <f>TEAMS!B490</f>
        <v>COLBERT,HOLLY</v>
      </c>
      <c r="C84" s="24">
        <f>TEAMS!E508</f>
        <v>152</v>
      </c>
      <c r="D84" s="5" t="s">
        <v>27</v>
      </c>
      <c r="E84" s="199">
        <f>COUNT(TEAMS!E492:E503)</f>
        <v>2</v>
      </c>
      <c r="F84" s="58">
        <v>82</v>
      </c>
      <c r="G84" s="53" t="str">
        <f>TEAMS!B571</f>
        <v>RACKINS CASEY</v>
      </c>
      <c r="H84" s="24">
        <f>TEAMS!B589</f>
        <v>68.83333333333333</v>
      </c>
      <c r="I84" s="5" t="s">
        <v>77</v>
      </c>
      <c r="J84" s="57">
        <v>82</v>
      </c>
      <c r="K84" s="53" t="str">
        <f>TEAMS!J551</f>
        <v>DUNTON,JONATHAN</v>
      </c>
      <c r="L84" s="24">
        <f>TEAMS!K569</f>
        <v>35.2</v>
      </c>
      <c r="M84" s="5" t="s">
        <v>77</v>
      </c>
      <c r="N84" s="57">
        <v>82</v>
      </c>
      <c r="O84" s="53" t="str">
        <f>TEAMS!F144</f>
        <v>FULGUM,TESS</v>
      </c>
      <c r="P84" s="24">
        <f>TEAMS!H162</f>
        <v>44</v>
      </c>
      <c r="Q84" s="5" t="s">
        <v>100</v>
      </c>
      <c r="R84" s="96">
        <f>IF('290 Club'!C68=0,"",'290 Club'!A68)</f>
      </c>
      <c r="S84" s="133">
        <f>IF('290 Club'!C68=0,"",'290 Club'!B68)</f>
      </c>
      <c r="T84" s="97">
        <f>IF('290 Club'!C68=0,"",'290 Club'!C68)</f>
      </c>
    </row>
    <row r="85" spans="1:20" ht="15">
      <c r="A85" s="57">
        <v>83</v>
      </c>
      <c r="B85" s="53" t="str">
        <f>TEAMS!J551</f>
        <v>DUNTON,JONATHAN</v>
      </c>
      <c r="C85" s="24">
        <f>TEAMS!M569</f>
        <v>144.8</v>
      </c>
      <c r="D85" s="5" t="s">
        <v>77</v>
      </c>
      <c r="E85" s="199">
        <f>COUNT(TEAMS!M553:M564)</f>
        <v>5</v>
      </c>
      <c r="F85" s="58">
        <v>83</v>
      </c>
      <c r="G85" s="53" t="str">
        <f>TEAMS!J124</f>
        <v>AIKEN, ALISA</v>
      </c>
      <c r="H85" s="24">
        <f>TEAMS!J142</f>
        <v>68.75</v>
      </c>
      <c r="I85" s="5" t="s">
        <v>100</v>
      </c>
      <c r="J85" s="57">
        <v>83</v>
      </c>
      <c r="K85" s="53" t="str">
        <f>TEAMS!B510</f>
        <v>LEWIS,DEWAYNE</v>
      </c>
      <c r="L85" s="24">
        <f>TEAMS!C528</f>
        <v>30</v>
      </c>
      <c r="M85" s="5" t="s">
        <v>27</v>
      </c>
      <c r="N85" s="57">
        <v>83</v>
      </c>
      <c r="O85" s="53" t="str">
        <f>TEAMS!F124</f>
        <v>DEGALDO, CHRISTOPHER</v>
      </c>
      <c r="P85" s="24">
        <f>TEAMS!H142</f>
        <v>42</v>
      </c>
      <c r="Q85" s="5" t="s">
        <v>100</v>
      </c>
      <c r="R85" s="96">
        <f>IF('290 Club'!C69=0,"",'290 Club'!A69)</f>
      </c>
      <c r="S85" s="133">
        <f>IF('290 Club'!C69=0,"",'290 Club'!B69)</f>
      </c>
      <c r="T85" s="97">
        <f>IF('290 Club'!C69=0,"",'290 Club'!C69)</f>
      </c>
    </row>
    <row r="86" spans="1:20" ht="15">
      <c r="A86" s="57">
        <v>84</v>
      </c>
      <c r="B86" s="53" t="str">
        <f>TEAMS!R144</f>
        <v>ROHAN,MASAUD</v>
      </c>
      <c r="C86" s="24">
        <f>TEAMS!U162</f>
        <v>122</v>
      </c>
      <c r="D86" s="5" t="s">
        <v>100</v>
      </c>
      <c r="E86" s="199">
        <f>COUNT(TEAMS!U146:U157)</f>
        <v>1</v>
      </c>
      <c r="F86" s="58">
        <v>84</v>
      </c>
      <c r="G86" s="53" t="str">
        <f>TEAMS!J551</f>
        <v>DUNTON,JONATHAN</v>
      </c>
      <c r="H86" s="24">
        <f>TEAMS!J569</f>
        <v>63.4</v>
      </c>
      <c r="I86" s="5" t="s">
        <v>77</v>
      </c>
      <c r="J86" s="57">
        <v>84</v>
      </c>
      <c r="K86" s="53" t="str">
        <f>TEAMS!F144</f>
        <v>FULGUM,TESS</v>
      </c>
      <c r="L86" s="24">
        <f>TEAMS!G162</f>
        <v>29</v>
      </c>
      <c r="M86" s="5" t="s">
        <v>100</v>
      </c>
      <c r="N86" s="57">
        <v>84</v>
      </c>
      <c r="O86" s="53" t="str">
        <f>TEAMS!N144</f>
        <v>LONG,KEAGAN</v>
      </c>
      <c r="P86" s="24">
        <f>TEAMS!P162</f>
        <v>42</v>
      </c>
      <c r="Q86" s="5" t="s">
        <v>100</v>
      </c>
      <c r="R86" s="96">
        <f>IF('290 Club'!C70=0,"",'290 Club'!A70)</f>
      </c>
      <c r="S86" s="133">
        <f>IF('290 Club'!C70=0,"",'290 Club'!B70)</f>
      </c>
      <c r="T86" s="97">
        <f>IF('290 Club'!C70=0,"",'290 Club'!C70)</f>
      </c>
    </row>
    <row r="87" spans="1:20" ht="15">
      <c r="A87" s="57">
        <v>85</v>
      </c>
      <c r="B87" s="53" t="str">
        <f>TEAMS!F144</f>
        <v>FULGUM,TESS</v>
      </c>
      <c r="C87" s="24">
        <f>TEAMS!I162</f>
        <v>110.5</v>
      </c>
      <c r="D87" s="5" t="s">
        <v>100</v>
      </c>
      <c r="E87" s="199">
        <f>COUNT(TEAMS!I146:I157)</f>
        <v>2</v>
      </c>
      <c r="F87" s="58">
        <v>85</v>
      </c>
      <c r="G87" s="53" t="str">
        <f>TEAMS!B490</f>
        <v>COLBERT,HOLLY</v>
      </c>
      <c r="H87" s="24">
        <f>TEAMS!B508</f>
        <v>59</v>
      </c>
      <c r="I87" s="5" t="s">
        <v>27</v>
      </c>
      <c r="J87" s="57">
        <v>85</v>
      </c>
      <c r="K87" s="53" t="str">
        <f>TEAMS!R144</f>
        <v>ROHAN,MASAUD</v>
      </c>
      <c r="L87" s="24">
        <f>TEAMS!S162</f>
        <v>21</v>
      </c>
      <c r="M87" s="5" t="s">
        <v>100</v>
      </c>
      <c r="N87" s="57">
        <v>85</v>
      </c>
      <c r="O87" s="53" t="str">
        <f>TEAMS!R144</f>
        <v>ROHAN,MASAUD</v>
      </c>
      <c r="P87" s="24">
        <f>TEAMS!T162</f>
        <v>23</v>
      </c>
      <c r="Q87" s="5" t="s">
        <v>100</v>
      </c>
      <c r="R87" s="96">
        <f>IF('290 Club'!C71=0,"",'290 Club'!A71)</f>
      </c>
      <c r="S87" s="133">
        <f>IF('290 Club'!C71=0,"",'290 Club'!B71)</f>
      </c>
      <c r="T87" s="97">
        <f>IF('290 Club'!C71=0,"",'290 Club'!C71)</f>
      </c>
    </row>
    <row r="88" spans="1:20" ht="15">
      <c r="A88" s="57">
        <v>86</v>
      </c>
      <c r="B88" s="53" t="str">
        <f>TEAMS!N124</f>
        <v>MATTHEWS, KATIE</v>
      </c>
      <c r="C88" s="24">
        <f>TEAMS!Q142</f>
        <v>107</v>
      </c>
      <c r="D88" s="5" t="s">
        <v>100</v>
      </c>
      <c r="E88" s="199">
        <f>COUNT(TEAMS!Q126:Q137)</f>
        <v>1</v>
      </c>
      <c r="F88" s="58">
        <v>86</v>
      </c>
      <c r="G88" s="53" t="str">
        <f>TEAMS!F144</f>
        <v>FULGUM,TESS</v>
      </c>
      <c r="H88" s="24">
        <f>TEAMS!F162</f>
        <v>37.5</v>
      </c>
      <c r="I88" s="5" t="s">
        <v>100</v>
      </c>
      <c r="J88" s="57">
        <v>86</v>
      </c>
      <c r="K88" s="53" t="str">
        <f>TEAMS!N124</f>
        <v>MATTHEWS, KATIE</v>
      </c>
      <c r="L88" s="24">
        <f>TEAMS!O142</f>
        <v>17</v>
      </c>
      <c r="M88" s="5" t="s">
        <v>100</v>
      </c>
      <c r="N88" s="57">
        <v>86</v>
      </c>
      <c r="O88" s="53" t="str">
        <f>TEAMS!N124</f>
        <v>MATTHEWS, KATIE</v>
      </c>
      <c r="P88" s="24">
        <f>TEAMS!P142</f>
        <v>14</v>
      </c>
      <c r="Q88" s="5" t="s">
        <v>100</v>
      </c>
      <c r="R88" s="96">
        <f>IF('290 Club'!C72=0,"",'290 Club'!A72)</f>
      </c>
      <c r="S88" s="133">
        <f>IF('290 Club'!C72=0,"",'290 Club'!B72)</f>
      </c>
      <c r="T88" s="97">
        <f>IF('290 Club'!C72=0,"",'290 Club'!C72)</f>
      </c>
    </row>
    <row r="89" spans="1:20" ht="15">
      <c r="A89" s="57">
        <v>87</v>
      </c>
      <c r="B89" s="53" t="str">
        <f>TEAMS!R22</f>
        <v>AQ 10</v>
      </c>
      <c r="C89" s="24">
        <f>TEAMS!U40</f>
        <v>0</v>
      </c>
      <c r="D89" s="5" t="s">
        <v>42</v>
      </c>
      <c r="E89" s="199">
        <f>COUNT(TEAMS!U24:U35)</f>
        <v>0</v>
      </c>
      <c r="F89" s="58">
        <v>87</v>
      </c>
      <c r="G89" s="53" t="str">
        <f>TEAMS!R22</f>
        <v>AQ 10</v>
      </c>
      <c r="H89" s="24">
        <f>TEAMS!R40</f>
        <v>0</v>
      </c>
      <c r="I89" s="5" t="s">
        <v>42</v>
      </c>
      <c r="J89" s="57">
        <v>87</v>
      </c>
      <c r="K89" s="53" t="str">
        <f>TEAMS!R22</f>
        <v>AQ 10</v>
      </c>
      <c r="L89" s="24">
        <f>TEAMS!S40</f>
        <v>0</v>
      </c>
      <c r="M89" s="5" t="s">
        <v>42</v>
      </c>
      <c r="N89" s="57">
        <v>87</v>
      </c>
      <c r="O89" s="53" t="str">
        <f>TEAMS!R22</f>
        <v>AQ 10</v>
      </c>
      <c r="P89" s="24">
        <f>TEAMS!T40</f>
        <v>0</v>
      </c>
      <c r="Q89" s="5" t="s">
        <v>42</v>
      </c>
      <c r="R89" s="96">
        <f>IF('290 Club'!C73=0,"",'290 Club'!A73)</f>
      </c>
      <c r="S89" s="133">
        <f>IF('290 Club'!C73=0,"",'290 Club'!B73)</f>
      </c>
      <c r="T89" s="97">
        <f>IF('290 Club'!C73=0,"",'290 Club'!C73)</f>
      </c>
    </row>
    <row r="90" spans="1:20" ht="15">
      <c r="A90" s="57">
        <v>88</v>
      </c>
      <c r="B90" s="53" t="str">
        <f>TEAMS!B$42</f>
        <v>AQ 11</v>
      </c>
      <c r="C90" s="24">
        <f>TEAMS!E$60</f>
        <v>0</v>
      </c>
      <c r="D90" s="5" t="s">
        <v>42</v>
      </c>
      <c r="E90" s="199">
        <f>COUNT(TEAMS!E44:E55)</f>
        <v>0</v>
      </c>
      <c r="F90" s="58">
        <v>88</v>
      </c>
      <c r="G90" s="53" t="str">
        <f>TEAMS!B$42</f>
        <v>AQ 11</v>
      </c>
      <c r="H90" s="24">
        <f>TEAMS!B60</f>
        <v>0</v>
      </c>
      <c r="I90" s="5" t="s">
        <v>42</v>
      </c>
      <c r="J90" s="57">
        <v>88</v>
      </c>
      <c r="K90" s="53" t="str">
        <f>TEAMS!B$42</f>
        <v>AQ 11</v>
      </c>
      <c r="L90" s="24">
        <f>TEAMS!C60</f>
        <v>0</v>
      </c>
      <c r="M90" s="5" t="s">
        <v>42</v>
      </c>
      <c r="N90" s="57">
        <v>88</v>
      </c>
      <c r="O90" s="53" t="str">
        <f>TEAMS!B$42</f>
        <v>AQ 11</v>
      </c>
      <c r="P90" s="24">
        <f>TEAMS!D60</f>
        <v>0</v>
      </c>
      <c r="Q90" s="5" t="s">
        <v>42</v>
      </c>
      <c r="R90" s="96">
        <f>IF('290 Club'!C74=0,"",'290 Club'!A74)</f>
      </c>
      <c r="S90" s="133">
        <f>IF('290 Club'!C74=0,"",'290 Club'!B74)</f>
      </c>
      <c r="T90" s="97">
        <f>IF('290 Club'!C74=0,"",'290 Club'!C74)</f>
      </c>
    </row>
    <row r="91" spans="1:20" ht="15">
      <c r="A91" s="57">
        <v>89</v>
      </c>
      <c r="B91" s="53" t="str">
        <f>TEAMS!F$42</f>
        <v>AQ 12</v>
      </c>
      <c r="C91" s="24">
        <f>TEAMS!I$60</f>
        <v>0</v>
      </c>
      <c r="D91" s="5" t="s">
        <v>42</v>
      </c>
      <c r="E91" s="199">
        <f>COUNT(TEAMS!I44:I55)</f>
        <v>0</v>
      </c>
      <c r="F91" s="58">
        <v>89</v>
      </c>
      <c r="G91" s="53" t="str">
        <f>TEAMS!F$42</f>
        <v>AQ 12</v>
      </c>
      <c r="H91" s="24">
        <f>TEAMS!F60</f>
        <v>0</v>
      </c>
      <c r="I91" s="5" t="s">
        <v>42</v>
      </c>
      <c r="J91" s="57">
        <v>89</v>
      </c>
      <c r="K91" s="53" t="str">
        <f>TEAMS!F$42</f>
        <v>AQ 12</v>
      </c>
      <c r="L91" s="24">
        <f>TEAMS!G60</f>
        <v>0</v>
      </c>
      <c r="M91" s="5" t="s">
        <v>42</v>
      </c>
      <c r="N91" s="57">
        <v>89</v>
      </c>
      <c r="O91" s="53" t="str">
        <f>TEAMS!F$42</f>
        <v>AQ 12</v>
      </c>
      <c r="P91" s="24">
        <f>TEAMS!H60</f>
        <v>0</v>
      </c>
      <c r="Q91" s="5" t="s">
        <v>42</v>
      </c>
      <c r="R91" s="96">
        <f>IF('290 Club'!C75=0,"",'290 Club'!A75)</f>
      </c>
      <c r="S91" s="133">
        <f>IF('290 Club'!C75=0,"",'290 Club'!B75)</f>
      </c>
      <c r="T91" s="97">
        <f>IF('290 Club'!C75=0,"",'290 Club'!C75)</f>
      </c>
    </row>
    <row r="92" spans="1:20" ht="15">
      <c r="A92" s="57">
        <v>90</v>
      </c>
      <c r="B92" s="53" t="str">
        <f>TEAMS!J$42</f>
        <v>AQ 13</v>
      </c>
      <c r="C92" s="24">
        <f>TEAMS!M$60</f>
        <v>0</v>
      </c>
      <c r="D92" s="5" t="s">
        <v>42</v>
      </c>
      <c r="E92" s="199">
        <f>COUNT(TEAMS!M44:M55)</f>
        <v>0</v>
      </c>
      <c r="F92" s="58">
        <v>90</v>
      </c>
      <c r="G92" s="53" t="str">
        <f>TEAMS!J$42</f>
        <v>AQ 13</v>
      </c>
      <c r="H92" s="24">
        <f>TEAMS!J60</f>
        <v>0</v>
      </c>
      <c r="I92" s="5" t="s">
        <v>42</v>
      </c>
      <c r="J92" s="57">
        <v>90</v>
      </c>
      <c r="K92" s="53" t="str">
        <f>TEAMS!J$42</f>
        <v>AQ 13</v>
      </c>
      <c r="L92" s="24">
        <f>TEAMS!K60</f>
        <v>0</v>
      </c>
      <c r="M92" s="5" t="s">
        <v>42</v>
      </c>
      <c r="N92" s="57">
        <v>90</v>
      </c>
      <c r="O92" s="53" t="str">
        <f>TEAMS!J$42</f>
        <v>AQ 13</v>
      </c>
      <c r="P92" s="24">
        <f>TEAMS!L60</f>
        <v>0</v>
      </c>
      <c r="Q92" s="5" t="s">
        <v>42</v>
      </c>
      <c r="R92" s="96">
        <f>IF('290 Club'!C76=0,"",'290 Club'!A76)</f>
      </c>
      <c r="S92" s="133">
        <f>IF('290 Club'!C76=0,"",'290 Club'!B76)</f>
      </c>
      <c r="T92" s="97">
        <f>IF('290 Club'!C76=0,"",'290 Club'!C76)</f>
      </c>
    </row>
    <row r="93" spans="1:20" ht="15">
      <c r="A93" s="57">
        <v>91</v>
      </c>
      <c r="B93" s="53" t="str">
        <f>TEAMS!N$42</f>
        <v>AQ 14</v>
      </c>
      <c r="C93" s="24">
        <f>TEAMS!Q$60</f>
        <v>0</v>
      </c>
      <c r="D93" s="5" t="s">
        <v>42</v>
      </c>
      <c r="E93" s="199">
        <f>COUNT(TEAMS!Q44:Q55)</f>
        <v>0</v>
      </c>
      <c r="F93" s="58">
        <v>91</v>
      </c>
      <c r="G93" s="53" t="str">
        <f>TEAMS!N$42</f>
        <v>AQ 14</v>
      </c>
      <c r="H93" s="24">
        <f>TEAMS!N60</f>
        <v>0</v>
      </c>
      <c r="I93" s="5" t="s">
        <v>42</v>
      </c>
      <c r="J93" s="57">
        <v>91</v>
      </c>
      <c r="K93" s="53" t="str">
        <f>TEAMS!N$42</f>
        <v>AQ 14</v>
      </c>
      <c r="L93" s="24">
        <f>TEAMS!O60</f>
        <v>0</v>
      </c>
      <c r="M93" s="5" t="s">
        <v>42</v>
      </c>
      <c r="N93" s="57">
        <v>91</v>
      </c>
      <c r="O93" s="53" t="str">
        <f>TEAMS!N$42</f>
        <v>AQ 14</v>
      </c>
      <c r="P93" s="24">
        <f>TEAMS!P60</f>
        <v>0</v>
      </c>
      <c r="Q93" s="5" t="s">
        <v>42</v>
      </c>
      <c r="R93" s="96">
        <f>IF('290 Club'!C77=0,"",'290 Club'!A77)</f>
      </c>
      <c r="S93" s="133">
        <f>IF('290 Club'!C77=0,"",'290 Club'!B77)</f>
      </c>
      <c r="T93" s="97">
        <f>IF('290 Club'!C77=0,"",'290 Club'!C77)</f>
      </c>
    </row>
    <row r="94" spans="1:20" ht="15">
      <c r="A94" s="57">
        <v>92</v>
      </c>
      <c r="B94" s="53" t="str">
        <f>TEAMS!R$42</f>
        <v>AQ 15</v>
      </c>
      <c r="C94" s="24">
        <f>TEAMS!U$60</f>
        <v>0</v>
      </c>
      <c r="D94" s="5" t="s">
        <v>42</v>
      </c>
      <c r="E94" s="199">
        <f>COUNT(TEAMS!U44:U55)</f>
        <v>0</v>
      </c>
      <c r="F94" s="58">
        <v>92</v>
      </c>
      <c r="G94" s="53" t="str">
        <f>TEAMS!R$42</f>
        <v>AQ 15</v>
      </c>
      <c r="H94" s="24">
        <f>TEAMS!R60</f>
        <v>0</v>
      </c>
      <c r="I94" s="5" t="s">
        <v>42</v>
      </c>
      <c r="J94" s="57">
        <v>92</v>
      </c>
      <c r="K94" s="53" t="str">
        <f>TEAMS!R$42</f>
        <v>AQ 15</v>
      </c>
      <c r="L94" s="24">
        <f>TEAMS!S60</f>
        <v>0</v>
      </c>
      <c r="M94" s="5" t="s">
        <v>42</v>
      </c>
      <c r="N94" s="57">
        <v>92</v>
      </c>
      <c r="O94" s="53" t="str">
        <f>TEAMS!R$42</f>
        <v>AQ 15</v>
      </c>
      <c r="P94" s="24">
        <f>TEAMS!T60</f>
        <v>0</v>
      </c>
      <c r="Q94" s="5" t="s">
        <v>42</v>
      </c>
      <c r="R94" s="96">
        <f>IF('290 Club'!C78=0,"",'290 Club'!A78)</f>
      </c>
      <c r="S94" s="133">
        <f>IF('290 Club'!C78=0,"",'290 Club'!B78)</f>
      </c>
      <c r="T94" s="97">
        <f>IF('290 Club'!C78=0,"",'290 Club'!C78)</f>
      </c>
    </row>
    <row r="95" spans="1:20" ht="15">
      <c r="A95" s="57">
        <v>93</v>
      </c>
      <c r="B95" s="53" t="str">
        <f>TEAMS!R83</f>
        <v>BN 10</v>
      </c>
      <c r="C95" s="24">
        <f>TEAMS!U101</f>
        <v>0</v>
      </c>
      <c r="D95" s="5" t="s">
        <v>48</v>
      </c>
      <c r="E95" s="199">
        <f>COUNT(TEAMS!U85:U96)</f>
        <v>0</v>
      </c>
      <c r="F95" s="58">
        <v>93</v>
      </c>
      <c r="G95" s="53" t="str">
        <f>TEAMS!R83</f>
        <v>BN 10</v>
      </c>
      <c r="H95" s="24">
        <f>TEAMS!R101</f>
        <v>0</v>
      </c>
      <c r="I95" s="5" t="s">
        <v>48</v>
      </c>
      <c r="J95" s="57">
        <v>93</v>
      </c>
      <c r="K95" s="53" t="str">
        <f>TEAMS!R83</f>
        <v>BN 10</v>
      </c>
      <c r="L95" s="24">
        <f>TEAMS!S101</f>
        <v>0</v>
      </c>
      <c r="M95" s="5" t="s">
        <v>48</v>
      </c>
      <c r="N95" s="57">
        <v>93</v>
      </c>
      <c r="O95" s="53" t="str">
        <f>TEAMS!R83</f>
        <v>BN 10</v>
      </c>
      <c r="P95" s="24">
        <f>TEAMS!T101</f>
        <v>0</v>
      </c>
      <c r="Q95" s="5" t="s">
        <v>48</v>
      </c>
      <c r="R95" s="96">
        <f>IF('290 Club'!C79=0,"",'290 Club'!A79)</f>
      </c>
      <c r="S95" s="133">
        <f>IF('290 Club'!C79=0,"",'290 Club'!B79)</f>
      </c>
      <c r="T95" s="97">
        <f>IF('290 Club'!C79=0,"",'290 Club'!C79)</f>
      </c>
    </row>
    <row r="96" spans="1:20" ht="15">
      <c r="A96" s="57">
        <v>94</v>
      </c>
      <c r="B96" s="53" t="str">
        <f>TEAMS!B$103</f>
        <v>BN 11</v>
      </c>
      <c r="C96" s="24">
        <f>TEAMS!E$121</f>
        <v>0</v>
      </c>
      <c r="D96" s="5" t="s">
        <v>48</v>
      </c>
      <c r="E96" s="199">
        <f>COUNT(TEAMS!E105:E116)</f>
        <v>0</v>
      </c>
      <c r="F96" s="58">
        <v>94</v>
      </c>
      <c r="G96" s="53" t="str">
        <f>TEAMS!B$103</f>
        <v>BN 11</v>
      </c>
      <c r="H96" s="24">
        <f>TEAMS!B121</f>
        <v>0</v>
      </c>
      <c r="I96" s="5" t="s">
        <v>48</v>
      </c>
      <c r="J96" s="57">
        <v>94</v>
      </c>
      <c r="K96" s="53" t="str">
        <f>TEAMS!B$103</f>
        <v>BN 11</v>
      </c>
      <c r="L96" s="24">
        <f>TEAMS!C121</f>
        <v>0</v>
      </c>
      <c r="M96" s="5" t="s">
        <v>48</v>
      </c>
      <c r="N96" s="57">
        <v>94</v>
      </c>
      <c r="O96" s="53" t="str">
        <f>TEAMS!B$103</f>
        <v>BN 11</v>
      </c>
      <c r="P96" s="24">
        <f>TEAMS!D121</f>
        <v>0</v>
      </c>
      <c r="Q96" s="5" t="s">
        <v>48</v>
      </c>
      <c r="R96" s="96">
        <f>IF('290 Club'!C80=0,"",'290 Club'!A80)</f>
      </c>
      <c r="S96" s="133">
        <f>IF('290 Club'!C80=0,"",'290 Club'!B80)</f>
      </c>
      <c r="T96" s="97">
        <f>IF('290 Club'!C80=0,"",'290 Club'!C80)</f>
      </c>
    </row>
    <row r="97" spans="1:20" ht="15">
      <c r="A97" s="57">
        <v>95</v>
      </c>
      <c r="B97" s="53" t="str">
        <f>TEAMS!F$103</f>
        <v>BN 12</v>
      </c>
      <c r="C97" s="24">
        <f>TEAMS!I$121</f>
        <v>0</v>
      </c>
      <c r="D97" s="5" t="s">
        <v>48</v>
      </c>
      <c r="E97" s="199">
        <f>COUNT(TEAMS!I105:I116)</f>
        <v>0</v>
      </c>
      <c r="F97" s="58">
        <v>95</v>
      </c>
      <c r="G97" s="53" t="str">
        <f>TEAMS!F$103</f>
        <v>BN 12</v>
      </c>
      <c r="H97" s="24">
        <f>TEAMS!F121</f>
        <v>0</v>
      </c>
      <c r="I97" s="5" t="s">
        <v>48</v>
      </c>
      <c r="J97" s="57">
        <v>95</v>
      </c>
      <c r="K97" s="53" t="str">
        <f>TEAMS!F$103</f>
        <v>BN 12</v>
      </c>
      <c r="L97" s="24">
        <f>TEAMS!G121</f>
        <v>0</v>
      </c>
      <c r="M97" s="5" t="s">
        <v>48</v>
      </c>
      <c r="N97" s="57">
        <v>95</v>
      </c>
      <c r="O97" s="53" t="str">
        <f>TEAMS!F$103</f>
        <v>BN 12</v>
      </c>
      <c r="P97" s="24">
        <f>TEAMS!H121</f>
        <v>0</v>
      </c>
      <c r="Q97" s="5" t="s">
        <v>48</v>
      </c>
      <c r="R97" s="96">
        <f>IF('290 Club'!C81=0,"",'290 Club'!A81)</f>
      </c>
      <c r="S97" s="133">
        <f>IF('290 Club'!C81=0,"",'290 Club'!B81)</f>
      </c>
      <c r="T97" s="97">
        <f>IF('290 Club'!C81=0,"",'290 Club'!C81)</f>
      </c>
    </row>
    <row r="98" spans="1:20" ht="15">
      <c r="A98" s="57">
        <v>96</v>
      </c>
      <c r="B98" s="53" t="str">
        <f>TEAMS!J$103</f>
        <v>BN 13</v>
      </c>
      <c r="C98" s="24">
        <f>TEAMS!M$121</f>
        <v>0</v>
      </c>
      <c r="D98" s="5" t="s">
        <v>48</v>
      </c>
      <c r="E98" s="199">
        <f>COUNT(TEAMS!M105:M116)</f>
        <v>0</v>
      </c>
      <c r="F98" s="58">
        <v>96</v>
      </c>
      <c r="G98" s="53" t="str">
        <f>TEAMS!J$103</f>
        <v>BN 13</v>
      </c>
      <c r="H98" s="24">
        <f>TEAMS!J121</f>
        <v>0</v>
      </c>
      <c r="I98" s="5" t="s">
        <v>48</v>
      </c>
      <c r="J98" s="57">
        <v>96</v>
      </c>
      <c r="K98" s="53" t="str">
        <f>TEAMS!J$103</f>
        <v>BN 13</v>
      </c>
      <c r="L98" s="24">
        <f>TEAMS!K121</f>
        <v>0</v>
      </c>
      <c r="M98" s="5" t="s">
        <v>48</v>
      </c>
      <c r="N98" s="57">
        <v>96</v>
      </c>
      <c r="O98" s="53" t="str">
        <f>TEAMS!J$103</f>
        <v>BN 13</v>
      </c>
      <c r="P98" s="24">
        <f>TEAMS!L121</f>
        <v>0</v>
      </c>
      <c r="Q98" s="5" t="s">
        <v>48</v>
      </c>
      <c r="R98" s="96">
        <f>IF('290 Club'!C82=0,"",'290 Club'!A82)</f>
      </c>
      <c r="S98" s="133">
        <f>IF('290 Club'!C82=0,"",'290 Club'!B82)</f>
      </c>
      <c r="T98" s="97">
        <f>IF('290 Club'!C82=0,"",'290 Club'!C82)</f>
      </c>
    </row>
    <row r="99" spans="1:20" ht="15">
      <c r="A99" s="57">
        <v>97</v>
      </c>
      <c r="B99" s="53" t="str">
        <f>TEAMS!N$103</f>
        <v>BN 14</v>
      </c>
      <c r="C99" s="24">
        <f>TEAMS!Q$121</f>
        <v>0</v>
      </c>
      <c r="D99" s="5" t="s">
        <v>48</v>
      </c>
      <c r="E99" s="199">
        <f>COUNT(TEAMS!Q105:Q116)</f>
        <v>0</v>
      </c>
      <c r="F99" s="58">
        <v>97</v>
      </c>
      <c r="G99" s="53" t="str">
        <f>TEAMS!N$103</f>
        <v>BN 14</v>
      </c>
      <c r="H99" s="24">
        <f>TEAMS!N121</f>
        <v>0</v>
      </c>
      <c r="I99" s="5" t="s">
        <v>48</v>
      </c>
      <c r="J99" s="57">
        <v>97</v>
      </c>
      <c r="K99" s="53" t="str">
        <f>TEAMS!N$103</f>
        <v>BN 14</v>
      </c>
      <c r="L99" s="24">
        <f>TEAMS!O121</f>
        <v>0</v>
      </c>
      <c r="M99" s="5" t="s">
        <v>48</v>
      </c>
      <c r="N99" s="57">
        <v>97</v>
      </c>
      <c r="O99" s="53" t="str">
        <f>TEAMS!N$103</f>
        <v>BN 14</v>
      </c>
      <c r="P99" s="24">
        <f>TEAMS!P121</f>
        <v>0</v>
      </c>
      <c r="Q99" s="5" t="s">
        <v>48</v>
      </c>
      <c r="R99" s="96">
        <f>IF('290 Club'!C83=0,"",'290 Club'!A83)</f>
      </c>
      <c r="S99" s="133">
        <f>IF('290 Club'!C83=0,"",'290 Club'!B83)</f>
      </c>
      <c r="T99" s="97">
        <f>IF('290 Club'!C83=0,"",'290 Club'!C83)</f>
      </c>
    </row>
    <row r="100" spans="1:20" ht="15">
      <c r="A100" s="57">
        <v>98</v>
      </c>
      <c r="B100" s="53" t="str">
        <f>TEAMS!R$103</f>
        <v>BN 15</v>
      </c>
      <c r="C100" s="24">
        <f>TEAMS!U$121</f>
        <v>0</v>
      </c>
      <c r="D100" s="5" t="s">
        <v>48</v>
      </c>
      <c r="E100" s="199">
        <f>COUNT(TEAMS!U105:U116)</f>
        <v>0</v>
      </c>
      <c r="F100" s="58">
        <v>98</v>
      </c>
      <c r="G100" s="53" t="str">
        <f>TEAMS!R$103</f>
        <v>BN 15</v>
      </c>
      <c r="H100" s="24">
        <f>TEAMS!R121</f>
        <v>0</v>
      </c>
      <c r="I100" s="5" t="s">
        <v>48</v>
      </c>
      <c r="J100" s="57">
        <v>98</v>
      </c>
      <c r="K100" s="53" t="str">
        <f>TEAMS!R$103</f>
        <v>BN 15</v>
      </c>
      <c r="L100" s="24">
        <f>TEAMS!S121</f>
        <v>0</v>
      </c>
      <c r="M100" s="5" t="s">
        <v>48</v>
      </c>
      <c r="N100" s="57">
        <v>98</v>
      </c>
      <c r="O100" s="53" t="str">
        <f>TEAMS!R$103</f>
        <v>BN 15</v>
      </c>
      <c r="P100" s="24">
        <f>TEAMS!T121</f>
        <v>0</v>
      </c>
      <c r="Q100" s="5" t="s">
        <v>48</v>
      </c>
      <c r="R100" s="96">
        <f>IF('290 Club'!C84=0,"",'290 Club'!A84)</f>
      </c>
      <c r="S100" s="133">
        <f>IF('290 Club'!C84=0,"",'290 Club'!B84)</f>
      </c>
      <c r="T100" s="97">
        <f>IF('290 Club'!C84=0,"",'290 Club'!C84)</f>
      </c>
    </row>
    <row r="101" spans="1:20" ht="15">
      <c r="A101" s="57">
        <v>99</v>
      </c>
      <c r="B101" s="53" t="str">
        <f>TEAMS!F83</f>
        <v>BN 7</v>
      </c>
      <c r="C101" s="24">
        <f>TEAMS!I101</f>
        <v>0</v>
      </c>
      <c r="D101" s="5" t="s">
        <v>48</v>
      </c>
      <c r="E101" s="199">
        <f>COUNT(TEAMS!I85:I96)</f>
        <v>0</v>
      </c>
      <c r="F101" s="58">
        <v>99</v>
      </c>
      <c r="G101" s="53" t="str">
        <f>TEAMS!F83</f>
        <v>BN 7</v>
      </c>
      <c r="H101" s="24">
        <f>TEAMS!F101</f>
        <v>0</v>
      </c>
      <c r="I101" s="5" t="s">
        <v>48</v>
      </c>
      <c r="J101" s="57">
        <v>99</v>
      </c>
      <c r="K101" s="53" t="str">
        <f>TEAMS!F83</f>
        <v>BN 7</v>
      </c>
      <c r="L101" s="24">
        <f>TEAMS!G101</f>
        <v>0</v>
      </c>
      <c r="M101" s="5" t="s">
        <v>48</v>
      </c>
      <c r="N101" s="57">
        <v>99</v>
      </c>
      <c r="O101" s="53" t="str">
        <f>TEAMS!F83</f>
        <v>BN 7</v>
      </c>
      <c r="P101" s="24">
        <f>TEAMS!H101</f>
        <v>0</v>
      </c>
      <c r="Q101" s="5" t="s">
        <v>48</v>
      </c>
      <c r="R101" s="96">
        <f>IF('290 Club'!C85=0,"",'290 Club'!A85)</f>
      </c>
      <c r="S101" s="133">
        <f>IF('290 Club'!C85=0,"",'290 Club'!B85)</f>
      </c>
      <c r="T101" s="97">
        <f>IF('290 Club'!C85=0,"",'290 Club'!C85)</f>
      </c>
    </row>
    <row r="102" spans="1:20" ht="15">
      <c r="A102" s="57">
        <v>100</v>
      </c>
      <c r="B102" s="53" t="str">
        <f>TEAMS!J83</f>
        <v>BN 8</v>
      </c>
      <c r="C102" s="24">
        <f>TEAMS!M101</f>
        <v>0</v>
      </c>
      <c r="D102" s="5" t="s">
        <v>48</v>
      </c>
      <c r="E102" s="199">
        <f>COUNT(TEAMS!M85:M96)</f>
        <v>0</v>
      </c>
      <c r="F102" s="58">
        <v>100</v>
      </c>
      <c r="G102" s="60" t="str">
        <f>TEAMS!J83</f>
        <v>BN 8</v>
      </c>
      <c r="H102" s="61">
        <f>TEAMS!J101</f>
        <v>0</v>
      </c>
      <c r="I102" s="5" t="s">
        <v>48</v>
      </c>
      <c r="J102" s="57">
        <v>100</v>
      </c>
      <c r="K102" s="60" t="str">
        <f>TEAMS!J83</f>
        <v>BN 8</v>
      </c>
      <c r="L102" s="61">
        <f>TEAMS!K101</f>
        <v>0</v>
      </c>
      <c r="M102" s="5" t="s">
        <v>48</v>
      </c>
      <c r="N102" s="57">
        <v>100</v>
      </c>
      <c r="O102" s="60" t="str">
        <f>TEAMS!J83</f>
        <v>BN 8</v>
      </c>
      <c r="P102" s="61">
        <f>TEAMS!L101</f>
        <v>0</v>
      </c>
      <c r="Q102" s="5" t="s">
        <v>48</v>
      </c>
      <c r="R102" s="96">
        <f>IF('290 Club'!C86=0,"",'290 Club'!A86)</f>
      </c>
      <c r="S102" s="133">
        <f>IF('290 Club'!C86=0,"",'290 Club'!B86)</f>
      </c>
      <c r="T102" s="97">
        <f>IF('290 Club'!C86=0,"",'290 Club'!C86)</f>
      </c>
    </row>
    <row r="103" spans="1:20" ht="15">
      <c r="A103" s="57">
        <v>101</v>
      </c>
      <c r="B103" s="53" t="str">
        <f>TEAMS!N83</f>
        <v>BN 9</v>
      </c>
      <c r="C103" s="24">
        <f>TEAMS!Q101</f>
        <v>0</v>
      </c>
      <c r="D103" s="5" t="s">
        <v>48</v>
      </c>
      <c r="E103" s="199">
        <f>COUNT(TEAMS!Q85:Q96)</f>
        <v>0</v>
      </c>
      <c r="F103" s="58">
        <v>101</v>
      </c>
      <c r="G103" s="53" t="str">
        <f>TEAMS!N83</f>
        <v>BN 9</v>
      </c>
      <c r="H103" s="24">
        <f>TEAMS!N101</f>
        <v>0</v>
      </c>
      <c r="I103" s="5" t="s">
        <v>48</v>
      </c>
      <c r="J103" s="57">
        <v>101</v>
      </c>
      <c r="K103" s="53" t="str">
        <f>TEAMS!N83</f>
        <v>BN 9</v>
      </c>
      <c r="L103" s="24">
        <f>TEAMS!O101</f>
        <v>0</v>
      </c>
      <c r="M103" s="5" t="s">
        <v>48</v>
      </c>
      <c r="N103" s="57">
        <v>101</v>
      </c>
      <c r="O103" s="53" t="str">
        <f>TEAMS!N83</f>
        <v>BN 9</v>
      </c>
      <c r="P103" s="24">
        <f>TEAMS!P101</f>
        <v>0</v>
      </c>
      <c r="Q103" s="5" t="s">
        <v>48</v>
      </c>
      <c r="R103" s="96">
        <f>IF('290 Club'!C87=0,"",'290 Club'!A87)</f>
      </c>
      <c r="S103" s="133">
        <f>IF('290 Club'!C87=0,"",'290 Club'!B87)</f>
      </c>
      <c r="T103" s="97">
        <f>IF('290 Club'!C87=0,"",'290 Club'!C87)</f>
      </c>
    </row>
    <row r="104" spans="1:20" ht="15">
      <c r="A104" s="57">
        <v>102</v>
      </c>
      <c r="B104" s="53" t="str">
        <f>TEAMS!B$164</f>
        <v>CS 11</v>
      </c>
      <c r="C104" s="24">
        <f>TEAMS!E$182</f>
        <v>0</v>
      </c>
      <c r="D104" s="5" t="s">
        <v>100</v>
      </c>
      <c r="E104" s="199">
        <f>COUNT(TEAMS!E166:E177)</f>
        <v>0</v>
      </c>
      <c r="F104" s="58">
        <v>102</v>
      </c>
      <c r="G104" s="53" t="str">
        <f>TEAMS!B$164</f>
        <v>CS 11</v>
      </c>
      <c r="H104" s="24">
        <f>TEAMS!B182</f>
        <v>0</v>
      </c>
      <c r="I104" s="5" t="s">
        <v>100</v>
      </c>
      <c r="J104" s="57">
        <v>102</v>
      </c>
      <c r="K104" s="53" t="str">
        <f>TEAMS!B$164</f>
        <v>CS 11</v>
      </c>
      <c r="L104" s="24">
        <f>TEAMS!C182</f>
        <v>0</v>
      </c>
      <c r="M104" s="5" t="s">
        <v>100</v>
      </c>
      <c r="N104" s="57">
        <v>102</v>
      </c>
      <c r="O104" s="53" t="str">
        <f>TEAMS!B$164</f>
        <v>CS 11</v>
      </c>
      <c r="P104" s="24">
        <f>TEAMS!D182</f>
        <v>0</v>
      </c>
      <c r="Q104" s="5" t="s">
        <v>100</v>
      </c>
      <c r="R104" s="96">
        <f>IF('290 Club'!C88=0,"",'290 Club'!A88)</f>
      </c>
      <c r="S104" s="133">
        <f>IF('290 Club'!C88=0,"",'290 Club'!B88)</f>
      </c>
      <c r="T104" s="97">
        <f>IF('290 Club'!C88=0,"",'290 Club'!C88)</f>
      </c>
    </row>
    <row r="105" spans="1:20" ht="15">
      <c r="A105" s="57">
        <v>103</v>
      </c>
      <c r="B105" s="53" t="str">
        <f>TEAMS!F$164</f>
        <v>CS 12</v>
      </c>
      <c r="C105" s="24">
        <f>TEAMS!I$182</f>
        <v>0</v>
      </c>
      <c r="D105" s="5" t="s">
        <v>100</v>
      </c>
      <c r="E105" s="199">
        <f>COUNT(TEAMS!I166:I177)</f>
        <v>0</v>
      </c>
      <c r="F105" s="58">
        <v>103</v>
      </c>
      <c r="G105" s="53" t="str">
        <f>TEAMS!F$164</f>
        <v>CS 12</v>
      </c>
      <c r="H105" s="24">
        <f>TEAMS!F182</f>
        <v>0</v>
      </c>
      <c r="I105" s="5" t="s">
        <v>100</v>
      </c>
      <c r="J105" s="57">
        <v>103</v>
      </c>
      <c r="K105" s="53" t="str">
        <f>TEAMS!F$164</f>
        <v>CS 12</v>
      </c>
      <c r="L105" s="24">
        <f>TEAMS!G182</f>
        <v>0</v>
      </c>
      <c r="M105" s="5" t="s">
        <v>100</v>
      </c>
      <c r="N105" s="57">
        <v>103</v>
      </c>
      <c r="O105" s="53" t="str">
        <f>TEAMS!F$164</f>
        <v>CS 12</v>
      </c>
      <c r="P105" s="24">
        <f>TEAMS!H182</f>
        <v>0</v>
      </c>
      <c r="Q105" s="5" t="s">
        <v>100</v>
      </c>
      <c r="R105" s="96">
        <f>IF('290 Club'!C89=0,"",'290 Club'!A89)</f>
      </c>
      <c r="S105" s="133">
        <f>IF('290 Club'!C89=0,"",'290 Club'!B89)</f>
      </c>
      <c r="T105" s="97">
        <f>IF('290 Club'!C89=0,"",'290 Club'!C89)</f>
      </c>
    </row>
    <row r="106" spans="1:20" ht="15">
      <c r="A106" s="57">
        <v>104</v>
      </c>
      <c r="B106" s="53" t="str">
        <f>TEAMS!J$164</f>
        <v>CS 13</v>
      </c>
      <c r="C106" s="24">
        <f>TEAMS!M$182</f>
        <v>0</v>
      </c>
      <c r="D106" s="5" t="s">
        <v>100</v>
      </c>
      <c r="E106" s="199">
        <f>COUNT(TEAMS!M166:M177)</f>
        <v>0</v>
      </c>
      <c r="F106" s="58">
        <v>104</v>
      </c>
      <c r="G106" s="53" t="str">
        <f>TEAMS!J$164</f>
        <v>CS 13</v>
      </c>
      <c r="H106" s="24">
        <f>TEAMS!J182</f>
        <v>0</v>
      </c>
      <c r="I106" s="5" t="s">
        <v>100</v>
      </c>
      <c r="J106" s="57">
        <v>104</v>
      </c>
      <c r="K106" s="53" t="str">
        <f>TEAMS!J$164</f>
        <v>CS 13</v>
      </c>
      <c r="L106" s="24">
        <f>TEAMS!K182</f>
        <v>0</v>
      </c>
      <c r="M106" s="5" t="s">
        <v>100</v>
      </c>
      <c r="N106" s="57">
        <v>104</v>
      </c>
      <c r="O106" s="53" t="str">
        <f>TEAMS!J$164</f>
        <v>CS 13</v>
      </c>
      <c r="P106" s="24">
        <f>TEAMS!L182</f>
        <v>0</v>
      </c>
      <c r="Q106" s="5" t="s">
        <v>100</v>
      </c>
      <c r="R106" s="96">
        <f>IF('290 Club'!C90=0,"",'290 Club'!A90)</f>
      </c>
      <c r="S106" s="133">
        <f>IF('290 Club'!C90=0,"",'290 Club'!B90)</f>
      </c>
      <c r="T106" s="97">
        <f>IF('290 Club'!C90=0,"",'290 Club'!C90)</f>
      </c>
    </row>
    <row r="107" spans="1:20" ht="15">
      <c r="A107" s="57">
        <v>105</v>
      </c>
      <c r="B107" s="60" t="str">
        <f>TEAMS!N$164</f>
        <v>CS 14</v>
      </c>
      <c r="C107" s="61">
        <f>TEAMS!Q$182</f>
        <v>0</v>
      </c>
      <c r="D107" s="5" t="s">
        <v>100</v>
      </c>
      <c r="E107" s="199">
        <f>COUNT(TEAMS!Q166:Q177)</f>
        <v>0</v>
      </c>
      <c r="F107" s="58">
        <v>105</v>
      </c>
      <c r="G107" s="60" t="str">
        <f>TEAMS!N$164</f>
        <v>CS 14</v>
      </c>
      <c r="H107" s="61">
        <f>TEAMS!N182</f>
        <v>0</v>
      </c>
      <c r="I107" s="5" t="s">
        <v>100</v>
      </c>
      <c r="J107" s="57">
        <v>105</v>
      </c>
      <c r="K107" s="60" t="str">
        <f>TEAMS!N$164</f>
        <v>CS 14</v>
      </c>
      <c r="L107" s="61">
        <f>TEAMS!O182</f>
        <v>0</v>
      </c>
      <c r="M107" s="5" t="s">
        <v>100</v>
      </c>
      <c r="N107" s="57">
        <v>105</v>
      </c>
      <c r="O107" s="60" t="str">
        <f>TEAMS!N$164</f>
        <v>CS 14</v>
      </c>
      <c r="P107" s="61">
        <f>TEAMS!P182</f>
        <v>0</v>
      </c>
      <c r="Q107" s="5" t="s">
        <v>100</v>
      </c>
      <c r="R107" s="96">
        <f>IF('290 Club'!C91=0,"",'290 Club'!A91)</f>
      </c>
      <c r="S107" s="133">
        <f>IF('290 Club'!C91=0,"",'290 Club'!B91)</f>
      </c>
      <c r="T107" s="97">
        <f>IF('290 Club'!C91=0,"",'290 Club'!C91)</f>
      </c>
    </row>
    <row r="108" spans="1:20" ht="15">
      <c r="A108" s="57">
        <v>106</v>
      </c>
      <c r="B108" s="53" t="str">
        <f>TEAMS!R$164</f>
        <v>CS 15</v>
      </c>
      <c r="C108" s="24">
        <f>TEAMS!U$182</f>
        <v>0</v>
      </c>
      <c r="D108" s="5" t="s">
        <v>100</v>
      </c>
      <c r="E108" s="199">
        <f>COUNT(TEAMS!U166:U177)</f>
        <v>0</v>
      </c>
      <c r="F108" s="58">
        <v>106</v>
      </c>
      <c r="G108" s="53" t="str">
        <f>TEAMS!R$164</f>
        <v>CS 15</v>
      </c>
      <c r="H108" s="24">
        <f>TEAMS!R182</f>
        <v>0</v>
      </c>
      <c r="I108" s="5" t="s">
        <v>100</v>
      </c>
      <c r="J108" s="57">
        <v>106</v>
      </c>
      <c r="K108" s="53" t="str">
        <f>TEAMS!R$164</f>
        <v>CS 15</v>
      </c>
      <c r="L108" s="24">
        <f>TEAMS!S182</f>
        <v>0</v>
      </c>
      <c r="M108" s="5" t="s">
        <v>100</v>
      </c>
      <c r="N108" s="57">
        <v>106</v>
      </c>
      <c r="O108" s="53" t="str">
        <f>TEAMS!R$164</f>
        <v>CS 15</v>
      </c>
      <c r="P108" s="24">
        <f>TEAMS!T182</f>
        <v>0</v>
      </c>
      <c r="Q108" s="5" t="s">
        <v>100</v>
      </c>
      <c r="R108" s="96">
        <f>IF('290 Club'!C92=0,"",'290 Club'!A92)</f>
      </c>
      <c r="S108" s="133">
        <f>IF('290 Club'!C92=0,"",'290 Club'!B92)</f>
      </c>
      <c r="T108" s="97">
        <f>IF('290 Club'!C92=0,"",'290 Club'!C92)</f>
      </c>
    </row>
    <row r="109" spans="1:20" ht="15">
      <c r="A109" s="57">
        <v>107</v>
      </c>
      <c r="B109" s="60" t="str">
        <f>TEAMS!R205</f>
        <v>EL 10</v>
      </c>
      <c r="C109" s="61">
        <f>TEAMS!U223</f>
        <v>0</v>
      </c>
      <c r="D109" s="5" t="s">
        <v>52</v>
      </c>
      <c r="E109" s="199">
        <f>COUNT(TEAMS!U207:U218)</f>
        <v>0</v>
      </c>
      <c r="F109" s="58">
        <v>107</v>
      </c>
      <c r="G109" s="60" t="str">
        <f>TEAMS!R205</f>
        <v>EL 10</v>
      </c>
      <c r="H109" s="61">
        <f>TEAMS!R223</f>
        <v>0</v>
      </c>
      <c r="I109" s="5" t="s">
        <v>52</v>
      </c>
      <c r="J109" s="57">
        <v>107</v>
      </c>
      <c r="K109" s="60" t="str">
        <f>TEAMS!R205</f>
        <v>EL 10</v>
      </c>
      <c r="L109" s="61">
        <f>TEAMS!S223</f>
        <v>0</v>
      </c>
      <c r="M109" s="5" t="s">
        <v>52</v>
      </c>
      <c r="N109" s="57">
        <v>107</v>
      </c>
      <c r="O109" s="60" t="str">
        <f>TEAMS!R205</f>
        <v>EL 10</v>
      </c>
      <c r="P109" s="61">
        <f>TEAMS!T223</f>
        <v>0</v>
      </c>
      <c r="Q109" s="5" t="s">
        <v>52</v>
      </c>
      <c r="R109" s="96">
        <f>IF('290 Club'!C93=0,"",'290 Club'!A93)</f>
      </c>
      <c r="S109" s="133">
        <f>IF('290 Club'!C93=0,"",'290 Club'!B93)</f>
      </c>
      <c r="T109" s="97">
        <f>IF('290 Club'!C93=0,"",'290 Club'!C93)</f>
      </c>
    </row>
    <row r="110" spans="1:20" ht="15">
      <c r="A110" s="57">
        <v>108</v>
      </c>
      <c r="B110" s="60" t="str">
        <f>TEAMS!B$225</f>
        <v>EL 11</v>
      </c>
      <c r="C110" s="61">
        <f>TEAMS!E$243</f>
        <v>0</v>
      </c>
      <c r="D110" s="5" t="s">
        <v>52</v>
      </c>
      <c r="E110" s="199">
        <f>COUNT(TEAMS!E227:E238)</f>
        <v>0</v>
      </c>
      <c r="F110" s="58">
        <v>108</v>
      </c>
      <c r="G110" s="60" t="str">
        <f>TEAMS!B$225</f>
        <v>EL 11</v>
      </c>
      <c r="H110" s="61">
        <f>TEAMS!B243</f>
        <v>0</v>
      </c>
      <c r="I110" s="5" t="s">
        <v>52</v>
      </c>
      <c r="J110" s="57">
        <v>108</v>
      </c>
      <c r="K110" s="60" t="str">
        <f>TEAMS!B$225</f>
        <v>EL 11</v>
      </c>
      <c r="L110" s="61">
        <f>TEAMS!C243</f>
        <v>0</v>
      </c>
      <c r="M110" s="5" t="s">
        <v>52</v>
      </c>
      <c r="N110" s="57">
        <v>108</v>
      </c>
      <c r="O110" s="60" t="str">
        <f>TEAMS!B$225</f>
        <v>EL 11</v>
      </c>
      <c r="P110" s="61">
        <f>TEAMS!D243</f>
        <v>0</v>
      </c>
      <c r="Q110" s="5" t="s">
        <v>52</v>
      </c>
      <c r="R110" s="96">
        <f>IF('290 Club'!C94=0,"",'290 Club'!A94)</f>
      </c>
      <c r="S110" s="133">
        <f>IF('290 Club'!C94=0,"",'290 Club'!B94)</f>
      </c>
      <c r="T110" s="97">
        <f>IF('290 Club'!C94=0,"",'290 Club'!C94)</f>
      </c>
    </row>
    <row r="111" spans="1:20" ht="15">
      <c r="A111" s="57">
        <v>109</v>
      </c>
      <c r="B111" s="53" t="str">
        <f>TEAMS!F$225</f>
        <v>EL 12</v>
      </c>
      <c r="C111" s="24">
        <f>TEAMS!I$243</f>
        <v>0</v>
      </c>
      <c r="D111" s="5" t="s">
        <v>52</v>
      </c>
      <c r="E111" s="199">
        <f>COUNT(TEAMS!I227:I238)</f>
        <v>0</v>
      </c>
      <c r="F111" s="58">
        <v>109</v>
      </c>
      <c r="G111" s="53" t="str">
        <f>TEAMS!F$225</f>
        <v>EL 12</v>
      </c>
      <c r="H111" s="24">
        <f>TEAMS!F243</f>
        <v>0</v>
      </c>
      <c r="I111" s="5" t="s">
        <v>52</v>
      </c>
      <c r="J111" s="57">
        <v>109</v>
      </c>
      <c r="K111" s="53" t="str">
        <f>TEAMS!F$225</f>
        <v>EL 12</v>
      </c>
      <c r="L111" s="24">
        <f>TEAMS!G243</f>
        <v>0</v>
      </c>
      <c r="M111" s="5" t="s">
        <v>52</v>
      </c>
      <c r="N111" s="57">
        <v>109</v>
      </c>
      <c r="O111" s="53" t="str">
        <f>TEAMS!F$225</f>
        <v>EL 12</v>
      </c>
      <c r="P111" s="24">
        <f>TEAMS!H243</f>
        <v>0</v>
      </c>
      <c r="Q111" s="5" t="s">
        <v>52</v>
      </c>
      <c r="R111" s="96">
        <f>IF('290 Club'!C95=0,"",'290 Club'!A95)</f>
      </c>
      <c r="S111" s="133">
        <f>IF('290 Club'!C95=0,"",'290 Club'!B95)</f>
      </c>
      <c r="T111" s="97">
        <f>IF('290 Club'!C95=0,"",'290 Club'!C95)</f>
      </c>
    </row>
    <row r="112" spans="1:20" ht="15">
      <c r="A112" s="57">
        <v>110</v>
      </c>
      <c r="B112" s="53" t="str">
        <f>TEAMS!J$225</f>
        <v>EL 13</v>
      </c>
      <c r="C112" s="24">
        <f>TEAMS!M$243</f>
        <v>0</v>
      </c>
      <c r="D112" s="5" t="s">
        <v>52</v>
      </c>
      <c r="E112" s="199">
        <f>COUNT(TEAMS!M227:M238)</f>
        <v>0</v>
      </c>
      <c r="F112" s="58">
        <v>110</v>
      </c>
      <c r="G112" s="53" t="str">
        <f>TEAMS!J$225</f>
        <v>EL 13</v>
      </c>
      <c r="H112" s="24">
        <f>TEAMS!J243</f>
        <v>0</v>
      </c>
      <c r="I112" s="5" t="s">
        <v>52</v>
      </c>
      <c r="J112" s="57">
        <v>110</v>
      </c>
      <c r="K112" s="53" t="str">
        <f>TEAMS!J$225</f>
        <v>EL 13</v>
      </c>
      <c r="L112" s="24">
        <f>TEAMS!K243</f>
        <v>0</v>
      </c>
      <c r="M112" s="5" t="s">
        <v>52</v>
      </c>
      <c r="N112" s="57">
        <v>110</v>
      </c>
      <c r="O112" s="53" t="str">
        <f>TEAMS!J$225</f>
        <v>EL 13</v>
      </c>
      <c r="P112" s="24">
        <f>TEAMS!L243</f>
        <v>0</v>
      </c>
      <c r="Q112" s="5" t="s">
        <v>52</v>
      </c>
      <c r="R112" s="96">
        <f>IF('290 Club'!C96=0,"",'290 Club'!A96)</f>
      </c>
      <c r="S112" s="133">
        <f>IF('290 Club'!C96=0,"",'290 Club'!B96)</f>
      </c>
      <c r="T112" s="97">
        <f>IF('290 Club'!C96=0,"",'290 Club'!C96)</f>
      </c>
    </row>
    <row r="113" spans="1:20" ht="15">
      <c r="A113" s="57">
        <v>111</v>
      </c>
      <c r="B113" s="53" t="str">
        <f>TEAMS!N$225</f>
        <v>EL 14</v>
      </c>
      <c r="C113" s="24">
        <f>TEAMS!Q$243</f>
        <v>0</v>
      </c>
      <c r="D113" s="5" t="s">
        <v>52</v>
      </c>
      <c r="E113" s="199">
        <f>COUNT(TEAMS!Q227:Q238)</f>
        <v>0</v>
      </c>
      <c r="F113" s="58">
        <v>111</v>
      </c>
      <c r="G113" s="53" t="str">
        <f>TEAMS!N$225</f>
        <v>EL 14</v>
      </c>
      <c r="H113" s="24">
        <f>TEAMS!N243</f>
        <v>0</v>
      </c>
      <c r="I113" s="5" t="s">
        <v>52</v>
      </c>
      <c r="J113" s="57">
        <v>111</v>
      </c>
      <c r="K113" s="53" t="str">
        <f>TEAMS!N$225</f>
        <v>EL 14</v>
      </c>
      <c r="L113" s="24">
        <f>TEAMS!O243</f>
        <v>0</v>
      </c>
      <c r="M113" s="5" t="s">
        <v>52</v>
      </c>
      <c r="N113" s="57">
        <v>111</v>
      </c>
      <c r="O113" s="53" t="str">
        <f>TEAMS!N$225</f>
        <v>EL 14</v>
      </c>
      <c r="P113" s="24">
        <f>TEAMS!P243</f>
        <v>0</v>
      </c>
      <c r="Q113" s="5" t="s">
        <v>52</v>
      </c>
      <c r="R113" s="96">
        <f>IF('290 Club'!C97=0,"",'290 Club'!A97)</f>
      </c>
      <c r="S113" s="133">
        <f>IF('290 Club'!C97=0,"",'290 Club'!B97)</f>
      </c>
      <c r="T113" s="97">
        <f>IF('290 Club'!C97=0,"",'290 Club'!C97)</f>
      </c>
    </row>
    <row r="114" spans="1:20" ht="15">
      <c r="A114" s="57">
        <v>112</v>
      </c>
      <c r="B114" s="53" t="str">
        <f>TEAMS!R$225</f>
        <v>EL 15</v>
      </c>
      <c r="C114" s="24">
        <f>TEAMS!U$243</f>
        <v>0</v>
      </c>
      <c r="D114" s="5" t="s">
        <v>52</v>
      </c>
      <c r="E114" s="199">
        <f>COUNT(TEAMS!U227:U238)</f>
        <v>0</v>
      </c>
      <c r="F114" s="58">
        <v>112</v>
      </c>
      <c r="G114" s="53" t="str">
        <f>TEAMS!R$225</f>
        <v>EL 15</v>
      </c>
      <c r="H114" s="24">
        <f>TEAMS!R243</f>
        <v>0</v>
      </c>
      <c r="I114" s="5" t="s">
        <v>52</v>
      </c>
      <c r="J114" s="57">
        <v>112</v>
      </c>
      <c r="K114" s="53" t="str">
        <f>TEAMS!R$225</f>
        <v>EL 15</v>
      </c>
      <c r="L114" s="24">
        <f>TEAMS!S243</f>
        <v>0</v>
      </c>
      <c r="M114" s="5" t="s">
        <v>52</v>
      </c>
      <c r="N114" s="57">
        <v>112</v>
      </c>
      <c r="O114" s="53" t="str">
        <f>TEAMS!R$225</f>
        <v>EL 15</v>
      </c>
      <c r="P114" s="24">
        <f>TEAMS!T243</f>
        <v>0</v>
      </c>
      <c r="Q114" s="5" t="s">
        <v>52</v>
      </c>
      <c r="R114" s="96">
        <f>IF('290 Club'!C98=0,"",'290 Club'!A98)</f>
      </c>
      <c r="S114" s="133">
        <f>IF('290 Club'!C98=0,"",'290 Club'!B98)</f>
      </c>
      <c r="T114" s="97">
        <f>IF('290 Club'!C98=0,"",'290 Club'!C98)</f>
      </c>
    </row>
    <row r="115" spans="1:20" ht="15">
      <c r="A115" s="57">
        <v>113</v>
      </c>
      <c r="B115" s="53" t="str">
        <f>TEAMS!N205</f>
        <v>EL 9</v>
      </c>
      <c r="C115" s="24">
        <f>TEAMS!Q223</f>
        <v>0</v>
      </c>
      <c r="D115" s="5" t="s">
        <v>52</v>
      </c>
      <c r="E115" s="199">
        <f>COUNT(TEAMS!Q207:Q218)</f>
        <v>0</v>
      </c>
      <c r="F115" s="58">
        <v>113</v>
      </c>
      <c r="G115" s="53" t="str">
        <f>TEAMS!N205</f>
        <v>EL 9</v>
      </c>
      <c r="H115" s="24">
        <f>TEAMS!N223</f>
        <v>0</v>
      </c>
      <c r="I115" s="5" t="s">
        <v>52</v>
      </c>
      <c r="J115" s="57">
        <v>113</v>
      </c>
      <c r="K115" s="53" t="str">
        <f>TEAMS!N205</f>
        <v>EL 9</v>
      </c>
      <c r="L115" s="24">
        <f>TEAMS!O223</f>
        <v>0</v>
      </c>
      <c r="M115" s="5" t="s">
        <v>52</v>
      </c>
      <c r="N115" s="57">
        <v>113</v>
      </c>
      <c r="O115" s="53" t="str">
        <f>TEAMS!N205</f>
        <v>EL 9</v>
      </c>
      <c r="P115" s="24">
        <f>TEAMS!P223</f>
        <v>0</v>
      </c>
      <c r="Q115" s="5" t="s">
        <v>52</v>
      </c>
      <c r="R115" s="96">
        <f>IF('290 Club'!C99=0,"",'290 Club'!A99)</f>
      </c>
      <c r="S115" s="133">
        <f>IF('290 Club'!C99=0,"",'290 Club'!B99)</f>
      </c>
      <c r="T115" s="97">
        <f>IF('290 Club'!C99=0,"",'290 Club'!C99)</f>
      </c>
    </row>
    <row r="116" spans="1:20" ht="15">
      <c r="A116" s="57">
        <v>114</v>
      </c>
      <c r="B116" s="53" t="str">
        <f>TEAMS!R266</f>
        <v>EV 10</v>
      </c>
      <c r="C116" s="24">
        <f>TEAMS!U284</f>
        <v>0</v>
      </c>
      <c r="D116" s="5" t="s">
        <v>56</v>
      </c>
      <c r="E116" s="199">
        <f>COUNT(TEAMS!U268:U279)</f>
        <v>0</v>
      </c>
      <c r="F116" s="58">
        <v>114</v>
      </c>
      <c r="G116" s="53" t="str">
        <f>TEAMS!R266</f>
        <v>EV 10</v>
      </c>
      <c r="H116" s="24">
        <f>TEAMS!R284</f>
        <v>0</v>
      </c>
      <c r="I116" s="5" t="s">
        <v>56</v>
      </c>
      <c r="J116" s="57">
        <v>114</v>
      </c>
      <c r="K116" s="53" t="str">
        <f>TEAMS!R266</f>
        <v>EV 10</v>
      </c>
      <c r="L116" s="24">
        <f>TEAMS!S284</f>
        <v>0</v>
      </c>
      <c r="M116" s="5" t="s">
        <v>56</v>
      </c>
      <c r="N116" s="57">
        <v>114</v>
      </c>
      <c r="O116" s="53" t="str">
        <f>TEAMS!R266</f>
        <v>EV 10</v>
      </c>
      <c r="P116" s="24">
        <f>TEAMS!T284</f>
        <v>0</v>
      </c>
      <c r="Q116" s="5" t="s">
        <v>56</v>
      </c>
      <c r="R116" s="96">
        <f>IF('290 Club'!C100=0,"",'290 Club'!A100)</f>
      </c>
      <c r="S116" s="133">
        <f>IF('290 Club'!C100=0,"",'290 Club'!B100)</f>
      </c>
      <c r="T116" s="97">
        <f>IF('290 Club'!C100=0,"",'290 Club'!C100)</f>
      </c>
    </row>
    <row r="117" spans="1:20" ht="15">
      <c r="A117" s="57">
        <v>115</v>
      </c>
      <c r="B117" s="53" t="str">
        <f>TEAMS!B$286</f>
        <v>EV 11</v>
      </c>
      <c r="C117" s="24">
        <f>TEAMS!E$304</f>
        <v>0</v>
      </c>
      <c r="D117" s="5" t="s">
        <v>56</v>
      </c>
      <c r="E117" s="199">
        <f>COUNT(TEAMS!E288:E299)</f>
        <v>0</v>
      </c>
      <c r="F117" s="58">
        <v>115</v>
      </c>
      <c r="G117" s="53" t="str">
        <f>TEAMS!B$286</f>
        <v>EV 11</v>
      </c>
      <c r="H117" s="24">
        <f>TEAMS!B304</f>
        <v>0</v>
      </c>
      <c r="I117" s="5" t="s">
        <v>56</v>
      </c>
      <c r="J117" s="57">
        <v>115</v>
      </c>
      <c r="K117" s="53" t="str">
        <f>TEAMS!B$286</f>
        <v>EV 11</v>
      </c>
      <c r="L117" s="24">
        <f>TEAMS!C304</f>
        <v>0</v>
      </c>
      <c r="M117" s="5" t="s">
        <v>56</v>
      </c>
      <c r="N117" s="57">
        <v>115</v>
      </c>
      <c r="O117" s="53" t="str">
        <f>TEAMS!B$286</f>
        <v>EV 11</v>
      </c>
      <c r="P117" s="24">
        <f>TEAMS!D304</f>
        <v>0</v>
      </c>
      <c r="Q117" s="5" t="s">
        <v>56</v>
      </c>
      <c r="R117" s="96">
        <f>IF('290 Club'!C101=0,"",'290 Club'!A101)</f>
      </c>
      <c r="S117" s="133">
        <f>IF('290 Club'!C101=0,"",'290 Club'!B101)</f>
      </c>
      <c r="T117" s="97">
        <f>IF('290 Club'!C101=0,"",'290 Club'!C101)</f>
      </c>
    </row>
    <row r="118" spans="1:20" ht="15">
      <c r="A118" s="57">
        <v>116</v>
      </c>
      <c r="B118" s="53" t="str">
        <f>TEAMS!F$286</f>
        <v>EV 12</v>
      </c>
      <c r="C118" s="24">
        <f>TEAMS!I$304</f>
        <v>0</v>
      </c>
      <c r="D118" s="5" t="s">
        <v>56</v>
      </c>
      <c r="E118" s="199">
        <f>COUNT(TEAMS!I288:I299)</f>
        <v>0</v>
      </c>
      <c r="F118" s="58">
        <v>116</v>
      </c>
      <c r="G118" s="53" t="str">
        <f>TEAMS!F$286</f>
        <v>EV 12</v>
      </c>
      <c r="H118" s="24">
        <f>TEAMS!F304</f>
        <v>0</v>
      </c>
      <c r="I118" s="5" t="s">
        <v>56</v>
      </c>
      <c r="J118" s="57">
        <v>116</v>
      </c>
      <c r="K118" s="53" t="str">
        <f>TEAMS!F$286</f>
        <v>EV 12</v>
      </c>
      <c r="L118" s="24">
        <f>TEAMS!G304</f>
        <v>0</v>
      </c>
      <c r="M118" s="5" t="s">
        <v>56</v>
      </c>
      <c r="N118" s="57">
        <v>116</v>
      </c>
      <c r="O118" s="53" t="str">
        <f>TEAMS!F$286</f>
        <v>EV 12</v>
      </c>
      <c r="P118" s="24">
        <f>TEAMS!H304</f>
        <v>0</v>
      </c>
      <c r="Q118" s="5" t="s">
        <v>56</v>
      </c>
      <c r="R118" s="96">
        <f>IF('290 Club'!C102=0,"",'290 Club'!A102)</f>
      </c>
      <c r="S118" s="133">
        <f>IF('290 Club'!C102=0,"",'290 Club'!B102)</f>
      </c>
      <c r="T118" s="97">
        <f>IF('290 Club'!C102=0,"",'290 Club'!C102)</f>
      </c>
    </row>
    <row r="119" spans="1:20" ht="15">
      <c r="A119" s="57">
        <v>117</v>
      </c>
      <c r="B119" s="53" t="str">
        <f>TEAMS!J$286</f>
        <v>EV 13</v>
      </c>
      <c r="C119" s="24">
        <f>TEAMS!M$304</f>
        <v>0</v>
      </c>
      <c r="D119" s="5" t="s">
        <v>56</v>
      </c>
      <c r="E119" s="199">
        <f>COUNT(TEAMS!M288:M299)</f>
        <v>0</v>
      </c>
      <c r="F119" s="58">
        <v>117</v>
      </c>
      <c r="G119" s="53" t="str">
        <f>TEAMS!J$286</f>
        <v>EV 13</v>
      </c>
      <c r="H119" s="24">
        <f>TEAMS!J304</f>
        <v>0</v>
      </c>
      <c r="I119" s="5" t="s">
        <v>56</v>
      </c>
      <c r="J119" s="57">
        <v>117</v>
      </c>
      <c r="K119" s="53" t="str">
        <f>TEAMS!J$286</f>
        <v>EV 13</v>
      </c>
      <c r="L119" s="24">
        <f>TEAMS!K304</f>
        <v>0</v>
      </c>
      <c r="M119" s="5" t="s">
        <v>56</v>
      </c>
      <c r="N119" s="57">
        <v>117</v>
      </c>
      <c r="O119" s="53" t="str">
        <f>TEAMS!J$286</f>
        <v>EV 13</v>
      </c>
      <c r="P119" s="24">
        <f>TEAMS!L304</f>
        <v>0</v>
      </c>
      <c r="Q119" s="5" t="s">
        <v>56</v>
      </c>
      <c r="R119" s="96">
        <f>IF('290 Club'!C103=0,"",'290 Club'!A103)</f>
      </c>
      <c r="S119" s="133">
        <f>IF('290 Club'!C103=0,"",'290 Club'!B103)</f>
      </c>
      <c r="T119" s="97">
        <f>IF('290 Club'!C103=0,"",'290 Club'!C103)</f>
      </c>
    </row>
    <row r="120" spans="1:20" ht="15">
      <c r="A120" s="57">
        <v>118</v>
      </c>
      <c r="B120" s="53" t="str">
        <f>TEAMS!N$286</f>
        <v>EV 14</v>
      </c>
      <c r="C120" s="24">
        <f>TEAMS!Q$304</f>
        <v>0</v>
      </c>
      <c r="D120" s="5" t="s">
        <v>56</v>
      </c>
      <c r="E120" s="199">
        <f>COUNT(TEAMS!Q288:Q299)</f>
        <v>0</v>
      </c>
      <c r="F120" s="58">
        <v>118</v>
      </c>
      <c r="G120" s="53" t="str">
        <f>TEAMS!N$286</f>
        <v>EV 14</v>
      </c>
      <c r="H120" s="24">
        <f>TEAMS!N304</f>
        <v>0</v>
      </c>
      <c r="I120" s="5" t="s">
        <v>56</v>
      </c>
      <c r="J120" s="57">
        <v>118</v>
      </c>
      <c r="K120" s="53" t="str">
        <f>TEAMS!N$286</f>
        <v>EV 14</v>
      </c>
      <c r="L120" s="24">
        <f>TEAMS!O304</f>
        <v>0</v>
      </c>
      <c r="M120" s="5" t="s">
        <v>56</v>
      </c>
      <c r="N120" s="57">
        <v>118</v>
      </c>
      <c r="O120" s="53" t="str">
        <f>TEAMS!N$286</f>
        <v>EV 14</v>
      </c>
      <c r="P120" s="24">
        <f>TEAMS!P304</f>
        <v>0</v>
      </c>
      <c r="Q120" s="5" t="s">
        <v>56</v>
      </c>
      <c r="R120" s="96">
        <f>IF('290 Club'!C104=0,"",'290 Club'!A104)</f>
      </c>
      <c r="S120" s="133">
        <f>IF('290 Club'!C104=0,"",'290 Club'!B104)</f>
      </c>
      <c r="T120" s="97">
        <f>IF('290 Club'!C104=0,"",'290 Club'!C104)</f>
      </c>
    </row>
    <row r="121" spans="1:20" ht="15">
      <c r="A121" s="57">
        <v>119</v>
      </c>
      <c r="B121" s="53" t="str">
        <f>TEAMS!R$286</f>
        <v>EV 15</v>
      </c>
      <c r="C121" s="24">
        <f>TEAMS!U$304</f>
        <v>0</v>
      </c>
      <c r="D121" s="5" t="s">
        <v>56</v>
      </c>
      <c r="E121" s="199">
        <f>COUNT(TEAMS!U288:U299)</f>
        <v>0</v>
      </c>
      <c r="F121" s="58">
        <v>119</v>
      </c>
      <c r="G121" s="53" t="str">
        <f>TEAMS!R$286</f>
        <v>EV 15</v>
      </c>
      <c r="H121" s="24">
        <f>TEAMS!R304</f>
        <v>0</v>
      </c>
      <c r="I121" s="5" t="s">
        <v>56</v>
      </c>
      <c r="J121" s="57">
        <v>119</v>
      </c>
      <c r="K121" s="53" t="str">
        <f>TEAMS!R$286</f>
        <v>EV 15</v>
      </c>
      <c r="L121" s="24">
        <f>TEAMS!S304</f>
        <v>0</v>
      </c>
      <c r="M121" s="5" t="s">
        <v>56</v>
      </c>
      <c r="N121" s="57">
        <v>119</v>
      </c>
      <c r="O121" s="53" t="str">
        <f>TEAMS!R$286</f>
        <v>EV 15</v>
      </c>
      <c r="P121" s="24">
        <f>TEAMS!T304</f>
        <v>0</v>
      </c>
      <c r="Q121" s="5" t="s">
        <v>56</v>
      </c>
      <c r="R121" s="96">
        <f>IF('290 Club'!C105=0,"",'290 Club'!A105)</f>
      </c>
      <c r="S121" s="133">
        <f>IF('290 Club'!C105=0,"",'290 Club'!B105)</f>
      </c>
      <c r="T121" s="97">
        <f>IF('290 Club'!C105=0,"",'290 Club'!C105)</f>
      </c>
    </row>
    <row r="122" spans="1:20" ht="15">
      <c r="A122" s="57">
        <v>120</v>
      </c>
      <c r="B122" s="53" t="str">
        <f>TEAMS!N266</f>
        <v>EV 9</v>
      </c>
      <c r="C122" s="24">
        <f>TEAMS!Q284</f>
        <v>0</v>
      </c>
      <c r="D122" s="5" t="s">
        <v>56</v>
      </c>
      <c r="E122" s="199">
        <f>COUNT(TEAMS!Q268:Q279)</f>
        <v>0</v>
      </c>
      <c r="F122" s="58">
        <v>120</v>
      </c>
      <c r="G122" s="53" t="str">
        <f>TEAMS!N266</f>
        <v>EV 9</v>
      </c>
      <c r="H122" s="24">
        <f>TEAMS!N284</f>
        <v>0</v>
      </c>
      <c r="I122" s="5" t="s">
        <v>56</v>
      </c>
      <c r="J122" s="57">
        <v>120</v>
      </c>
      <c r="K122" s="53" t="str">
        <f>TEAMS!N266</f>
        <v>EV 9</v>
      </c>
      <c r="L122" s="24">
        <f>TEAMS!O284</f>
        <v>0</v>
      </c>
      <c r="M122" s="5" t="s">
        <v>56</v>
      </c>
      <c r="N122" s="57">
        <v>120</v>
      </c>
      <c r="O122" s="53" t="str">
        <f>TEAMS!N266</f>
        <v>EV 9</v>
      </c>
      <c r="P122" s="24">
        <f>TEAMS!P284</f>
        <v>0</v>
      </c>
      <c r="Q122" s="5" t="s">
        <v>56</v>
      </c>
      <c r="R122" s="96">
        <f>IF('290 Club'!C106=0,"",'290 Club'!A106)</f>
      </c>
      <c r="S122" s="133">
        <f>IF('290 Club'!C106=0,"",'290 Club'!B106)</f>
      </c>
      <c r="T122" s="97">
        <f>IF('290 Club'!C106=0,"",'290 Club'!C106)</f>
      </c>
    </row>
    <row r="123" spans="1:20" ht="15">
      <c r="A123" s="57">
        <v>121</v>
      </c>
      <c r="B123" s="53" t="str">
        <f>TEAMS!R327</f>
        <v>GM 10</v>
      </c>
      <c r="C123" s="24">
        <f>TEAMS!U345</f>
        <v>0</v>
      </c>
      <c r="D123" s="5" t="s">
        <v>60</v>
      </c>
      <c r="E123" s="199">
        <f>COUNT(TEAMS!U329:U340)</f>
        <v>0</v>
      </c>
      <c r="F123" s="58">
        <v>121</v>
      </c>
      <c r="G123" s="53" t="str">
        <f>TEAMS!R327</f>
        <v>GM 10</v>
      </c>
      <c r="H123" s="24">
        <f>TEAMS!R345</f>
        <v>0</v>
      </c>
      <c r="I123" s="5" t="s">
        <v>60</v>
      </c>
      <c r="J123" s="57">
        <v>121</v>
      </c>
      <c r="K123" s="53" t="str">
        <f>TEAMS!R327</f>
        <v>GM 10</v>
      </c>
      <c r="L123" s="24">
        <f>TEAMS!S345</f>
        <v>0</v>
      </c>
      <c r="M123" s="5" t="s">
        <v>60</v>
      </c>
      <c r="N123" s="57">
        <v>121</v>
      </c>
      <c r="O123" s="53" t="str">
        <f>TEAMS!R327</f>
        <v>GM 10</v>
      </c>
      <c r="P123" s="24">
        <f>TEAMS!T345</f>
        <v>0</v>
      </c>
      <c r="Q123" s="5" t="s">
        <v>60</v>
      </c>
      <c r="R123" s="96">
        <f>IF('290 Club'!C107=0,"",'290 Club'!A107)</f>
      </c>
      <c r="S123" s="133">
        <f>IF('290 Club'!C107=0,"",'290 Club'!B107)</f>
      </c>
      <c r="T123" s="97">
        <f>IF('290 Club'!C107=0,"",'290 Club'!C107)</f>
      </c>
    </row>
    <row r="124" spans="1:20" ht="15">
      <c r="A124" s="57">
        <v>122</v>
      </c>
      <c r="B124" s="53" t="str">
        <f>TEAMS!B$347</f>
        <v>GM 11</v>
      </c>
      <c r="C124" s="24">
        <f>TEAMS!E$365</f>
        <v>0</v>
      </c>
      <c r="D124" s="5" t="s">
        <v>60</v>
      </c>
      <c r="E124" s="199">
        <f>COUNT(TEAMS!E349:E360)</f>
        <v>0</v>
      </c>
      <c r="F124" s="58">
        <v>122</v>
      </c>
      <c r="G124" s="53" t="str">
        <f>TEAMS!B$347</f>
        <v>GM 11</v>
      </c>
      <c r="H124" s="24">
        <f>TEAMS!B365</f>
        <v>0</v>
      </c>
      <c r="I124" s="5" t="s">
        <v>60</v>
      </c>
      <c r="J124" s="57">
        <v>122</v>
      </c>
      <c r="K124" s="53" t="str">
        <f>TEAMS!B$347</f>
        <v>GM 11</v>
      </c>
      <c r="L124" s="24">
        <f>TEAMS!C365</f>
        <v>0</v>
      </c>
      <c r="M124" s="5" t="s">
        <v>60</v>
      </c>
      <c r="N124" s="57">
        <v>122</v>
      </c>
      <c r="O124" s="53" t="str">
        <f>TEAMS!B$347</f>
        <v>GM 11</v>
      </c>
      <c r="P124" s="24">
        <f>TEAMS!D365</f>
        <v>0</v>
      </c>
      <c r="Q124" s="5" t="s">
        <v>60</v>
      </c>
      <c r="R124" s="96">
        <f>IF('290 Club'!C108=0,"",'290 Club'!A108)</f>
      </c>
      <c r="S124" s="133">
        <f>IF('290 Club'!C108=0,"",'290 Club'!B108)</f>
      </c>
      <c r="T124" s="97">
        <f>IF('290 Club'!C108=0,"",'290 Club'!C108)</f>
      </c>
    </row>
    <row r="125" spans="1:20" ht="15">
      <c r="A125" s="57">
        <v>123</v>
      </c>
      <c r="B125" s="53" t="str">
        <f>TEAMS!F$347</f>
        <v>GM 12</v>
      </c>
      <c r="C125" s="24">
        <f>TEAMS!I$365</f>
        <v>0</v>
      </c>
      <c r="D125" s="5" t="s">
        <v>60</v>
      </c>
      <c r="E125" s="199">
        <f>COUNT(TEAMS!I349:I360)</f>
        <v>0</v>
      </c>
      <c r="F125" s="58">
        <v>123</v>
      </c>
      <c r="G125" s="53" t="str">
        <f>TEAMS!F$347</f>
        <v>GM 12</v>
      </c>
      <c r="H125" s="24">
        <f>TEAMS!F365</f>
        <v>0</v>
      </c>
      <c r="I125" s="5" t="s">
        <v>60</v>
      </c>
      <c r="J125" s="57">
        <v>123</v>
      </c>
      <c r="K125" s="53" t="str">
        <f>TEAMS!F$347</f>
        <v>GM 12</v>
      </c>
      <c r="L125" s="24">
        <f>TEAMS!G365</f>
        <v>0</v>
      </c>
      <c r="M125" s="5" t="s">
        <v>60</v>
      </c>
      <c r="N125" s="57">
        <v>123</v>
      </c>
      <c r="O125" s="53" t="str">
        <f>TEAMS!F$347</f>
        <v>GM 12</v>
      </c>
      <c r="P125" s="24">
        <f>TEAMS!H365</f>
        <v>0</v>
      </c>
      <c r="Q125" s="5" t="s">
        <v>60</v>
      </c>
      <c r="R125" s="96">
        <f>IF('290 Club'!C109=0,"",'290 Club'!A109)</f>
      </c>
      <c r="S125" s="133">
        <f>IF('290 Club'!C109=0,"",'290 Club'!B109)</f>
      </c>
      <c r="T125" s="97">
        <f>IF('290 Club'!C109=0,"",'290 Club'!C109)</f>
      </c>
    </row>
    <row r="126" spans="1:20" ht="15">
      <c r="A126" s="57">
        <v>124</v>
      </c>
      <c r="B126" s="53" t="str">
        <f>TEAMS!J$347</f>
        <v>GM 13</v>
      </c>
      <c r="C126" s="24">
        <f>TEAMS!M$365</f>
        <v>0</v>
      </c>
      <c r="D126" s="5" t="s">
        <v>60</v>
      </c>
      <c r="E126" s="199">
        <f>COUNT(TEAMS!M349:M360)</f>
        <v>0</v>
      </c>
      <c r="F126" s="58">
        <v>124</v>
      </c>
      <c r="G126" s="53" t="str">
        <f>TEAMS!J$347</f>
        <v>GM 13</v>
      </c>
      <c r="H126" s="24">
        <f>TEAMS!J365</f>
        <v>0</v>
      </c>
      <c r="I126" s="5" t="s">
        <v>60</v>
      </c>
      <c r="J126" s="57">
        <v>124</v>
      </c>
      <c r="K126" s="53" t="str">
        <f>TEAMS!J$347</f>
        <v>GM 13</v>
      </c>
      <c r="L126" s="24">
        <f>TEAMS!K365</f>
        <v>0</v>
      </c>
      <c r="M126" s="5" t="s">
        <v>60</v>
      </c>
      <c r="N126" s="57">
        <v>124</v>
      </c>
      <c r="O126" s="53" t="str">
        <f>TEAMS!J$347</f>
        <v>GM 13</v>
      </c>
      <c r="P126" s="24">
        <f>TEAMS!L365</f>
        <v>0</v>
      </c>
      <c r="Q126" s="5" t="s">
        <v>60</v>
      </c>
      <c r="R126" s="96">
        <f>IF('290 Club'!C110=0,"",'290 Club'!A110)</f>
      </c>
      <c r="S126" s="133">
        <f>IF('290 Club'!C110=0,"",'290 Club'!B110)</f>
      </c>
      <c r="T126" s="97">
        <f>IF('290 Club'!C110=0,"",'290 Club'!C110)</f>
      </c>
    </row>
    <row r="127" spans="1:20" ht="15">
      <c r="A127" s="57">
        <v>125</v>
      </c>
      <c r="B127" s="53" t="str">
        <f>TEAMS!N$347</f>
        <v>GM 14</v>
      </c>
      <c r="C127" s="24">
        <f>TEAMS!Q$365</f>
        <v>0</v>
      </c>
      <c r="D127" s="5" t="s">
        <v>60</v>
      </c>
      <c r="E127" s="199">
        <f>COUNT(TEAMS!Q349:Q360)</f>
        <v>0</v>
      </c>
      <c r="F127" s="58">
        <v>125</v>
      </c>
      <c r="G127" s="53" t="str">
        <f>TEAMS!N$347</f>
        <v>GM 14</v>
      </c>
      <c r="H127" s="24">
        <f>TEAMS!N365</f>
        <v>0</v>
      </c>
      <c r="I127" s="5" t="s">
        <v>60</v>
      </c>
      <c r="J127" s="57">
        <v>125</v>
      </c>
      <c r="K127" s="53" t="str">
        <f>TEAMS!N$347</f>
        <v>GM 14</v>
      </c>
      <c r="L127" s="24">
        <f>TEAMS!O365</f>
        <v>0</v>
      </c>
      <c r="M127" s="5" t="s">
        <v>60</v>
      </c>
      <c r="N127" s="57">
        <v>125</v>
      </c>
      <c r="O127" s="53" t="str">
        <f>TEAMS!N$347</f>
        <v>GM 14</v>
      </c>
      <c r="P127" s="24">
        <f>TEAMS!P365</f>
        <v>0</v>
      </c>
      <c r="Q127" s="5" t="s">
        <v>60</v>
      </c>
      <c r="R127" s="96">
        <f>IF('290 Club'!C111=0,"",'290 Club'!A111)</f>
      </c>
      <c r="S127" s="133">
        <f>IF('290 Club'!C111=0,"",'290 Club'!B111)</f>
      </c>
      <c r="T127" s="97">
        <f>IF('290 Club'!C111=0,"",'290 Club'!C111)</f>
      </c>
    </row>
    <row r="128" spans="1:20" ht="15">
      <c r="A128" s="57">
        <v>126</v>
      </c>
      <c r="B128" s="53" t="str">
        <f>TEAMS!R$347</f>
        <v>GM 15</v>
      </c>
      <c r="C128" s="24">
        <f>TEAMS!U$365</f>
        <v>0</v>
      </c>
      <c r="D128" s="5" t="s">
        <v>60</v>
      </c>
      <c r="E128" s="199">
        <f>COUNT(TEAMS!U349:U360)</f>
        <v>0</v>
      </c>
      <c r="F128" s="58">
        <v>126</v>
      </c>
      <c r="G128" s="53" t="str">
        <f>TEAMS!R$347</f>
        <v>GM 15</v>
      </c>
      <c r="H128" s="24">
        <f>TEAMS!R365</f>
        <v>0</v>
      </c>
      <c r="I128" s="5" t="s">
        <v>60</v>
      </c>
      <c r="J128" s="57">
        <v>126</v>
      </c>
      <c r="K128" s="53" t="str">
        <f>TEAMS!R$347</f>
        <v>GM 15</v>
      </c>
      <c r="L128" s="24">
        <f>TEAMS!S365</f>
        <v>0</v>
      </c>
      <c r="M128" s="5" t="s">
        <v>60</v>
      </c>
      <c r="N128" s="57">
        <v>126</v>
      </c>
      <c r="O128" s="53" t="str">
        <f>TEAMS!R$347</f>
        <v>GM 15</v>
      </c>
      <c r="P128" s="24">
        <f>TEAMS!T365</f>
        <v>0</v>
      </c>
      <c r="Q128" s="5" t="s">
        <v>60</v>
      </c>
      <c r="R128" s="96">
        <f>IF('290 Club'!C112=0,"",'290 Club'!A112)</f>
      </c>
      <c r="S128" s="133">
        <f>IF('290 Club'!C112=0,"",'290 Club'!B112)</f>
      </c>
      <c r="T128" s="97">
        <f>IF('290 Club'!C112=0,"",'290 Club'!C112)</f>
      </c>
    </row>
    <row r="129" spans="1:20" ht="15">
      <c r="A129" s="57">
        <v>127</v>
      </c>
      <c r="B129" s="53" t="str">
        <f>TEAMS!N327</f>
        <v>GM 9</v>
      </c>
      <c r="C129" s="24">
        <f>TEAMS!Q345</f>
        <v>0</v>
      </c>
      <c r="D129" s="5" t="s">
        <v>60</v>
      </c>
      <c r="E129" s="199">
        <f>COUNT(TEAMS!Q329:Q340)</f>
        <v>0</v>
      </c>
      <c r="F129" s="58">
        <v>127</v>
      </c>
      <c r="G129" s="53" t="str">
        <f>TEAMS!N327</f>
        <v>GM 9</v>
      </c>
      <c r="H129" s="24">
        <f>TEAMS!N345</f>
        <v>0</v>
      </c>
      <c r="I129" s="5" t="s">
        <v>60</v>
      </c>
      <c r="J129" s="57">
        <v>127</v>
      </c>
      <c r="K129" s="53" t="str">
        <f>TEAMS!N327</f>
        <v>GM 9</v>
      </c>
      <c r="L129" s="24">
        <f>TEAMS!O345</f>
        <v>0</v>
      </c>
      <c r="M129" s="5" t="s">
        <v>60</v>
      </c>
      <c r="N129" s="57">
        <v>127</v>
      </c>
      <c r="O129" s="53" t="str">
        <f>TEAMS!N327</f>
        <v>GM 9</v>
      </c>
      <c r="P129" s="24">
        <f>TEAMS!P345</f>
        <v>0</v>
      </c>
      <c r="Q129" s="5" t="s">
        <v>60</v>
      </c>
      <c r="R129" s="96">
        <f>IF('290 Club'!C113=0,"",'290 Club'!A113)</f>
      </c>
      <c r="S129" s="133">
        <f>IF('290 Club'!C113=0,"",'290 Club'!B113)</f>
      </c>
      <c r="T129" s="97">
        <f>IF('290 Club'!C113=0,"",'290 Club'!C113)</f>
      </c>
    </row>
    <row r="130" spans="1:20" ht="15">
      <c r="A130" s="57">
        <v>128</v>
      </c>
      <c r="B130" s="53" t="str">
        <f>TEAMS!R388</f>
        <v>HE 10</v>
      </c>
      <c r="C130" s="24">
        <f>TEAMS!U406</f>
        <v>0</v>
      </c>
      <c r="D130" s="5" t="s">
        <v>65</v>
      </c>
      <c r="E130" s="199">
        <f>COUNT(TEAMS!U390:U401)</f>
        <v>0</v>
      </c>
      <c r="F130" s="58">
        <v>128</v>
      </c>
      <c r="G130" s="53" t="str">
        <f>TEAMS!R388</f>
        <v>HE 10</v>
      </c>
      <c r="H130" s="24">
        <f>TEAMS!R406</f>
        <v>0</v>
      </c>
      <c r="I130" s="5" t="s">
        <v>65</v>
      </c>
      <c r="J130" s="57">
        <v>128</v>
      </c>
      <c r="K130" s="53" t="str">
        <f>TEAMS!R388</f>
        <v>HE 10</v>
      </c>
      <c r="L130" s="24">
        <f>TEAMS!S406</f>
        <v>0</v>
      </c>
      <c r="M130" s="5" t="s">
        <v>65</v>
      </c>
      <c r="N130" s="57">
        <v>128</v>
      </c>
      <c r="O130" s="53" t="str">
        <f>TEAMS!R388</f>
        <v>HE 10</v>
      </c>
      <c r="P130" s="24">
        <f>TEAMS!T406</f>
        <v>0</v>
      </c>
      <c r="Q130" s="5" t="s">
        <v>65</v>
      </c>
      <c r="R130" s="96">
        <f>IF('290 Club'!C114=0,"",'290 Club'!A114)</f>
      </c>
      <c r="S130" s="133">
        <f>IF('290 Club'!C114=0,"",'290 Club'!B114)</f>
      </c>
      <c r="T130" s="97">
        <f>IF('290 Club'!C114=0,"",'290 Club'!C114)</f>
      </c>
    </row>
    <row r="131" spans="1:20" ht="15">
      <c r="A131" s="57">
        <v>129</v>
      </c>
      <c r="B131" s="53" t="str">
        <f>TEAMS!B$408</f>
        <v>HE 11</v>
      </c>
      <c r="C131" s="24">
        <f>TEAMS!E$426</f>
        <v>0</v>
      </c>
      <c r="D131" s="5" t="s">
        <v>65</v>
      </c>
      <c r="E131" s="199">
        <f>COUNT(TEAMS!E410:E421)</f>
        <v>0</v>
      </c>
      <c r="F131" s="58">
        <v>129</v>
      </c>
      <c r="G131" s="53" t="str">
        <f>TEAMS!B$408</f>
        <v>HE 11</v>
      </c>
      <c r="H131" s="24">
        <f>TEAMS!B426</f>
        <v>0</v>
      </c>
      <c r="I131" s="5" t="s">
        <v>65</v>
      </c>
      <c r="J131" s="57">
        <v>129</v>
      </c>
      <c r="K131" s="53" t="str">
        <f>TEAMS!B$408</f>
        <v>HE 11</v>
      </c>
      <c r="L131" s="24">
        <f>TEAMS!C426</f>
        <v>0</v>
      </c>
      <c r="M131" s="5" t="s">
        <v>65</v>
      </c>
      <c r="N131" s="57">
        <v>129</v>
      </c>
      <c r="O131" s="53" t="str">
        <f>TEAMS!B$408</f>
        <v>HE 11</v>
      </c>
      <c r="P131" s="24">
        <f>TEAMS!D426</f>
        <v>0</v>
      </c>
      <c r="Q131" s="5" t="s">
        <v>65</v>
      </c>
      <c r="R131" s="96">
        <f>IF('290 Club'!C115=0,"",'290 Club'!A115)</f>
      </c>
      <c r="S131" s="133">
        <f>IF('290 Club'!C115=0,"",'290 Club'!B115)</f>
      </c>
      <c r="T131" s="97">
        <f>IF('290 Club'!C115=0,"",'290 Club'!C115)</f>
      </c>
    </row>
    <row r="132" spans="1:20" ht="15">
      <c r="A132" s="57">
        <v>130</v>
      </c>
      <c r="B132" s="53" t="str">
        <f>TEAMS!F$408</f>
        <v>HE 12</v>
      </c>
      <c r="C132" s="24">
        <f>TEAMS!I$426</f>
        <v>0</v>
      </c>
      <c r="D132" s="5" t="s">
        <v>65</v>
      </c>
      <c r="E132" s="199">
        <f>COUNT(TEAMS!I410:I421)</f>
        <v>0</v>
      </c>
      <c r="F132" s="58">
        <v>130</v>
      </c>
      <c r="G132" s="53" t="str">
        <f>TEAMS!F$408</f>
        <v>HE 12</v>
      </c>
      <c r="H132" s="24">
        <f>TEAMS!F426</f>
        <v>0</v>
      </c>
      <c r="I132" s="5" t="s">
        <v>65</v>
      </c>
      <c r="J132" s="57">
        <v>130</v>
      </c>
      <c r="K132" s="53" t="str">
        <f>TEAMS!F$408</f>
        <v>HE 12</v>
      </c>
      <c r="L132" s="24">
        <f>TEAMS!G426</f>
        <v>0</v>
      </c>
      <c r="M132" s="5" t="s">
        <v>65</v>
      </c>
      <c r="N132" s="57">
        <v>130</v>
      </c>
      <c r="O132" s="53" t="str">
        <f>TEAMS!F$408</f>
        <v>HE 12</v>
      </c>
      <c r="P132" s="24">
        <f>TEAMS!H426</f>
        <v>0</v>
      </c>
      <c r="Q132" s="5" t="s">
        <v>65</v>
      </c>
      <c r="R132" s="96">
        <f>IF('290 Club'!C116=0,"",'290 Club'!A116)</f>
      </c>
      <c r="S132" s="133">
        <f>IF('290 Club'!C116=0,"",'290 Club'!B116)</f>
      </c>
      <c r="T132" s="97">
        <f>IF('290 Club'!C116=0,"",'290 Club'!C116)</f>
      </c>
    </row>
    <row r="133" spans="1:20" ht="15">
      <c r="A133" s="57">
        <v>131</v>
      </c>
      <c r="B133" s="53" t="str">
        <f>TEAMS!J$408</f>
        <v>HE 13</v>
      </c>
      <c r="C133" s="24">
        <f>TEAMS!M$426</f>
        <v>0</v>
      </c>
      <c r="D133" s="5" t="s">
        <v>65</v>
      </c>
      <c r="E133" s="199">
        <f>COUNT(TEAMS!M410:M421)</f>
        <v>0</v>
      </c>
      <c r="F133" s="58">
        <v>131</v>
      </c>
      <c r="G133" s="53" t="str">
        <f>TEAMS!J$408</f>
        <v>HE 13</v>
      </c>
      <c r="H133" s="24">
        <f>TEAMS!J426</f>
        <v>0</v>
      </c>
      <c r="I133" s="5" t="s">
        <v>65</v>
      </c>
      <c r="J133" s="57">
        <v>131</v>
      </c>
      <c r="K133" s="53" t="str">
        <f>TEAMS!J$408</f>
        <v>HE 13</v>
      </c>
      <c r="L133" s="24">
        <f>TEAMS!K426</f>
        <v>0</v>
      </c>
      <c r="M133" s="5" t="s">
        <v>65</v>
      </c>
      <c r="N133" s="57">
        <v>131</v>
      </c>
      <c r="O133" s="53" t="str">
        <f>TEAMS!J$408</f>
        <v>HE 13</v>
      </c>
      <c r="P133" s="24">
        <f>TEAMS!L426</f>
        <v>0</v>
      </c>
      <c r="Q133" s="5" t="s">
        <v>65</v>
      </c>
      <c r="R133" s="96">
        <f>IF('290 Club'!C117=0,"",'290 Club'!A117)</f>
      </c>
      <c r="S133" s="133">
        <f>IF('290 Club'!C117=0,"",'290 Club'!B117)</f>
      </c>
      <c r="T133" s="97">
        <f>IF('290 Club'!C117=0,"",'290 Club'!C117)</f>
      </c>
    </row>
    <row r="134" spans="1:20" ht="15">
      <c r="A134" s="57">
        <v>132</v>
      </c>
      <c r="B134" s="53" t="str">
        <f>TEAMS!N$408</f>
        <v>HE 14</v>
      </c>
      <c r="C134" s="24">
        <f>TEAMS!Q$426</f>
        <v>0</v>
      </c>
      <c r="D134" s="5" t="s">
        <v>65</v>
      </c>
      <c r="E134" s="199">
        <f>COUNT(TEAMS!Q410:Q421)</f>
        <v>0</v>
      </c>
      <c r="F134" s="58">
        <v>132</v>
      </c>
      <c r="G134" s="53" t="str">
        <f>TEAMS!N$408</f>
        <v>HE 14</v>
      </c>
      <c r="H134" s="24">
        <f>TEAMS!N426</f>
        <v>0</v>
      </c>
      <c r="I134" s="5" t="s">
        <v>65</v>
      </c>
      <c r="J134" s="57">
        <v>132</v>
      </c>
      <c r="K134" s="53" t="str">
        <f>TEAMS!N$408</f>
        <v>HE 14</v>
      </c>
      <c r="L134" s="24">
        <f>TEAMS!O426</f>
        <v>0</v>
      </c>
      <c r="M134" s="5" t="s">
        <v>65</v>
      </c>
      <c r="N134" s="57">
        <v>132</v>
      </c>
      <c r="O134" s="53" t="str">
        <f>TEAMS!N$408</f>
        <v>HE 14</v>
      </c>
      <c r="P134" s="24">
        <f>TEAMS!P426</f>
        <v>0</v>
      </c>
      <c r="Q134" s="5" t="s">
        <v>65</v>
      </c>
      <c r="R134" s="96">
        <f>IF('290 Club'!C118=0,"",'290 Club'!A118)</f>
      </c>
      <c r="S134" s="133">
        <f>IF('290 Club'!C118=0,"",'290 Club'!B118)</f>
      </c>
      <c r="T134" s="97">
        <f>IF('290 Club'!C118=0,"",'290 Club'!C118)</f>
      </c>
    </row>
    <row r="135" spans="1:20" ht="15">
      <c r="A135" s="57">
        <v>133</v>
      </c>
      <c r="B135" s="53" t="str">
        <f>TEAMS!R$408</f>
        <v>HE 15</v>
      </c>
      <c r="C135" s="24">
        <f>TEAMS!U$426</f>
        <v>0</v>
      </c>
      <c r="D135" s="5" t="s">
        <v>65</v>
      </c>
      <c r="E135" s="199">
        <f>COUNT(TEAMS!U410:U421)</f>
        <v>0</v>
      </c>
      <c r="F135" s="58">
        <v>133</v>
      </c>
      <c r="G135" s="53" t="str">
        <f>TEAMS!R$408</f>
        <v>HE 15</v>
      </c>
      <c r="H135" s="24">
        <f>TEAMS!R426</f>
        <v>0</v>
      </c>
      <c r="I135" s="5" t="s">
        <v>65</v>
      </c>
      <c r="J135" s="57">
        <v>133</v>
      </c>
      <c r="K135" s="53" t="str">
        <f>TEAMS!R$408</f>
        <v>HE 15</v>
      </c>
      <c r="L135" s="24">
        <f>TEAMS!S426</f>
        <v>0</v>
      </c>
      <c r="M135" s="5" t="s">
        <v>65</v>
      </c>
      <c r="N135" s="57">
        <v>133</v>
      </c>
      <c r="O135" s="53" t="str">
        <f>TEAMS!R$408</f>
        <v>HE 15</v>
      </c>
      <c r="P135" s="24">
        <f>TEAMS!T426</f>
        <v>0</v>
      </c>
      <c r="Q135" s="5" t="s">
        <v>65</v>
      </c>
      <c r="R135" s="96">
        <f>IF('290 Club'!C119=0,"",'290 Club'!A119)</f>
      </c>
      <c r="S135" s="133">
        <f>IF('290 Club'!C119=0,"",'290 Club'!B119)</f>
      </c>
      <c r="T135" s="97">
        <f>IF('290 Club'!C119=0,"",'290 Club'!C119)</f>
      </c>
    </row>
    <row r="136" spans="1:20" ht="15">
      <c r="A136" s="57">
        <v>134</v>
      </c>
      <c r="B136" s="53" t="str">
        <f>TEAMS!J388</f>
        <v>HE 8</v>
      </c>
      <c r="C136" s="24">
        <f>TEAMS!M406</f>
        <v>0</v>
      </c>
      <c r="D136" s="5" t="s">
        <v>65</v>
      </c>
      <c r="E136" s="199">
        <f>COUNT(TEAMS!M390:M401)</f>
        <v>0</v>
      </c>
      <c r="F136" s="58">
        <v>134</v>
      </c>
      <c r="G136" s="53" t="str">
        <f>TEAMS!J388</f>
        <v>HE 8</v>
      </c>
      <c r="H136" s="24">
        <f>TEAMS!J406</f>
        <v>0</v>
      </c>
      <c r="I136" s="5" t="s">
        <v>65</v>
      </c>
      <c r="J136" s="57">
        <v>134</v>
      </c>
      <c r="K136" s="53" t="str">
        <f>TEAMS!J388</f>
        <v>HE 8</v>
      </c>
      <c r="L136" s="24">
        <f>TEAMS!K406</f>
        <v>0</v>
      </c>
      <c r="M136" s="5" t="s">
        <v>65</v>
      </c>
      <c r="N136" s="57">
        <v>134</v>
      </c>
      <c r="O136" s="53" t="str">
        <f>TEAMS!J388</f>
        <v>HE 8</v>
      </c>
      <c r="P136" s="24">
        <f>TEAMS!L406</f>
        <v>0</v>
      </c>
      <c r="Q136" s="5" t="s">
        <v>65</v>
      </c>
      <c r="R136" s="96">
        <f>IF('290 Club'!C120=0,"",'290 Club'!A120)</f>
      </c>
      <c r="S136" s="133">
        <f>IF('290 Club'!C120=0,"",'290 Club'!B120)</f>
      </c>
      <c r="T136" s="97">
        <f>IF('290 Club'!C120=0,"",'290 Club'!C120)</f>
      </c>
    </row>
    <row r="137" spans="1:20" ht="15">
      <c r="A137" s="57">
        <v>135</v>
      </c>
      <c r="B137" s="53" t="str">
        <f>TEAMS!N388</f>
        <v>HE 9</v>
      </c>
      <c r="C137" s="24">
        <f>TEAMS!Q406</f>
        <v>0</v>
      </c>
      <c r="D137" s="5" t="s">
        <v>65</v>
      </c>
      <c r="E137" s="199">
        <f>COUNT(TEAMS!Q390:Q401)</f>
        <v>0</v>
      </c>
      <c r="F137" s="58">
        <v>135</v>
      </c>
      <c r="G137" s="53" t="str">
        <f>TEAMS!N388</f>
        <v>HE 9</v>
      </c>
      <c r="H137" s="24">
        <f>TEAMS!N406</f>
        <v>0</v>
      </c>
      <c r="I137" s="5" t="s">
        <v>65</v>
      </c>
      <c r="J137" s="57">
        <v>135</v>
      </c>
      <c r="K137" s="53" t="str">
        <f>TEAMS!N388</f>
        <v>HE 9</v>
      </c>
      <c r="L137" s="24">
        <f>TEAMS!O406</f>
        <v>0</v>
      </c>
      <c r="M137" s="5" t="s">
        <v>65</v>
      </c>
      <c r="N137" s="57">
        <v>135</v>
      </c>
      <c r="O137" s="53" t="str">
        <f>TEAMS!N388</f>
        <v>HE 9</v>
      </c>
      <c r="P137" s="24">
        <f>TEAMS!P406</f>
        <v>0</v>
      </c>
      <c r="Q137" s="5" t="s">
        <v>65</v>
      </c>
      <c r="R137" s="96">
        <f>IF('290 Club'!C121=0,"",'290 Club'!A121)</f>
      </c>
      <c r="S137" s="133">
        <f>IF('290 Club'!C121=0,"",'290 Club'!B121)</f>
      </c>
      <c r="T137" s="97">
        <f>IF('290 Club'!C121=0,"",'290 Club'!C121)</f>
      </c>
    </row>
    <row r="138" spans="1:20" ht="15">
      <c r="A138" s="57">
        <v>136</v>
      </c>
      <c r="B138" s="53" t="str">
        <f>TEAMS!R449</f>
        <v>JC 10</v>
      </c>
      <c r="C138" s="24">
        <f>TEAMS!U467</f>
        <v>0</v>
      </c>
      <c r="D138" s="5" t="s">
        <v>70</v>
      </c>
      <c r="E138" s="199">
        <f>COUNT(TEAMS!U451:U462)</f>
        <v>0</v>
      </c>
      <c r="F138" s="58">
        <v>136</v>
      </c>
      <c r="G138" s="53" t="str">
        <f>TEAMS!R449</f>
        <v>JC 10</v>
      </c>
      <c r="H138" s="24">
        <f>TEAMS!R467</f>
        <v>0</v>
      </c>
      <c r="I138" s="5" t="s">
        <v>70</v>
      </c>
      <c r="J138" s="57">
        <v>136</v>
      </c>
      <c r="K138" s="53" t="str">
        <f>TEAMS!R449</f>
        <v>JC 10</v>
      </c>
      <c r="L138" s="24">
        <f>TEAMS!S467</f>
        <v>0</v>
      </c>
      <c r="M138" s="5" t="s">
        <v>70</v>
      </c>
      <c r="N138" s="57">
        <v>136</v>
      </c>
      <c r="O138" s="53" t="str">
        <f>TEAMS!R449</f>
        <v>JC 10</v>
      </c>
      <c r="P138" s="24">
        <f>TEAMS!T467</f>
        <v>0</v>
      </c>
      <c r="Q138" s="5" t="s">
        <v>70</v>
      </c>
      <c r="R138" s="96">
        <f>IF('290 Club'!C122=0,"",'290 Club'!A122)</f>
      </c>
      <c r="S138" s="133">
        <f>IF('290 Club'!C122=0,"",'290 Club'!B122)</f>
      </c>
      <c r="T138" s="97">
        <f>IF('290 Club'!C122=0,"",'290 Club'!C122)</f>
      </c>
    </row>
    <row r="139" spans="1:20" ht="15">
      <c r="A139" s="57">
        <v>137</v>
      </c>
      <c r="B139" s="53" t="str">
        <f>TEAMS!B$469</f>
        <v>JC 11</v>
      </c>
      <c r="C139" s="24">
        <f>TEAMS!E$487</f>
        <v>0</v>
      </c>
      <c r="D139" s="5" t="s">
        <v>70</v>
      </c>
      <c r="E139" s="199">
        <f>COUNT(TEAMS!E471:E482)</f>
        <v>0</v>
      </c>
      <c r="F139" s="58">
        <v>137</v>
      </c>
      <c r="G139" s="53" t="str">
        <f>TEAMS!B$469</f>
        <v>JC 11</v>
      </c>
      <c r="H139" s="24">
        <f>TEAMS!B487</f>
        <v>0</v>
      </c>
      <c r="I139" s="5" t="s">
        <v>70</v>
      </c>
      <c r="J139" s="57">
        <v>137</v>
      </c>
      <c r="K139" s="53" t="str">
        <f>TEAMS!B$469</f>
        <v>JC 11</v>
      </c>
      <c r="L139" s="24">
        <f>TEAMS!C487</f>
        <v>0</v>
      </c>
      <c r="M139" s="5" t="s">
        <v>70</v>
      </c>
      <c r="N139" s="57">
        <v>137</v>
      </c>
      <c r="O139" s="53" t="str">
        <f>TEAMS!B$469</f>
        <v>JC 11</v>
      </c>
      <c r="P139" s="24">
        <f>TEAMS!D487</f>
        <v>0</v>
      </c>
      <c r="Q139" s="5" t="s">
        <v>70</v>
      </c>
      <c r="R139" s="96">
        <f>IF('290 Club'!C123=0,"",'290 Club'!A123)</f>
      </c>
      <c r="S139" s="133">
        <f>IF('290 Club'!C123=0,"",'290 Club'!B123)</f>
      </c>
      <c r="T139" s="97">
        <f>IF('290 Club'!C123=0,"",'290 Club'!C123)</f>
      </c>
    </row>
    <row r="140" spans="1:20" ht="15">
      <c r="A140" s="57">
        <v>138</v>
      </c>
      <c r="B140" s="53" t="str">
        <f>TEAMS!F$469</f>
        <v>JC 12</v>
      </c>
      <c r="C140" s="24">
        <f>TEAMS!I$487</f>
        <v>0</v>
      </c>
      <c r="D140" s="5" t="s">
        <v>70</v>
      </c>
      <c r="E140" s="199">
        <f>COUNT(TEAMS!I471:I482)</f>
        <v>0</v>
      </c>
      <c r="F140" s="58">
        <v>138</v>
      </c>
      <c r="G140" s="53" t="str">
        <f>TEAMS!F$469</f>
        <v>JC 12</v>
      </c>
      <c r="H140" s="24">
        <f>TEAMS!F487</f>
        <v>0</v>
      </c>
      <c r="I140" s="5" t="s">
        <v>70</v>
      </c>
      <c r="J140" s="57">
        <v>138</v>
      </c>
      <c r="K140" s="53" t="str">
        <f>TEAMS!F$469</f>
        <v>JC 12</v>
      </c>
      <c r="L140" s="24">
        <f>TEAMS!G487</f>
        <v>0</v>
      </c>
      <c r="M140" s="5" t="s">
        <v>70</v>
      </c>
      <c r="N140" s="57">
        <v>138</v>
      </c>
      <c r="O140" s="53" t="str">
        <f>TEAMS!F$469</f>
        <v>JC 12</v>
      </c>
      <c r="P140" s="24">
        <f>TEAMS!H487</f>
        <v>0</v>
      </c>
      <c r="Q140" s="5" t="s">
        <v>70</v>
      </c>
      <c r="R140" s="96">
        <f>IF('290 Club'!C124=0,"",'290 Club'!A124)</f>
      </c>
      <c r="S140" s="133">
        <f>IF('290 Club'!C124=0,"",'290 Club'!B124)</f>
      </c>
      <c r="T140" s="97">
        <f>IF('290 Club'!C124=0,"",'290 Club'!C124)</f>
      </c>
    </row>
    <row r="141" spans="1:20" ht="15">
      <c r="A141" s="57">
        <v>139</v>
      </c>
      <c r="B141" s="53" t="str">
        <f>TEAMS!J$469</f>
        <v>JC 13</v>
      </c>
      <c r="C141" s="24">
        <f>TEAMS!M$487</f>
        <v>0</v>
      </c>
      <c r="D141" s="5" t="s">
        <v>70</v>
      </c>
      <c r="E141" s="199">
        <f>COUNT(TEAMS!M471:M482)</f>
        <v>0</v>
      </c>
      <c r="F141" s="58">
        <v>139</v>
      </c>
      <c r="G141" s="53" t="str">
        <f>TEAMS!J$469</f>
        <v>JC 13</v>
      </c>
      <c r="H141" s="24">
        <f>TEAMS!J487</f>
        <v>0</v>
      </c>
      <c r="I141" s="5" t="s">
        <v>70</v>
      </c>
      <c r="J141" s="57">
        <v>139</v>
      </c>
      <c r="K141" s="53" t="str">
        <f>TEAMS!J$469</f>
        <v>JC 13</v>
      </c>
      <c r="L141" s="24">
        <f>TEAMS!K487</f>
        <v>0</v>
      </c>
      <c r="M141" s="5" t="s">
        <v>70</v>
      </c>
      <c r="N141" s="57">
        <v>139</v>
      </c>
      <c r="O141" s="53" t="str">
        <f>TEAMS!J$469</f>
        <v>JC 13</v>
      </c>
      <c r="P141" s="24">
        <f>TEAMS!L487</f>
        <v>0</v>
      </c>
      <c r="Q141" s="5" t="s">
        <v>70</v>
      </c>
      <c r="R141" s="96">
        <f>IF('290 Club'!C125=0,"",'290 Club'!A125)</f>
      </c>
      <c r="S141" s="133">
        <f>IF('290 Club'!C125=0,"",'290 Club'!B125)</f>
      </c>
      <c r="T141" s="97">
        <f>IF('290 Club'!C125=0,"",'290 Club'!C125)</f>
      </c>
    </row>
    <row r="142" spans="1:20" ht="15">
      <c r="A142" s="57">
        <v>140</v>
      </c>
      <c r="B142" s="53" t="str">
        <f>TEAMS!N$469</f>
        <v>JC 14</v>
      </c>
      <c r="C142" s="24">
        <f>TEAMS!Q$487</f>
        <v>0</v>
      </c>
      <c r="D142" s="5" t="s">
        <v>70</v>
      </c>
      <c r="E142" s="199">
        <f>COUNT(TEAMS!Q471:Q482)</f>
        <v>0</v>
      </c>
      <c r="F142" s="58">
        <v>140</v>
      </c>
      <c r="G142" s="53" t="str">
        <f>TEAMS!N$469</f>
        <v>JC 14</v>
      </c>
      <c r="H142" s="24">
        <f>TEAMS!N487</f>
        <v>0</v>
      </c>
      <c r="I142" s="5" t="s">
        <v>70</v>
      </c>
      <c r="J142" s="57">
        <v>140</v>
      </c>
      <c r="K142" s="53" t="str">
        <f>TEAMS!N$469</f>
        <v>JC 14</v>
      </c>
      <c r="L142" s="24">
        <f>TEAMS!O487</f>
        <v>0</v>
      </c>
      <c r="M142" s="5" t="s">
        <v>70</v>
      </c>
      <c r="N142" s="57">
        <v>140</v>
      </c>
      <c r="O142" s="53" t="str">
        <f>TEAMS!N$469</f>
        <v>JC 14</v>
      </c>
      <c r="P142" s="24">
        <f>TEAMS!P487</f>
        <v>0</v>
      </c>
      <c r="Q142" s="5" t="s">
        <v>70</v>
      </c>
      <c r="R142" s="96">
        <f>IF('290 Club'!C126=0,"",'290 Club'!A126)</f>
      </c>
      <c r="S142" s="133">
        <f>IF('290 Club'!C126=0,"",'290 Club'!B126)</f>
      </c>
      <c r="T142" s="97">
        <f>IF('290 Club'!C126=0,"",'290 Club'!C126)</f>
      </c>
    </row>
    <row r="143" spans="1:20" ht="15">
      <c r="A143" s="57">
        <v>141</v>
      </c>
      <c r="B143" s="53" t="str">
        <f>TEAMS!R$469</f>
        <v>JC 15</v>
      </c>
      <c r="C143" s="24">
        <f>TEAMS!U$487</f>
        <v>0</v>
      </c>
      <c r="D143" s="5" t="s">
        <v>70</v>
      </c>
      <c r="E143" s="199">
        <f>COUNT(TEAMS!U471:U482)</f>
        <v>0</v>
      </c>
      <c r="F143" s="58">
        <v>141</v>
      </c>
      <c r="G143" s="53" t="str">
        <f>TEAMS!R$469</f>
        <v>JC 15</v>
      </c>
      <c r="H143" s="24">
        <f>TEAMS!R487</f>
        <v>0</v>
      </c>
      <c r="I143" s="5" t="s">
        <v>70</v>
      </c>
      <c r="J143" s="57">
        <v>141</v>
      </c>
      <c r="K143" s="53" t="str">
        <f>TEAMS!R$469</f>
        <v>JC 15</v>
      </c>
      <c r="L143" s="24">
        <f>TEAMS!S487</f>
        <v>0</v>
      </c>
      <c r="M143" s="5" t="s">
        <v>70</v>
      </c>
      <c r="N143" s="57">
        <v>141</v>
      </c>
      <c r="O143" s="53" t="str">
        <f>TEAMS!R$469</f>
        <v>JC 15</v>
      </c>
      <c r="P143" s="24">
        <f>TEAMS!T487</f>
        <v>0</v>
      </c>
      <c r="Q143" s="5" t="s">
        <v>70</v>
      </c>
      <c r="R143" s="96">
        <f>IF('290 Club'!C127=0,"",'290 Club'!A127)</f>
      </c>
      <c r="S143" s="133">
        <f>IF('290 Club'!C127=0,"",'290 Club'!B127)</f>
      </c>
      <c r="T143" s="97">
        <f>IF('290 Club'!C127=0,"",'290 Club'!C127)</f>
      </c>
    </row>
    <row r="144" spans="1:20" ht="15">
      <c r="A144" s="57">
        <v>142</v>
      </c>
      <c r="B144" s="53" t="str">
        <f>TEAMS!F449</f>
        <v>JC 7</v>
      </c>
      <c r="C144" s="24">
        <f>TEAMS!I467</f>
        <v>0</v>
      </c>
      <c r="D144" s="5" t="s">
        <v>70</v>
      </c>
      <c r="E144" s="199">
        <f>COUNT(TEAMS!I451:I462)</f>
        <v>0</v>
      </c>
      <c r="F144" s="58">
        <v>142</v>
      </c>
      <c r="G144" s="53" t="str">
        <f>TEAMS!F449</f>
        <v>JC 7</v>
      </c>
      <c r="H144" s="24">
        <f>TEAMS!F467</f>
        <v>0</v>
      </c>
      <c r="I144" s="5" t="s">
        <v>70</v>
      </c>
      <c r="J144" s="57">
        <v>142</v>
      </c>
      <c r="K144" s="53" t="str">
        <f>TEAMS!F449</f>
        <v>JC 7</v>
      </c>
      <c r="L144" s="24">
        <f>TEAMS!G467</f>
        <v>0</v>
      </c>
      <c r="M144" s="5" t="s">
        <v>70</v>
      </c>
      <c r="N144" s="57">
        <v>142</v>
      </c>
      <c r="O144" s="53" t="str">
        <f>TEAMS!F449</f>
        <v>JC 7</v>
      </c>
      <c r="P144" s="24">
        <f>TEAMS!H467</f>
        <v>0</v>
      </c>
      <c r="Q144" s="5" t="s">
        <v>70</v>
      </c>
      <c r="R144" s="96">
        <f>IF('290 Club'!C128=0,"",'290 Club'!A128)</f>
      </c>
      <c r="S144" s="133">
        <f>IF('290 Club'!C128=0,"",'290 Club'!B128)</f>
      </c>
      <c r="T144" s="97">
        <f>IF('290 Club'!C128=0,"",'290 Club'!C128)</f>
      </c>
    </row>
    <row r="145" spans="1:20" ht="15">
      <c r="A145" s="57">
        <v>143</v>
      </c>
      <c r="B145" s="53" t="str">
        <f>TEAMS!J449</f>
        <v>JC 8</v>
      </c>
      <c r="C145" s="24">
        <f>TEAMS!M467</f>
        <v>0</v>
      </c>
      <c r="D145" s="5" t="s">
        <v>70</v>
      </c>
      <c r="E145" s="199">
        <f>COUNT(TEAMS!M451:M462)</f>
        <v>0</v>
      </c>
      <c r="F145" s="58">
        <v>143</v>
      </c>
      <c r="G145" s="53" t="str">
        <f>TEAMS!J449</f>
        <v>JC 8</v>
      </c>
      <c r="H145" s="24">
        <f>TEAMS!J467</f>
        <v>0</v>
      </c>
      <c r="I145" s="5" t="s">
        <v>70</v>
      </c>
      <c r="J145" s="57">
        <v>143</v>
      </c>
      <c r="K145" s="53" t="str">
        <f>TEAMS!J449</f>
        <v>JC 8</v>
      </c>
      <c r="L145" s="24">
        <f>TEAMS!K467</f>
        <v>0</v>
      </c>
      <c r="M145" s="5" t="s">
        <v>70</v>
      </c>
      <c r="N145" s="57">
        <v>143</v>
      </c>
      <c r="O145" s="53" t="str">
        <f>TEAMS!J449</f>
        <v>JC 8</v>
      </c>
      <c r="P145" s="24">
        <f>TEAMS!L467</f>
        <v>0</v>
      </c>
      <c r="Q145" s="5" t="s">
        <v>70</v>
      </c>
      <c r="R145" s="96">
        <f>IF('290 Club'!C129=0,"",'290 Club'!A129)</f>
      </c>
      <c r="S145" s="133">
        <f>IF('290 Club'!C129=0,"",'290 Club'!B129)</f>
      </c>
      <c r="T145" s="97">
        <f>IF('290 Club'!C129=0,"",'290 Club'!C129)</f>
      </c>
    </row>
    <row r="146" spans="1:20" ht="15">
      <c r="A146" s="57">
        <v>144</v>
      </c>
      <c r="B146" s="53" t="str">
        <f>TEAMS!N449</f>
        <v>JC 9</v>
      </c>
      <c r="C146" s="24">
        <f>TEAMS!Q467</f>
        <v>0</v>
      </c>
      <c r="D146" s="5" t="s">
        <v>70</v>
      </c>
      <c r="E146" s="199">
        <f>COUNT(TEAMS!Q451:Q462)</f>
        <v>0</v>
      </c>
      <c r="F146" s="58">
        <v>144</v>
      </c>
      <c r="G146" s="53" t="str">
        <f>TEAMS!N449</f>
        <v>JC 9</v>
      </c>
      <c r="H146" s="24">
        <f>TEAMS!N467</f>
        <v>0</v>
      </c>
      <c r="I146" s="5" t="s">
        <v>70</v>
      </c>
      <c r="J146" s="57">
        <v>144</v>
      </c>
      <c r="K146" s="53" t="str">
        <f>TEAMS!N449</f>
        <v>JC 9</v>
      </c>
      <c r="L146" s="24">
        <f>TEAMS!O467</f>
        <v>0</v>
      </c>
      <c r="M146" s="5" t="s">
        <v>70</v>
      </c>
      <c r="N146" s="57">
        <v>144</v>
      </c>
      <c r="O146" s="53" t="str">
        <f>TEAMS!N449</f>
        <v>JC 9</v>
      </c>
      <c r="P146" s="24">
        <f>TEAMS!P467</f>
        <v>0</v>
      </c>
      <c r="Q146" s="5" t="s">
        <v>70</v>
      </c>
      <c r="R146" s="96">
        <f>IF('290 Club'!C130=0,"",'290 Club'!A130)</f>
      </c>
      <c r="S146" s="133">
        <f>IF('290 Club'!C130=0,"",'290 Club'!B130)</f>
      </c>
      <c r="T146" s="97">
        <f>IF('290 Club'!C130=0,"",'290 Club'!C130)</f>
      </c>
    </row>
    <row r="147" spans="1:20" ht="15">
      <c r="A147" s="57">
        <v>145</v>
      </c>
      <c r="B147" s="53" t="str">
        <f>TEAMS!R510</f>
        <v>LS 10</v>
      </c>
      <c r="C147" s="24">
        <f>TEAMS!U528</f>
        <v>0</v>
      </c>
      <c r="D147" s="5" t="s">
        <v>27</v>
      </c>
      <c r="E147" s="199">
        <f>COUNT(TEAMS!U512:U523)</f>
        <v>0</v>
      </c>
      <c r="F147" s="58">
        <v>145</v>
      </c>
      <c r="G147" s="53" t="str">
        <f>TEAMS!R510</f>
        <v>LS 10</v>
      </c>
      <c r="H147" s="24">
        <f>TEAMS!R528</f>
        <v>0</v>
      </c>
      <c r="I147" s="5" t="s">
        <v>27</v>
      </c>
      <c r="J147" s="57">
        <v>145</v>
      </c>
      <c r="K147" s="53" t="str">
        <f>TEAMS!R510</f>
        <v>LS 10</v>
      </c>
      <c r="L147" s="24">
        <f>TEAMS!S528</f>
        <v>0</v>
      </c>
      <c r="M147" s="5" t="s">
        <v>27</v>
      </c>
      <c r="N147" s="57">
        <v>145</v>
      </c>
      <c r="O147" s="53" t="str">
        <f>TEAMS!R510</f>
        <v>LS 10</v>
      </c>
      <c r="P147" s="24">
        <f>TEAMS!T528</f>
        <v>0</v>
      </c>
      <c r="Q147" s="5" t="s">
        <v>27</v>
      </c>
      <c r="R147" s="96">
        <f>IF('290 Club'!C131=0,"",'290 Club'!A131)</f>
      </c>
      <c r="S147" s="133">
        <f>IF('290 Club'!C131=0,"",'290 Club'!B131)</f>
      </c>
      <c r="T147" s="97">
        <f>IF('290 Club'!C131=0,"",'290 Club'!C131)</f>
      </c>
    </row>
    <row r="148" spans="1:20" ht="15">
      <c r="A148" s="57">
        <v>146</v>
      </c>
      <c r="B148" s="53" t="str">
        <f>TEAMS!B$530</f>
        <v>LS 11</v>
      </c>
      <c r="C148" s="24">
        <f>TEAMS!E$548</f>
        <v>0</v>
      </c>
      <c r="D148" s="5" t="s">
        <v>27</v>
      </c>
      <c r="E148" s="199">
        <f>COUNT(TEAMS!E532:E543)</f>
        <v>0</v>
      </c>
      <c r="F148" s="58">
        <v>146</v>
      </c>
      <c r="G148" s="53" t="str">
        <f>TEAMS!B$530</f>
        <v>LS 11</v>
      </c>
      <c r="H148" s="24">
        <f>TEAMS!B548</f>
        <v>0</v>
      </c>
      <c r="I148" s="5" t="s">
        <v>27</v>
      </c>
      <c r="J148" s="57">
        <v>146</v>
      </c>
      <c r="K148" s="53" t="str">
        <f>TEAMS!B$530</f>
        <v>LS 11</v>
      </c>
      <c r="L148" s="24">
        <f>TEAMS!C548</f>
        <v>0</v>
      </c>
      <c r="M148" s="5" t="s">
        <v>27</v>
      </c>
      <c r="N148" s="57">
        <v>146</v>
      </c>
      <c r="O148" s="53" t="str">
        <f>TEAMS!B$530</f>
        <v>LS 11</v>
      </c>
      <c r="P148" s="24">
        <f>TEAMS!D548</f>
        <v>0</v>
      </c>
      <c r="Q148" s="5" t="s">
        <v>27</v>
      </c>
      <c r="R148" s="96">
        <f>IF('290 Club'!C132=0,"",'290 Club'!A132)</f>
      </c>
      <c r="S148" s="133">
        <f>IF('290 Club'!C132=0,"",'290 Club'!B132)</f>
      </c>
      <c r="T148" s="97">
        <f>IF('290 Club'!C132=0,"",'290 Club'!C132)</f>
      </c>
    </row>
    <row r="149" spans="1:20" ht="15">
      <c r="A149" s="57">
        <v>147</v>
      </c>
      <c r="B149" s="53" t="str">
        <f>TEAMS!F$530</f>
        <v>LS 12</v>
      </c>
      <c r="C149" s="24">
        <f>TEAMS!I$548</f>
        <v>0</v>
      </c>
      <c r="D149" s="5" t="s">
        <v>27</v>
      </c>
      <c r="E149" s="199">
        <f>COUNT(TEAMS!I532:I543)</f>
        <v>0</v>
      </c>
      <c r="F149" s="58">
        <v>147</v>
      </c>
      <c r="G149" s="53" t="str">
        <f>TEAMS!F$530</f>
        <v>LS 12</v>
      </c>
      <c r="H149" s="24">
        <f>TEAMS!F548</f>
        <v>0</v>
      </c>
      <c r="I149" s="5" t="s">
        <v>27</v>
      </c>
      <c r="J149" s="57">
        <v>147</v>
      </c>
      <c r="K149" s="53" t="str">
        <f>TEAMS!F$530</f>
        <v>LS 12</v>
      </c>
      <c r="L149" s="24">
        <f>TEAMS!G548</f>
        <v>0</v>
      </c>
      <c r="M149" s="5" t="s">
        <v>27</v>
      </c>
      <c r="N149" s="57">
        <v>147</v>
      </c>
      <c r="O149" s="53" t="str">
        <f>TEAMS!F$530</f>
        <v>LS 12</v>
      </c>
      <c r="P149" s="24">
        <f>TEAMS!H548</f>
        <v>0</v>
      </c>
      <c r="Q149" s="5" t="s">
        <v>27</v>
      </c>
      <c r="R149" s="96">
        <f>IF('290 Club'!C133=0,"",'290 Club'!A133)</f>
      </c>
      <c r="S149" s="133">
        <f>IF('290 Club'!C133=0,"",'290 Club'!B133)</f>
      </c>
      <c r="T149" s="97">
        <f>IF('290 Club'!C133=0,"",'290 Club'!C133)</f>
      </c>
    </row>
    <row r="150" spans="1:20" ht="15">
      <c r="A150" s="57">
        <v>148</v>
      </c>
      <c r="B150" s="53" t="str">
        <f>TEAMS!J$530</f>
        <v>LS 13</v>
      </c>
      <c r="C150" s="24">
        <f>TEAMS!M$548</f>
        <v>0</v>
      </c>
      <c r="D150" s="5" t="s">
        <v>27</v>
      </c>
      <c r="E150" s="199">
        <f>COUNT(TEAMS!M532:M543)</f>
        <v>0</v>
      </c>
      <c r="F150" s="58">
        <v>148</v>
      </c>
      <c r="G150" s="53" t="str">
        <f>TEAMS!J$530</f>
        <v>LS 13</v>
      </c>
      <c r="H150" s="24">
        <f>TEAMS!J548</f>
        <v>0</v>
      </c>
      <c r="I150" s="5" t="s">
        <v>27</v>
      </c>
      <c r="J150" s="57">
        <v>148</v>
      </c>
      <c r="K150" s="53" t="str">
        <f>TEAMS!J$530</f>
        <v>LS 13</v>
      </c>
      <c r="L150" s="24">
        <f>TEAMS!K548</f>
        <v>0</v>
      </c>
      <c r="M150" s="5" t="s">
        <v>27</v>
      </c>
      <c r="N150" s="57">
        <v>148</v>
      </c>
      <c r="O150" s="53" t="str">
        <f>TEAMS!J$530</f>
        <v>LS 13</v>
      </c>
      <c r="P150" s="24">
        <f>TEAMS!L548</f>
        <v>0</v>
      </c>
      <c r="Q150" s="5" t="s">
        <v>27</v>
      </c>
      <c r="R150" s="96">
        <f>IF('290 Club'!C134=0,"",'290 Club'!A134)</f>
      </c>
      <c r="S150" s="133">
        <f>IF('290 Club'!C134=0,"",'290 Club'!B134)</f>
      </c>
      <c r="T150" s="97">
        <f>IF('290 Club'!C134=0,"",'290 Club'!C134)</f>
      </c>
    </row>
    <row r="151" spans="1:20" ht="15">
      <c r="A151" s="57">
        <v>149</v>
      </c>
      <c r="B151" s="53" t="str">
        <f>TEAMS!N$530</f>
        <v>LS 14</v>
      </c>
      <c r="C151" s="24">
        <f>TEAMS!Q$548</f>
        <v>0</v>
      </c>
      <c r="D151" s="5" t="s">
        <v>27</v>
      </c>
      <c r="E151" s="199">
        <f>COUNT(TEAMS!Q532:Q543)</f>
        <v>0</v>
      </c>
      <c r="F151" s="58">
        <v>149</v>
      </c>
      <c r="G151" s="53" t="str">
        <f>TEAMS!N$530</f>
        <v>LS 14</v>
      </c>
      <c r="H151" s="24">
        <f>TEAMS!N548</f>
        <v>0</v>
      </c>
      <c r="I151" s="5" t="s">
        <v>27</v>
      </c>
      <c r="J151" s="57">
        <v>149</v>
      </c>
      <c r="K151" s="53" t="str">
        <f>TEAMS!N$530</f>
        <v>LS 14</v>
      </c>
      <c r="L151" s="24">
        <f>TEAMS!O548</f>
        <v>0</v>
      </c>
      <c r="M151" s="5" t="s">
        <v>27</v>
      </c>
      <c r="N151" s="57">
        <v>149</v>
      </c>
      <c r="O151" s="53" t="str">
        <f>TEAMS!N$530</f>
        <v>LS 14</v>
      </c>
      <c r="P151" s="24">
        <f>TEAMS!P548</f>
        <v>0</v>
      </c>
      <c r="Q151" s="5" t="s">
        <v>27</v>
      </c>
      <c r="R151" s="96">
        <f>IF('290 Club'!C135=0,"",'290 Club'!A135)</f>
      </c>
      <c r="S151" s="133">
        <f>IF('290 Club'!C135=0,"",'290 Club'!B135)</f>
      </c>
      <c r="T151" s="97">
        <f>IF('290 Club'!C135=0,"",'290 Club'!C135)</f>
      </c>
    </row>
    <row r="152" spans="1:20" ht="15">
      <c r="A152" s="57">
        <v>150</v>
      </c>
      <c r="B152" s="53" t="str">
        <f>TEAMS!R$530</f>
        <v>LS 15</v>
      </c>
      <c r="C152" s="24">
        <f>TEAMS!U$548</f>
        <v>0</v>
      </c>
      <c r="D152" s="5" t="s">
        <v>27</v>
      </c>
      <c r="E152" s="202">
        <f>COUNT(TEAMS!U532:U543)</f>
        <v>0</v>
      </c>
      <c r="F152" s="58">
        <v>150</v>
      </c>
      <c r="G152" s="53" t="str">
        <f>TEAMS!R$530</f>
        <v>LS 15</v>
      </c>
      <c r="H152" s="24">
        <f>TEAMS!R548</f>
        <v>0</v>
      </c>
      <c r="I152" s="5" t="s">
        <v>27</v>
      </c>
      <c r="J152" s="57">
        <v>150</v>
      </c>
      <c r="K152" s="53" t="str">
        <f>TEAMS!R$530</f>
        <v>LS 15</v>
      </c>
      <c r="L152" s="24">
        <f>TEAMS!S548</f>
        <v>0</v>
      </c>
      <c r="M152" s="5" t="s">
        <v>27</v>
      </c>
      <c r="N152" s="57">
        <v>150</v>
      </c>
      <c r="O152" s="53" t="str">
        <f>TEAMS!R$530</f>
        <v>LS 15</v>
      </c>
      <c r="P152" s="24">
        <f>TEAMS!T548</f>
        <v>0</v>
      </c>
      <c r="Q152" s="5" t="s">
        <v>27</v>
      </c>
      <c r="R152" s="96">
        <f>IF('290 Club'!C136=0,"",'290 Club'!A136)</f>
      </c>
      <c r="S152" s="133">
        <f>IF('290 Club'!C136=0,"",'290 Club'!B136)</f>
      </c>
      <c r="T152" s="97">
        <f>IF('290 Club'!C136=0,"",'290 Club'!C136)</f>
      </c>
    </row>
    <row r="153" spans="1:20" ht="15">
      <c r="A153" s="57">
        <v>151</v>
      </c>
      <c r="B153" s="53" t="str">
        <f>TEAMS!F510</f>
        <v>LS 7</v>
      </c>
      <c r="C153" s="24">
        <f>TEAMS!I528</f>
        <v>0</v>
      </c>
      <c r="D153" s="5" t="s">
        <v>27</v>
      </c>
      <c r="E153" s="199">
        <f>COUNT(TEAMS!I512:I523)</f>
        <v>0</v>
      </c>
      <c r="F153" s="57">
        <v>151</v>
      </c>
      <c r="G153" s="53" t="str">
        <f>TEAMS!F510</f>
        <v>LS 7</v>
      </c>
      <c r="H153" s="24">
        <f>TEAMS!F528</f>
        <v>0</v>
      </c>
      <c r="I153" s="5" t="s">
        <v>27</v>
      </c>
      <c r="J153" s="57">
        <v>151</v>
      </c>
      <c r="K153" s="53" t="str">
        <f>TEAMS!F510</f>
        <v>LS 7</v>
      </c>
      <c r="L153" s="24">
        <f>TEAMS!G528</f>
        <v>0</v>
      </c>
      <c r="M153" s="5" t="s">
        <v>27</v>
      </c>
      <c r="N153" s="57">
        <v>151</v>
      </c>
      <c r="O153" s="53" t="str">
        <f>TEAMS!F510</f>
        <v>LS 7</v>
      </c>
      <c r="P153" s="24">
        <f>TEAMS!H528</f>
        <v>0</v>
      </c>
      <c r="Q153" s="5" t="s">
        <v>27</v>
      </c>
      <c r="R153" s="96">
        <f>IF('290 Club'!C137=0,"",'290 Club'!A137)</f>
      </c>
      <c r="S153" s="133">
        <f>IF('290 Club'!C137=0,"",'290 Club'!B137)</f>
      </c>
      <c r="T153" s="97">
        <f>IF('290 Club'!C137=0,"",'290 Club'!C137)</f>
      </c>
    </row>
    <row r="154" spans="1:20" ht="15">
      <c r="A154" s="57">
        <v>152</v>
      </c>
      <c r="B154" s="53" t="str">
        <f>TEAMS!J510</f>
        <v>LS 8</v>
      </c>
      <c r="C154" s="24">
        <f>TEAMS!M528</f>
        <v>0</v>
      </c>
      <c r="D154" s="5" t="s">
        <v>27</v>
      </c>
      <c r="E154" s="199">
        <f>COUNT(TEAMS!M512:M523)</f>
        <v>0</v>
      </c>
      <c r="F154" s="57">
        <v>152</v>
      </c>
      <c r="G154" s="53" t="str">
        <f>TEAMS!J510</f>
        <v>LS 8</v>
      </c>
      <c r="H154" s="24">
        <f>TEAMS!J528</f>
        <v>0</v>
      </c>
      <c r="I154" s="5" t="s">
        <v>27</v>
      </c>
      <c r="J154" s="57">
        <v>152</v>
      </c>
      <c r="K154" s="53" t="str">
        <f>TEAMS!J510</f>
        <v>LS 8</v>
      </c>
      <c r="L154" s="24">
        <f>TEAMS!K528</f>
        <v>0</v>
      </c>
      <c r="M154" s="5" t="s">
        <v>27</v>
      </c>
      <c r="N154" s="57">
        <v>152</v>
      </c>
      <c r="O154" s="53" t="str">
        <f>TEAMS!J510</f>
        <v>LS 8</v>
      </c>
      <c r="P154" s="24">
        <f>TEAMS!L528</f>
        <v>0</v>
      </c>
      <c r="Q154" s="5" t="s">
        <v>27</v>
      </c>
      <c r="R154" s="96">
        <f>IF('290 Club'!C138=0,"",'290 Club'!A138)</f>
      </c>
      <c r="S154" s="133">
        <f>IF('290 Club'!C138=0,"",'290 Club'!B138)</f>
      </c>
      <c r="T154" s="97">
        <f>IF('290 Club'!C138=0,"",'290 Club'!C138)</f>
      </c>
    </row>
    <row r="155" spans="1:20" ht="15">
      <c r="A155" s="57">
        <v>153</v>
      </c>
      <c r="B155" s="53" t="str">
        <f>TEAMS!N510</f>
        <v>LS 9</v>
      </c>
      <c r="C155" s="24">
        <f>TEAMS!Q528</f>
        <v>0</v>
      </c>
      <c r="D155" s="5" t="s">
        <v>27</v>
      </c>
      <c r="E155" s="199">
        <f>COUNT(TEAMS!Q512:Q523)</f>
        <v>0</v>
      </c>
      <c r="F155" s="57">
        <v>153</v>
      </c>
      <c r="G155" s="53" t="str">
        <f>TEAMS!N510</f>
        <v>LS 9</v>
      </c>
      <c r="H155" s="24">
        <f>TEAMS!N528</f>
        <v>0</v>
      </c>
      <c r="I155" s="5" t="s">
        <v>27</v>
      </c>
      <c r="J155" s="57">
        <v>153</v>
      </c>
      <c r="K155" s="53" t="str">
        <f>TEAMS!N510</f>
        <v>LS 9</v>
      </c>
      <c r="L155" s="24">
        <f>TEAMS!O528</f>
        <v>0</v>
      </c>
      <c r="M155" s="5" t="s">
        <v>27</v>
      </c>
      <c r="N155" s="57">
        <v>153</v>
      </c>
      <c r="O155" s="53" t="str">
        <f>TEAMS!N510</f>
        <v>LS 9</v>
      </c>
      <c r="P155" s="24">
        <f>TEAMS!P528</f>
        <v>0</v>
      </c>
      <c r="Q155" s="5" t="s">
        <v>27</v>
      </c>
      <c r="R155" s="96">
        <f>IF('290 Club'!C139=0,"",'290 Club'!A139)</f>
      </c>
      <c r="S155" s="133">
        <f>IF('290 Club'!C139=0,"",'290 Club'!B139)</f>
      </c>
      <c r="T155" s="97">
        <f>IF('290 Club'!C139=0,"",'290 Club'!C139)</f>
      </c>
    </row>
    <row r="156" spans="1:20" ht="15">
      <c r="A156" s="57">
        <v>154</v>
      </c>
      <c r="B156" s="53" t="str">
        <f>TEAMS!R571</f>
        <v>LY 10</v>
      </c>
      <c r="C156" s="24">
        <f>TEAMS!U589</f>
        <v>0</v>
      </c>
      <c r="D156" s="5" t="s">
        <v>77</v>
      </c>
      <c r="E156" s="199">
        <f>COUNT(TEAMS!U573:U584)</f>
        <v>0</v>
      </c>
      <c r="F156" s="57">
        <v>154</v>
      </c>
      <c r="G156" s="53" t="str">
        <f>TEAMS!R571</f>
        <v>LY 10</v>
      </c>
      <c r="H156" s="24">
        <f>TEAMS!R589</f>
        <v>0</v>
      </c>
      <c r="I156" s="5" t="s">
        <v>77</v>
      </c>
      <c r="J156" s="57">
        <v>154</v>
      </c>
      <c r="K156" s="53" t="str">
        <f>TEAMS!R571</f>
        <v>LY 10</v>
      </c>
      <c r="L156" s="24">
        <f>TEAMS!S589</f>
        <v>0</v>
      </c>
      <c r="M156" s="5" t="s">
        <v>77</v>
      </c>
      <c r="N156" s="57">
        <v>154</v>
      </c>
      <c r="O156" s="53" t="str">
        <f>TEAMS!R571</f>
        <v>LY 10</v>
      </c>
      <c r="P156" s="24">
        <f>TEAMS!T589</f>
        <v>0</v>
      </c>
      <c r="Q156" s="5" t="s">
        <v>77</v>
      </c>
      <c r="R156" s="96">
        <f>IF('290 Club'!C140=0,"",'290 Club'!A140)</f>
      </c>
      <c r="S156" s="133">
        <f>IF('290 Club'!C140=0,"",'290 Club'!B140)</f>
      </c>
      <c r="T156" s="97">
        <f>IF('290 Club'!C140=0,"",'290 Club'!C140)</f>
      </c>
    </row>
    <row r="157" spans="1:20" ht="15">
      <c r="A157" s="57">
        <v>155</v>
      </c>
      <c r="B157" s="53" t="str">
        <f>TEAMS!B$591</f>
        <v>LY 11</v>
      </c>
      <c r="C157" s="24">
        <f>TEAMS!E$609</f>
        <v>0</v>
      </c>
      <c r="D157" s="5" t="s">
        <v>77</v>
      </c>
      <c r="E157" s="199">
        <f>COUNT(TEAMS!E593:E604)</f>
        <v>0</v>
      </c>
      <c r="F157" s="57">
        <v>155</v>
      </c>
      <c r="G157" s="53" t="str">
        <f>TEAMS!B$591</f>
        <v>LY 11</v>
      </c>
      <c r="H157" s="24">
        <f>TEAMS!B609</f>
        <v>0</v>
      </c>
      <c r="I157" s="5" t="s">
        <v>77</v>
      </c>
      <c r="J157" s="57">
        <v>155</v>
      </c>
      <c r="K157" s="53" t="str">
        <f>TEAMS!B$591</f>
        <v>LY 11</v>
      </c>
      <c r="L157" s="24">
        <f>TEAMS!C609</f>
        <v>0</v>
      </c>
      <c r="M157" s="5" t="s">
        <v>77</v>
      </c>
      <c r="N157" s="57">
        <v>155</v>
      </c>
      <c r="O157" s="53" t="str">
        <f>TEAMS!B$591</f>
        <v>LY 11</v>
      </c>
      <c r="P157" s="24">
        <f>TEAMS!D609</f>
        <v>0</v>
      </c>
      <c r="Q157" s="5" t="s">
        <v>77</v>
      </c>
      <c r="R157" s="96">
        <f>IF('290 Club'!C141=0,"",'290 Club'!A141)</f>
      </c>
      <c r="S157" s="133">
        <f>IF('290 Club'!C141=0,"",'290 Club'!B141)</f>
      </c>
      <c r="T157" s="97">
        <f>IF('290 Club'!C141=0,"",'290 Club'!C141)</f>
      </c>
    </row>
    <row r="158" spans="1:20" ht="15">
      <c r="A158" s="57">
        <v>156</v>
      </c>
      <c r="B158" s="53" t="str">
        <f>TEAMS!F$591</f>
        <v>LY 12</v>
      </c>
      <c r="C158" s="24">
        <f>TEAMS!I$609</f>
        <v>0</v>
      </c>
      <c r="D158" s="5" t="s">
        <v>77</v>
      </c>
      <c r="E158" s="199">
        <f>COUNT(TEAMS!I593:I604)</f>
        <v>0</v>
      </c>
      <c r="F158" s="57">
        <v>156</v>
      </c>
      <c r="G158" s="53" t="str">
        <f>TEAMS!F$591</f>
        <v>LY 12</v>
      </c>
      <c r="H158" s="24">
        <f>TEAMS!F609</f>
        <v>0</v>
      </c>
      <c r="I158" s="5" t="s">
        <v>77</v>
      </c>
      <c r="J158" s="57">
        <v>156</v>
      </c>
      <c r="K158" s="53" t="str">
        <f>TEAMS!F$591</f>
        <v>LY 12</v>
      </c>
      <c r="L158" s="24">
        <f>TEAMS!G609</f>
        <v>0</v>
      </c>
      <c r="M158" s="5" t="s">
        <v>77</v>
      </c>
      <c r="N158" s="57">
        <v>156</v>
      </c>
      <c r="O158" s="53" t="str">
        <f>TEAMS!F$591</f>
        <v>LY 12</v>
      </c>
      <c r="P158" s="24">
        <f>TEAMS!H609</f>
        <v>0</v>
      </c>
      <c r="Q158" s="5" t="s">
        <v>77</v>
      </c>
      <c r="R158" s="96">
        <f>IF('290 Club'!C142=0,"",'290 Club'!A142)</f>
      </c>
      <c r="S158" s="133">
        <f>IF('290 Club'!C142=0,"",'290 Club'!B142)</f>
      </c>
      <c r="T158" s="97">
        <f>IF('290 Club'!C142=0,"",'290 Club'!C142)</f>
      </c>
    </row>
    <row r="159" spans="1:20" ht="15">
      <c r="A159" s="57">
        <v>157</v>
      </c>
      <c r="B159" s="53" t="str">
        <f>TEAMS!J$591</f>
        <v>LY 13</v>
      </c>
      <c r="C159" s="24">
        <f>TEAMS!M$609</f>
        <v>0</v>
      </c>
      <c r="D159" s="5" t="s">
        <v>77</v>
      </c>
      <c r="E159" s="199">
        <f>COUNT(TEAMS!M593:M604)</f>
        <v>0</v>
      </c>
      <c r="F159" s="57">
        <v>157</v>
      </c>
      <c r="G159" s="53" t="str">
        <f>TEAMS!J$591</f>
        <v>LY 13</v>
      </c>
      <c r="H159" s="24">
        <f>TEAMS!J609</f>
        <v>0</v>
      </c>
      <c r="I159" s="5" t="s">
        <v>77</v>
      </c>
      <c r="J159" s="57">
        <v>157</v>
      </c>
      <c r="K159" s="53" t="str">
        <f>TEAMS!J$591</f>
        <v>LY 13</v>
      </c>
      <c r="L159" s="24">
        <f>TEAMS!K609</f>
        <v>0</v>
      </c>
      <c r="M159" s="5" t="s">
        <v>77</v>
      </c>
      <c r="N159" s="57">
        <v>157</v>
      </c>
      <c r="O159" s="53" t="str">
        <f>TEAMS!J$591</f>
        <v>LY 13</v>
      </c>
      <c r="P159" s="24">
        <f>TEAMS!L609</f>
        <v>0</v>
      </c>
      <c r="Q159" s="5" t="s">
        <v>77</v>
      </c>
      <c r="R159" s="96">
        <f>IF('290 Club'!C143=0,"",'290 Club'!A143)</f>
      </c>
      <c r="S159" s="133">
        <f>IF('290 Club'!C143=0,"",'290 Club'!B143)</f>
      </c>
      <c r="T159" s="97">
        <f>IF('290 Club'!C143=0,"",'290 Club'!C143)</f>
      </c>
    </row>
    <row r="160" spans="1:20" ht="15">
      <c r="A160" s="57">
        <v>158</v>
      </c>
      <c r="B160" s="53" t="str">
        <f>TEAMS!N$591</f>
        <v>LY 14</v>
      </c>
      <c r="C160" s="24">
        <f>TEAMS!Q$609</f>
        <v>0</v>
      </c>
      <c r="D160" s="5" t="s">
        <v>77</v>
      </c>
      <c r="E160" s="199">
        <f>COUNT(TEAMS!Q593:Q604)</f>
        <v>0</v>
      </c>
      <c r="F160" s="57">
        <v>158</v>
      </c>
      <c r="G160" s="53" t="str">
        <f>TEAMS!N$591</f>
        <v>LY 14</v>
      </c>
      <c r="H160" s="24">
        <f>TEAMS!N609</f>
        <v>0</v>
      </c>
      <c r="I160" s="5" t="s">
        <v>77</v>
      </c>
      <c r="J160" s="57">
        <v>158</v>
      </c>
      <c r="K160" s="53" t="str">
        <f>TEAMS!N$591</f>
        <v>LY 14</v>
      </c>
      <c r="L160" s="24">
        <f>TEAMS!O609</f>
        <v>0</v>
      </c>
      <c r="M160" s="5" t="s">
        <v>77</v>
      </c>
      <c r="N160" s="57">
        <v>158</v>
      </c>
      <c r="O160" s="53" t="str">
        <f>TEAMS!N$591</f>
        <v>LY 14</v>
      </c>
      <c r="P160" s="24">
        <f>TEAMS!P609</f>
        <v>0</v>
      </c>
      <c r="Q160" s="5" t="s">
        <v>77</v>
      </c>
      <c r="R160" s="96">
        <f>IF('290 Club'!C144=0,"",'290 Club'!A144)</f>
      </c>
      <c r="S160" s="133">
        <f>IF('290 Club'!C144=0,"",'290 Club'!B144)</f>
      </c>
      <c r="T160" s="97">
        <f>IF('290 Club'!C144=0,"",'290 Club'!C144)</f>
      </c>
    </row>
    <row r="161" spans="1:20" ht="15">
      <c r="A161" s="57">
        <v>159</v>
      </c>
      <c r="B161" s="53" t="str">
        <f>TEAMS!R$591</f>
        <v>LY 15</v>
      </c>
      <c r="C161" s="24">
        <f>TEAMS!U$609</f>
        <v>0</v>
      </c>
      <c r="D161" s="5" t="s">
        <v>77</v>
      </c>
      <c r="E161" s="199">
        <f>COUNT(TEAMS!U593:U604)</f>
        <v>0</v>
      </c>
      <c r="F161" s="57">
        <v>159</v>
      </c>
      <c r="G161" s="53" t="str">
        <f>TEAMS!R$591</f>
        <v>LY 15</v>
      </c>
      <c r="H161" s="24">
        <f>TEAMS!R609</f>
        <v>0</v>
      </c>
      <c r="I161" s="5" t="s">
        <v>77</v>
      </c>
      <c r="J161" s="57">
        <v>159</v>
      </c>
      <c r="K161" s="53" t="str">
        <f>TEAMS!R$591</f>
        <v>LY 15</v>
      </c>
      <c r="L161" s="24">
        <f>TEAMS!S609</f>
        <v>0</v>
      </c>
      <c r="M161" s="5" t="s">
        <v>77</v>
      </c>
      <c r="N161" s="57">
        <v>159</v>
      </c>
      <c r="O161" s="53" t="str">
        <f>TEAMS!R$591</f>
        <v>LY 15</v>
      </c>
      <c r="P161" s="24">
        <f>TEAMS!T609</f>
        <v>0</v>
      </c>
      <c r="Q161" s="5" t="s">
        <v>77</v>
      </c>
      <c r="R161" s="96">
        <f>IF('290 Club'!C145=0,"",'290 Club'!A145)</f>
      </c>
      <c r="S161" s="133">
        <f>IF('290 Club'!C145=0,"",'290 Club'!B145)</f>
      </c>
      <c r="T161" s="97">
        <f>IF('290 Club'!C145=0,"",'290 Club'!C145)</f>
      </c>
    </row>
    <row r="162" spans="1:20" ht="15">
      <c r="A162" s="57">
        <v>160</v>
      </c>
      <c r="B162" s="53" t="str">
        <f>TEAMS!F571</f>
        <v>LY 7</v>
      </c>
      <c r="C162" s="24">
        <f>TEAMS!I589</f>
        <v>0</v>
      </c>
      <c r="D162" s="5" t="s">
        <v>77</v>
      </c>
      <c r="E162" s="199">
        <f>COUNT(TEAMS!I573:I584)</f>
        <v>0</v>
      </c>
      <c r="F162" s="57">
        <v>160</v>
      </c>
      <c r="G162" s="53" t="str">
        <f>TEAMS!F571</f>
        <v>LY 7</v>
      </c>
      <c r="H162" s="24">
        <f>TEAMS!F589</f>
        <v>0</v>
      </c>
      <c r="I162" s="5" t="s">
        <v>77</v>
      </c>
      <c r="J162" s="57">
        <v>160</v>
      </c>
      <c r="K162" s="53" t="str">
        <f>TEAMS!F571</f>
        <v>LY 7</v>
      </c>
      <c r="L162" s="24">
        <f>TEAMS!G589</f>
        <v>0</v>
      </c>
      <c r="M162" s="5" t="s">
        <v>77</v>
      </c>
      <c r="N162" s="57">
        <v>160</v>
      </c>
      <c r="O162" s="53" t="str">
        <f>TEAMS!F571</f>
        <v>LY 7</v>
      </c>
      <c r="P162" s="24">
        <f>TEAMS!H589</f>
        <v>0</v>
      </c>
      <c r="Q162" s="5" t="s">
        <v>77</v>
      </c>
      <c r="R162" s="96">
        <f>IF('290 Club'!C146=0,"",'290 Club'!A146)</f>
      </c>
      <c r="S162" s="133">
        <f>IF('290 Club'!C146=0,"",'290 Club'!B146)</f>
      </c>
      <c r="T162" s="97">
        <f>IF('290 Club'!C146=0,"",'290 Club'!C146)</f>
      </c>
    </row>
    <row r="163" spans="1:20" ht="15">
      <c r="A163" s="57">
        <v>161</v>
      </c>
      <c r="B163" s="53" t="str">
        <f>TEAMS!J571</f>
        <v>LY 8</v>
      </c>
      <c r="C163" s="24">
        <f>TEAMS!M589</f>
        <v>0</v>
      </c>
      <c r="D163" s="5" t="s">
        <v>77</v>
      </c>
      <c r="E163" s="199">
        <f>COUNT(TEAMS!M573:M584)</f>
        <v>0</v>
      </c>
      <c r="F163" s="57">
        <v>161</v>
      </c>
      <c r="G163" s="53" t="str">
        <f>TEAMS!J571</f>
        <v>LY 8</v>
      </c>
      <c r="H163" s="24">
        <f>TEAMS!J589</f>
        <v>0</v>
      </c>
      <c r="I163" s="5" t="s">
        <v>77</v>
      </c>
      <c r="J163" s="57">
        <v>161</v>
      </c>
      <c r="K163" s="53" t="str">
        <f>TEAMS!J571</f>
        <v>LY 8</v>
      </c>
      <c r="L163" s="24">
        <f>TEAMS!K589</f>
        <v>0</v>
      </c>
      <c r="M163" s="5" t="s">
        <v>77</v>
      </c>
      <c r="N163" s="57">
        <v>161</v>
      </c>
      <c r="O163" s="53" t="str">
        <f>TEAMS!J571</f>
        <v>LY 8</v>
      </c>
      <c r="P163" s="24">
        <f>TEAMS!L589</f>
        <v>0</v>
      </c>
      <c r="Q163" s="5" t="s">
        <v>77</v>
      </c>
      <c r="R163" s="96">
        <f>IF('290 Club'!C147=0,"",'290 Club'!A147)</f>
      </c>
      <c r="S163" s="133">
        <f>IF('290 Club'!C147=0,"",'290 Club'!B147)</f>
      </c>
      <c r="T163" s="97">
        <f>IF('290 Club'!C147=0,"",'290 Club'!C147)</f>
      </c>
    </row>
    <row r="164" spans="1:20" ht="15">
      <c r="A164" s="57">
        <v>162</v>
      </c>
      <c r="B164" s="53" t="str">
        <f>TEAMS!N571</f>
        <v>LY 9</v>
      </c>
      <c r="C164" s="24">
        <f>TEAMS!Q589</f>
        <v>0</v>
      </c>
      <c r="D164" s="5" t="s">
        <v>77</v>
      </c>
      <c r="E164" s="199">
        <f>COUNT(TEAMS!Q573:Q584)</f>
        <v>0</v>
      </c>
      <c r="F164" s="57">
        <v>162</v>
      </c>
      <c r="G164" s="53" t="str">
        <f>TEAMS!N571</f>
        <v>LY 9</v>
      </c>
      <c r="H164" s="24">
        <f>TEAMS!N589</f>
        <v>0</v>
      </c>
      <c r="I164" s="5" t="s">
        <v>77</v>
      </c>
      <c r="J164" s="57">
        <v>162</v>
      </c>
      <c r="K164" s="53" t="str">
        <f>TEAMS!N571</f>
        <v>LY 9</v>
      </c>
      <c r="L164" s="24">
        <f>TEAMS!O589</f>
        <v>0</v>
      </c>
      <c r="M164" s="5" t="s">
        <v>77</v>
      </c>
      <c r="N164" s="57">
        <v>162</v>
      </c>
      <c r="O164" s="53" t="str">
        <f>TEAMS!N571</f>
        <v>LY 9</v>
      </c>
      <c r="P164" s="24">
        <f>TEAMS!P589</f>
        <v>0</v>
      </c>
      <c r="Q164" s="5" t="s">
        <v>77</v>
      </c>
      <c r="R164" s="96">
        <f>IF('290 Club'!C148=0,"",'290 Club'!A148)</f>
      </c>
      <c r="S164" s="133">
        <f>IF('290 Club'!C148=0,"",'290 Club'!B148)</f>
      </c>
      <c r="T164" s="97">
        <f>IF('290 Club'!C148=0,"",'290 Club'!C148)</f>
      </c>
    </row>
    <row r="165" spans="1:20" ht="15">
      <c r="A165" s="57">
        <v>163</v>
      </c>
      <c r="B165" s="53" t="str">
        <f>TEAMS!R632</f>
        <v>MC 10</v>
      </c>
      <c r="C165" s="24">
        <f>TEAMS!U650</f>
        <v>0</v>
      </c>
      <c r="D165" s="5" t="s">
        <v>82</v>
      </c>
      <c r="E165" s="199">
        <f>COUNT(TEAMS!U634:U645)</f>
        <v>0</v>
      </c>
      <c r="F165" s="57">
        <v>163</v>
      </c>
      <c r="G165" s="53" t="str">
        <f>TEAMS!R632</f>
        <v>MC 10</v>
      </c>
      <c r="H165" s="24">
        <f>TEAMS!R650</f>
        <v>0</v>
      </c>
      <c r="I165" s="5" t="s">
        <v>82</v>
      </c>
      <c r="J165" s="57">
        <v>163</v>
      </c>
      <c r="K165" s="53" t="str">
        <f>TEAMS!R632</f>
        <v>MC 10</v>
      </c>
      <c r="L165" s="24">
        <f>TEAMS!S650</f>
        <v>0</v>
      </c>
      <c r="M165" s="5" t="s">
        <v>82</v>
      </c>
      <c r="N165" s="57">
        <v>163</v>
      </c>
      <c r="O165" s="53" t="str">
        <f>TEAMS!R632</f>
        <v>MC 10</v>
      </c>
      <c r="P165" s="24">
        <f>TEAMS!T650</f>
        <v>0</v>
      </c>
      <c r="Q165" s="5" t="s">
        <v>82</v>
      </c>
      <c r="R165" s="96">
        <f>IF('290 Club'!C149=0,"",'290 Club'!A149)</f>
      </c>
      <c r="S165" s="133">
        <f>IF('290 Club'!C149=0,"",'290 Club'!B149)</f>
      </c>
      <c r="T165" s="97">
        <f>IF('290 Club'!C149=0,"",'290 Club'!C149)</f>
      </c>
    </row>
    <row r="166" spans="1:20" ht="15">
      <c r="A166" s="57">
        <v>164</v>
      </c>
      <c r="B166" s="53" t="str">
        <f>TEAMS!B$652</f>
        <v>MC 11</v>
      </c>
      <c r="C166" s="24">
        <f>TEAMS!E$670</f>
        <v>0</v>
      </c>
      <c r="D166" s="5" t="s">
        <v>82</v>
      </c>
      <c r="E166" s="199">
        <f>COUNT(TEAMS!E654:E665)</f>
        <v>0</v>
      </c>
      <c r="F166" s="57">
        <v>164</v>
      </c>
      <c r="G166" s="53" t="str">
        <f>TEAMS!B$652</f>
        <v>MC 11</v>
      </c>
      <c r="H166" s="24">
        <f>TEAMS!B670</f>
        <v>0</v>
      </c>
      <c r="I166" s="5" t="s">
        <v>82</v>
      </c>
      <c r="J166" s="57">
        <v>164</v>
      </c>
      <c r="K166" s="53" t="str">
        <f>TEAMS!B$652</f>
        <v>MC 11</v>
      </c>
      <c r="L166" s="24">
        <f>TEAMS!C670</f>
        <v>0</v>
      </c>
      <c r="M166" s="5" t="s">
        <v>82</v>
      </c>
      <c r="N166" s="57">
        <v>164</v>
      </c>
      <c r="O166" s="53" t="str">
        <f>TEAMS!B$652</f>
        <v>MC 11</v>
      </c>
      <c r="P166" s="24">
        <f>TEAMS!D670</f>
        <v>0</v>
      </c>
      <c r="Q166" s="5" t="s">
        <v>82</v>
      </c>
      <c r="R166" s="96">
        <f>IF('290 Club'!C150=0,"",'290 Club'!A150)</f>
      </c>
      <c r="S166" s="133">
        <f>IF('290 Club'!C150=0,"",'290 Club'!B150)</f>
      </c>
      <c r="T166" s="97">
        <f>IF('290 Club'!C150=0,"",'290 Club'!C150)</f>
      </c>
    </row>
    <row r="167" spans="1:20" ht="15">
      <c r="A167" s="57">
        <v>165</v>
      </c>
      <c r="B167" s="53" t="str">
        <f>TEAMS!F$652</f>
        <v>MC 12</v>
      </c>
      <c r="C167" s="24">
        <f>TEAMS!I$670</f>
        <v>0</v>
      </c>
      <c r="D167" s="5" t="s">
        <v>82</v>
      </c>
      <c r="E167" s="199">
        <f>COUNT(TEAMS!I654:I665)</f>
        <v>0</v>
      </c>
      <c r="F167" s="57">
        <v>165</v>
      </c>
      <c r="G167" s="53" t="str">
        <f>TEAMS!F$652</f>
        <v>MC 12</v>
      </c>
      <c r="H167" s="24">
        <f>TEAMS!F670</f>
        <v>0</v>
      </c>
      <c r="I167" s="5" t="s">
        <v>82</v>
      </c>
      <c r="J167" s="57">
        <v>165</v>
      </c>
      <c r="K167" s="53" t="str">
        <f>TEAMS!F$652</f>
        <v>MC 12</v>
      </c>
      <c r="L167" s="24">
        <f>TEAMS!G670</f>
        <v>0</v>
      </c>
      <c r="M167" s="5" t="s">
        <v>82</v>
      </c>
      <c r="N167" s="57">
        <v>165</v>
      </c>
      <c r="O167" s="53" t="str">
        <f>TEAMS!F$652</f>
        <v>MC 12</v>
      </c>
      <c r="P167" s="24">
        <f>TEAMS!H670</f>
        <v>0</v>
      </c>
      <c r="Q167" s="5" t="s">
        <v>82</v>
      </c>
      <c r="R167" s="96">
        <f>IF('290 Club'!C151=0,"",'290 Club'!A151)</f>
      </c>
      <c r="S167" s="133">
        <f>IF('290 Club'!C151=0,"",'290 Club'!B151)</f>
      </c>
      <c r="T167" s="97">
        <f>IF('290 Club'!C151=0,"",'290 Club'!C151)</f>
      </c>
    </row>
    <row r="168" spans="1:20" ht="15">
      <c r="A168" s="57">
        <v>166</v>
      </c>
      <c r="B168" s="53" t="str">
        <f>TEAMS!J$652</f>
        <v>MC 13</v>
      </c>
      <c r="C168" s="24">
        <f>TEAMS!M$670</f>
        <v>0</v>
      </c>
      <c r="D168" s="5" t="s">
        <v>82</v>
      </c>
      <c r="E168" s="199">
        <f>COUNT(TEAMS!M654:M665)</f>
        <v>0</v>
      </c>
      <c r="F168" s="57">
        <v>166</v>
      </c>
      <c r="G168" s="53" t="str">
        <f>TEAMS!J$652</f>
        <v>MC 13</v>
      </c>
      <c r="H168" s="24">
        <f>TEAMS!J670</f>
        <v>0</v>
      </c>
      <c r="I168" s="5" t="s">
        <v>82</v>
      </c>
      <c r="J168" s="57">
        <v>166</v>
      </c>
      <c r="K168" s="53" t="str">
        <f>TEAMS!J$652</f>
        <v>MC 13</v>
      </c>
      <c r="L168" s="24">
        <f>TEAMS!K670</f>
        <v>0</v>
      </c>
      <c r="M168" s="5" t="s">
        <v>82</v>
      </c>
      <c r="N168" s="57">
        <v>166</v>
      </c>
      <c r="O168" s="53" t="str">
        <f>TEAMS!J$652</f>
        <v>MC 13</v>
      </c>
      <c r="P168" s="24">
        <f>TEAMS!L670</f>
        <v>0</v>
      </c>
      <c r="Q168" s="5" t="s">
        <v>82</v>
      </c>
      <c r="R168" s="96">
        <f>IF('290 Club'!C152=0,"",'290 Club'!A152)</f>
      </c>
      <c r="S168" s="133">
        <f>IF('290 Club'!C152=0,"",'290 Club'!B152)</f>
      </c>
      <c r="T168" s="97">
        <f>IF('290 Club'!C152=0,"",'290 Club'!C152)</f>
      </c>
    </row>
    <row r="169" spans="1:20" ht="15">
      <c r="A169" s="57">
        <v>167</v>
      </c>
      <c r="B169" s="53" t="str">
        <f>TEAMS!N$652</f>
        <v>MC 14</v>
      </c>
      <c r="C169" s="24">
        <f>TEAMS!Q$670</f>
        <v>0</v>
      </c>
      <c r="D169" s="5" t="s">
        <v>82</v>
      </c>
      <c r="E169" s="199">
        <f>COUNT(TEAMS!Q654:Q665)</f>
        <v>0</v>
      </c>
      <c r="F169" s="57">
        <v>167</v>
      </c>
      <c r="G169" s="53" t="str">
        <f>TEAMS!N$652</f>
        <v>MC 14</v>
      </c>
      <c r="H169" s="24">
        <f>TEAMS!N670</f>
        <v>0</v>
      </c>
      <c r="I169" s="5" t="s">
        <v>82</v>
      </c>
      <c r="J169" s="57">
        <v>167</v>
      </c>
      <c r="K169" s="53" t="str">
        <f>TEAMS!N$652</f>
        <v>MC 14</v>
      </c>
      <c r="L169" s="24">
        <f>TEAMS!O670</f>
        <v>0</v>
      </c>
      <c r="M169" s="5" t="s">
        <v>82</v>
      </c>
      <c r="N169" s="57">
        <v>167</v>
      </c>
      <c r="O169" s="53" t="str">
        <f>TEAMS!N$652</f>
        <v>MC 14</v>
      </c>
      <c r="P169" s="24">
        <f>TEAMS!P670</f>
        <v>0</v>
      </c>
      <c r="Q169" s="5" t="s">
        <v>82</v>
      </c>
      <c r="R169" s="96">
        <f>IF('290 Club'!C153=0,"",'290 Club'!A153)</f>
      </c>
      <c r="S169" s="133">
        <f>IF('290 Club'!C153=0,"",'290 Club'!B153)</f>
      </c>
      <c r="T169" s="97">
        <f>IF('290 Club'!C153=0,"",'290 Club'!C153)</f>
      </c>
    </row>
    <row r="170" spans="1:20" ht="15">
      <c r="A170" s="57">
        <v>168</v>
      </c>
      <c r="B170" s="53" t="str">
        <f>TEAMS!R$652</f>
        <v>MC 15</v>
      </c>
      <c r="C170" s="24">
        <f>TEAMS!U$670</f>
        <v>0</v>
      </c>
      <c r="D170" s="5" t="s">
        <v>82</v>
      </c>
      <c r="E170" s="199">
        <f>COUNT(TEAMS!U654:U665)</f>
        <v>0</v>
      </c>
      <c r="F170" s="57">
        <v>168</v>
      </c>
      <c r="G170" s="53" t="str">
        <f>TEAMS!R$652</f>
        <v>MC 15</v>
      </c>
      <c r="H170" s="24">
        <f>TEAMS!R670</f>
        <v>0</v>
      </c>
      <c r="I170" s="5" t="s">
        <v>82</v>
      </c>
      <c r="J170" s="57">
        <v>168</v>
      </c>
      <c r="K170" s="53" t="str">
        <f>TEAMS!R$652</f>
        <v>MC 15</v>
      </c>
      <c r="L170" s="24">
        <f>TEAMS!S670</f>
        <v>0</v>
      </c>
      <c r="M170" s="5" t="s">
        <v>82</v>
      </c>
      <c r="N170" s="57">
        <v>168</v>
      </c>
      <c r="O170" s="53" t="str">
        <f>TEAMS!R$652</f>
        <v>MC 15</v>
      </c>
      <c r="P170" s="24">
        <f>TEAMS!T670</f>
        <v>0</v>
      </c>
      <c r="Q170" s="5" t="s">
        <v>82</v>
      </c>
      <c r="R170" s="96">
        <f>IF('290 Club'!C154=0,"",'290 Club'!A154)</f>
      </c>
      <c r="S170" s="133">
        <f>IF('290 Club'!C154=0,"",'290 Club'!B154)</f>
      </c>
      <c r="T170" s="97">
        <f>IF('290 Club'!C154=0,"",'290 Club'!C154)</f>
      </c>
    </row>
    <row r="171" spans="1:20" ht="15">
      <c r="A171" s="57">
        <v>169</v>
      </c>
      <c r="B171" s="53" t="str">
        <f>TEAMS!F632</f>
        <v>MC 7</v>
      </c>
      <c r="C171" s="24">
        <f>TEAMS!I650</f>
        <v>0</v>
      </c>
      <c r="D171" s="5" t="s">
        <v>82</v>
      </c>
      <c r="E171" s="199">
        <f>COUNT(TEAMS!I634:I645)</f>
        <v>0</v>
      </c>
      <c r="F171" s="57">
        <v>169</v>
      </c>
      <c r="G171" s="53" t="str">
        <f>TEAMS!F632</f>
        <v>MC 7</v>
      </c>
      <c r="H171" s="24">
        <f>TEAMS!F650</f>
        <v>0</v>
      </c>
      <c r="I171" s="5" t="s">
        <v>82</v>
      </c>
      <c r="J171" s="57">
        <v>169</v>
      </c>
      <c r="K171" s="53" t="str">
        <f>TEAMS!F632</f>
        <v>MC 7</v>
      </c>
      <c r="L171" s="24">
        <f>TEAMS!G650</f>
        <v>0</v>
      </c>
      <c r="M171" s="5" t="s">
        <v>82</v>
      </c>
      <c r="N171" s="57">
        <v>169</v>
      </c>
      <c r="O171" s="53" t="str">
        <f>TEAMS!F632</f>
        <v>MC 7</v>
      </c>
      <c r="P171" s="24">
        <f>TEAMS!H650</f>
        <v>0</v>
      </c>
      <c r="Q171" s="5" t="s">
        <v>82</v>
      </c>
      <c r="R171" s="96">
        <f>IF('290 Club'!C155=0,"",'290 Club'!A155)</f>
      </c>
      <c r="S171" s="133">
        <f>IF('290 Club'!C155=0,"",'290 Club'!B155)</f>
      </c>
      <c r="T171" s="97">
        <f>IF('290 Club'!C155=0,"",'290 Club'!C155)</f>
      </c>
    </row>
    <row r="172" spans="1:20" ht="15">
      <c r="A172" s="57">
        <v>170</v>
      </c>
      <c r="B172" s="53" t="str">
        <f>TEAMS!J632</f>
        <v>MC 8</v>
      </c>
      <c r="C172" s="24">
        <f>TEAMS!M650</f>
        <v>0</v>
      </c>
      <c r="D172" s="5" t="s">
        <v>82</v>
      </c>
      <c r="E172" s="199">
        <f>COUNT(TEAMS!M634:M645)</f>
        <v>0</v>
      </c>
      <c r="F172" s="57">
        <v>170</v>
      </c>
      <c r="G172" s="53" t="str">
        <f>TEAMS!J632</f>
        <v>MC 8</v>
      </c>
      <c r="H172" s="24">
        <f>TEAMS!J650</f>
        <v>0</v>
      </c>
      <c r="I172" s="5" t="s">
        <v>82</v>
      </c>
      <c r="J172" s="57">
        <v>170</v>
      </c>
      <c r="K172" s="53" t="str">
        <f>TEAMS!J632</f>
        <v>MC 8</v>
      </c>
      <c r="L172" s="24">
        <f>TEAMS!K650</f>
        <v>0</v>
      </c>
      <c r="M172" s="5" t="s">
        <v>82</v>
      </c>
      <c r="N172" s="57">
        <v>170</v>
      </c>
      <c r="O172" s="53" t="str">
        <f>TEAMS!J632</f>
        <v>MC 8</v>
      </c>
      <c r="P172" s="24">
        <f>TEAMS!L650</f>
        <v>0</v>
      </c>
      <c r="Q172" s="5" t="s">
        <v>82</v>
      </c>
      <c r="R172" s="96">
        <f>IF('290 Club'!C156=0,"",'290 Club'!A156)</f>
      </c>
      <c r="S172" s="133">
        <f>IF('290 Club'!C156=0,"",'290 Club'!B156)</f>
      </c>
      <c r="T172" s="97">
        <f>IF('290 Club'!C156=0,"",'290 Club'!C156)</f>
      </c>
    </row>
    <row r="173" spans="1:20" ht="15">
      <c r="A173" s="57">
        <v>171</v>
      </c>
      <c r="B173" s="53" t="str">
        <f>TEAMS!N632</f>
        <v>MC 9</v>
      </c>
      <c r="C173" s="24">
        <f>TEAMS!Q650</f>
        <v>0</v>
      </c>
      <c r="D173" s="5" t="s">
        <v>82</v>
      </c>
      <c r="E173" s="199">
        <f>COUNT(TEAMS!Q634:Q645)</f>
        <v>0</v>
      </c>
      <c r="F173" s="57">
        <v>171</v>
      </c>
      <c r="G173" s="53" t="str">
        <f>TEAMS!N632</f>
        <v>MC 9</v>
      </c>
      <c r="H173" s="24">
        <f>TEAMS!N650</f>
        <v>0</v>
      </c>
      <c r="I173" s="5" t="s">
        <v>82</v>
      </c>
      <c r="J173" s="57">
        <v>171</v>
      </c>
      <c r="K173" s="53" t="str">
        <f>TEAMS!N632</f>
        <v>MC 9</v>
      </c>
      <c r="L173" s="24">
        <f>TEAMS!O650</f>
        <v>0</v>
      </c>
      <c r="M173" s="5" t="s">
        <v>82</v>
      </c>
      <c r="N173" s="57">
        <v>171</v>
      </c>
      <c r="O173" s="53" t="str">
        <f>TEAMS!N632</f>
        <v>MC 9</v>
      </c>
      <c r="P173" s="24">
        <f>TEAMS!P650</f>
        <v>0</v>
      </c>
      <c r="Q173" s="5" t="s">
        <v>82</v>
      </c>
      <c r="R173" s="96">
        <f>IF('290 Club'!C157=0,"",'290 Club'!A157)</f>
      </c>
      <c r="S173" s="133">
        <f>IF('290 Club'!C157=0,"",'290 Club'!B157)</f>
      </c>
      <c r="T173" s="97">
        <f>IF('290 Club'!C157=0,"",'290 Club'!C157)</f>
      </c>
    </row>
    <row r="174" spans="1:20" ht="15">
      <c r="A174" s="57">
        <v>172</v>
      </c>
      <c r="B174" s="53" t="str">
        <f>TEAMS!R693</f>
        <v>WS 10</v>
      </c>
      <c r="C174" s="24">
        <f>TEAMS!U711</f>
        <v>0</v>
      </c>
      <c r="D174" s="5" t="s">
        <v>87</v>
      </c>
      <c r="E174" s="199">
        <f>COUNT(TEAMS!U695:U706)</f>
        <v>0</v>
      </c>
      <c r="F174" s="57">
        <v>172</v>
      </c>
      <c r="G174" s="53" t="str">
        <f>TEAMS!R693</f>
        <v>WS 10</v>
      </c>
      <c r="H174" s="24">
        <f>TEAMS!R711</f>
        <v>0</v>
      </c>
      <c r="I174" s="5" t="s">
        <v>87</v>
      </c>
      <c r="J174" s="57">
        <v>172</v>
      </c>
      <c r="K174" s="53" t="str">
        <f>TEAMS!R693</f>
        <v>WS 10</v>
      </c>
      <c r="L174" s="24">
        <f>TEAMS!S711</f>
        <v>0</v>
      </c>
      <c r="M174" s="5" t="s">
        <v>87</v>
      </c>
      <c r="N174" s="57">
        <v>172</v>
      </c>
      <c r="O174" s="53" t="str">
        <f>TEAMS!R693</f>
        <v>WS 10</v>
      </c>
      <c r="P174" s="24">
        <f>TEAMS!T711</f>
        <v>0</v>
      </c>
      <c r="Q174" s="5" t="s">
        <v>87</v>
      </c>
      <c r="R174" s="96">
        <f>IF('290 Club'!C158=0,"",'290 Club'!A158)</f>
      </c>
      <c r="S174" s="133">
        <f>IF('290 Club'!C158=0,"",'290 Club'!B158)</f>
      </c>
      <c r="T174" s="97">
        <f>IF('290 Club'!C158=0,"",'290 Club'!C158)</f>
      </c>
    </row>
    <row r="175" spans="1:20" ht="15">
      <c r="A175" s="57">
        <v>173</v>
      </c>
      <c r="B175" s="53" t="str">
        <f>TEAMS!B$713</f>
        <v>WS 11</v>
      </c>
      <c r="C175" s="24">
        <f>TEAMS!E$731</f>
        <v>0</v>
      </c>
      <c r="D175" s="5" t="s">
        <v>87</v>
      </c>
      <c r="E175" s="199">
        <f>COUNT(TEAMS!E715:E726)</f>
        <v>0</v>
      </c>
      <c r="F175" s="57">
        <v>173</v>
      </c>
      <c r="G175" s="53" t="str">
        <f>TEAMS!B$713</f>
        <v>WS 11</v>
      </c>
      <c r="H175" s="24">
        <f>TEAMS!B731</f>
        <v>0</v>
      </c>
      <c r="I175" s="5" t="s">
        <v>87</v>
      </c>
      <c r="J175" s="57">
        <v>173</v>
      </c>
      <c r="K175" s="53" t="str">
        <f>TEAMS!B$713</f>
        <v>WS 11</v>
      </c>
      <c r="L175" s="24">
        <f>TEAMS!C731</f>
        <v>0</v>
      </c>
      <c r="M175" s="5" t="s">
        <v>87</v>
      </c>
      <c r="N175" s="57">
        <v>173</v>
      </c>
      <c r="O175" s="53" t="str">
        <f>TEAMS!B$713</f>
        <v>WS 11</v>
      </c>
      <c r="P175" s="24">
        <f>TEAMS!D731</f>
        <v>0</v>
      </c>
      <c r="Q175" s="5" t="s">
        <v>87</v>
      </c>
      <c r="R175" s="96">
        <f>IF('290 Club'!C159=0,"",'290 Club'!A159)</f>
      </c>
      <c r="S175" s="133">
        <f>IF('290 Club'!C159=0,"",'290 Club'!B159)</f>
      </c>
      <c r="T175" s="97">
        <f>IF('290 Club'!C159=0,"",'290 Club'!C159)</f>
      </c>
    </row>
    <row r="176" spans="1:20" ht="15">
      <c r="A176" s="57">
        <v>174</v>
      </c>
      <c r="B176" s="53" t="str">
        <f>TEAMS!F$713</f>
        <v>WS 12</v>
      </c>
      <c r="C176" s="24">
        <f>TEAMS!I$731</f>
        <v>0</v>
      </c>
      <c r="D176" s="5" t="s">
        <v>87</v>
      </c>
      <c r="E176" s="199">
        <f>COUNT(TEAMS!I715:I726)</f>
        <v>0</v>
      </c>
      <c r="F176" s="57">
        <v>174</v>
      </c>
      <c r="G176" s="53" t="str">
        <f>TEAMS!F$713</f>
        <v>WS 12</v>
      </c>
      <c r="H176" s="24">
        <f>TEAMS!F731</f>
        <v>0</v>
      </c>
      <c r="I176" s="5" t="s">
        <v>87</v>
      </c>
      <c r="J176" s="57">
        <v>174</v>
      </c>
      <c r="K176" s="53" t="str">
        <f>TEAMS!F$713</f>
        <v>WS 12</v>
      </c>
      <c r="L176" s="24">
        <f>TEAMS!G731</f>
        <v>0</v>
      </c>
      <c r="M176" s="5" t="s">
        <v>87</v>
      </c>
      <c r="N176" s="57">
        <v>174</v>
      </c>
      <c r="O176" s="53" t="str">
        <f>TEAMS!F$713</f>
        <v>WS 12</v>
      </c>
      <c r="P176" s="24">
        <f>TEAMS!H731</f>
        <v>0</v>
      </c>
      <c r="Q176" s="5" t="s">
        <v>87</v>
      </c>
      <c r="R176" s="96">
        <f>IF('290 Club'!C160=0,"",'290 Club'!A160)</f>
      </c>
      <c r="S176" s="133">
        <f>IF('290 Club'!C160=0,"",'290 Club'!B160)</f>
      </c>
      <c r="T176" s="97">
        <f>IF('290 Club'!C160=0,"",'290 Club'!C160)</f>
      </c>
    </row>
    <row r="177" spans="1:20" ht="15">
      <c r="A177" s="57">
        <v>175</v>
      </c>
      <c r="B177" s="53" t="str">
        <f>TEAMS!J$713</f>
        <v>WS 13</v>
      </c>
      <c r="C177" s="24">
        <f>TEAMS!M$731</f>
        <v>0</v>
      </c>
      <c r="D177" s="5" t="s">
        <v>87</v>
      </c>
      <c r="E177" s="199">
        <f>COUNT(TEAMS!M715:M726)</f>
        <v>0</v>
      </c>
      <c r="F177" s="57">
        <v>175</v>
      </c>
      <c r="G177" s="53" t="str">
        <f>TEAMS!J$713</f>
        <v>WS 13</v>
      </c>
      <c r="H177" s="24">
        <f>TEAMS!J731</f>
        <v>0</v>
      </c>
      <c r="I177" s="5" t="s">
        <v>87</v>
      </c>
      <c r="J177" s="57">
        <v>175</v>
      </c>
      <c r="K177" s="53" t="str">
        <f>TEAMS!J$713</f>
        <v>WS 13</v>
      </c>
      <c r="L177" s="24">
        <f>TEAMS!K731</f>
        <v>0</v>
      </c>
      <c r="M177" s="5" t="s">
        <v>87</v>
      </c>
      <c r="N177" s="57">
        <v>175</v>
      </c>
      <c r="O177" s="53" t="str">
        <f>TEAMS!J$713</f>
        <v>WS 13</v>
      </c>
      <c r="P177" s="24">
        <f>TEAMS!L731</f>
        <v>0</v>
      </c>
      <c r="Q177" s="5" t="s">
        <v>87</v>
      </c>
      <c r="R177" s="96">
        <f>IF('290 Club'!C161=0,"",'290 Club'!A161)</f>
      </c>
      <c r="S177" s="133">
        <f>IF('290 Club'!C161=0,"",'290 Club'!B161)</f>
      </c>
      <c r="T177" s="97">
        <f>IF('290 Club'!C161=0,"",'290 Club'!C161)</f>
      </c>
    </row>
    <row r="178" spans="1:20" ht="15">
      <c r="A178" s="57">
        <v>176</v>
      </c>
      <c r="B178" s="53" t="str">
        <f>TEAMS!N$713</f>
        <v>WS 14</v>
      </c>
      <c r="C178" s="24">
        <f>TEAMS!Q$731</f>
        <v>0</v>
      </c>
      <c r="D178" s="5" t="s">
        <v>87</v>
      </c>
      <c r="E178" s="199">
        <f>COUNT(TEAMS!Q715:Q726)</f>
        <v>0</v>
      </c>
      <c r="F178" s="57">
        <v>176</v>
      </c>
      <c r="G178" s="53" t="str">
        <f>TEAMS!N$713</f>
        <v>WS 14</v>
      </c>
      <c r="H178" s="24">
        <f>TEAMS!N731</f>
        <v>0</v>
      </c>
      <c r="I178" s="5" t="s">
        <v>87</v>
      </c>
      <c r="J178" s="57">
        <v>176</v>
      </c>
      <c r="K178" s="53" t="str">
        <f>TEAMS!N$713</f>
        <v>WS 14</v>
      </c>
      <c r="L178" s="24">
        <f>TEAMS!O731</f>
        <v>0</v>
      </c>
      <c r="M178" s="5" t="s">
        <v>87</v>
      </c>
      <c r="N178" s="57">
        <v>176</v>
      </c>
      <c r="O178" s="53" t="str">
        <f>TEAMS!N$713</f>
        <v>WS 14</v>
      </c>
      <c r="P178" s="24">
        <f>TEAMS!P731</f>
        <v>0</v>
      </c>
      <c r="Q178" s="5" t="s">
        <v>87</v>
      </c>
      <c r="R178" s="96">
        <f>IF('290 Club'!C162=0,"",'290 Club'!A162)</f>
      </c>
      <c r="S178" s="133">
        <f>IF('290 Club'!C162=0,"",'290 Club'!B162)</f>
      </c>
      <c r="T178" s="97">
        <f>IF('290 Club'!C162=0,"",'290 Club'!C162)</f>
      </c>
    </row>
    <row r="179" spans="1:20" ht="15">
      <c r="A179" s="57">
        <v>177</v>
      </c>
      <c r="B179" s="53" t="str">
        <f>TEAMS!R$713</f>
        <v>WS 15</v>
      </c>
      <c r="C179" s="24">
        <f>TEAMS!U$731</f>
        <v>0</v>
      </c>
      <c r="D179" s="5" t="s">
        <v>87</v>
      </c>
      <c r="E179" s="199">
        <f>COUNT(TEAMS!U715:U726)</f>
        <v>0</v>
      </c>
      <c r="F179" s="57">
        <v>177</v>
      </c>
      <c r="G179" s="53" t="str">
        <f>TEAMS!R$713</f>
        <v>WS 15</v>
      </c>
      <c r="H179" s="24">
        <f>TEAMS!R731</f>
        <v>0</v>
      </c>
      <c r="I179" s="5" t="s">
        <v>87</v>
      </c>
      <c r="J179" s="57">
        <v>177</v>
      </c>
      <c r="K179" s="53" t="str">
        <f>TEAMS!R$713</f>
        <v>WS 15</v>
      </c>
      <c r="L179" s="24">
        <f>TEAMS!S731</f>
        <v>0</v>
      </c>
      <c r="M179" s="5" t="s">
        <v>87</v>
      </c>
      <c r="N179" s="57">
        <v>177</v>
      </c>
      <c r="O179" s="53" t="str">
        <f>TEAMS!R$713</f>
        <v>WS 15</v>
      </c>
      <c r="P179" s="24">
        <f>TEAMS!T731</f>
        <v>0</v>
      </c>
      <c r="Q179" s="5" t="s">
        <v>87</v>
      </c>
      <c r="R179" s="96">
        <f>IF('290 Club'!C163=0,"",'290 Club'!A163)</f>
      </c>
      <c r="S179" s="133">
        <f>IF('290 Club'!C163=0,"",'290 Club'!B163)</f>
      </c>
      <c r="T179" s="97">
        <f>IF('290 Club'!C163=0,"",'290 Club'!C163)</f>
      </c>
    </row>
    <row r="180" spans="1:20" ht="15">
      <c r="A180" s="57">
        <v>178</v>
      </c>
      <c r="B180" s="53" t="str">
        <f>TEAMS!F693</f>
        <v>WS 7</v>
      </c>
      <c r="C180" s="24">
        <f>TEAMS!I711</f>
        <v>0</v>
      </c>
      <c r="D180" s="5" t="s">
        <v>87</v>
      </c>
      <c r="E180" s="199">
        <f>COUNT(TEAMS!I695:I706)</f>
        <v>0</v>
      </c>
      <c r="F180" s="57">
        <v>178</v>
      </c>
      <c r="G180" s="53" t="str">
        <f>TEAMS!F693</f>
        <v>WS 7</v>
      </c>
      <c r="H180" s="24">
        <f>TEAMS!F711</f>
        <v>0</v>
      </c>
      <c r="I180" s="5" t="s">
        <v>87</v>
      </c>
      <c r="J180" s="57">
        <v>178</v>
      </c>
      <c r="K180" s="53" t="str">
        <f>TEAMS!F693</f>
        <v>WS 7</v>
      </c>
      <c r="L180" s="24">
        <f>TEAMS!G711</f>
        <v>0</v>
      </c>
      <c r="M180" s="5" t="s">
        <v>87</v>
      </c>
      <c r="N180" s="57">
        <v>178</v>
      </c>
      <c r="O180" s="53" t="str">
        <f>TEAMS!F693</f>
        <v>WS 7</v>
      </c>
      <c r="P180" s="24">
        <f>TEAMS!H711</f>
        <v>0</v>
      </c>
      <c r="Q180" s="5" t="s">
        <v>87</v>
      </c>
      <c r="R180" s="96">
        <f>IF('290 Club'!C164=0,"",'290 Club'!A164)</f>
      </c>
      <c r="S180" s="133">
        <f>IF('290 Club'!C164=0,"",'290 Club'!B164)</f>
      </c>
      <c r="T180" s="97">
        <f>IF('290 Club'!C164=0,"",'290 Club'!C164)</f>
      </c>
    </row>
    <row r="181" spans="1:20" ht="15">
      <c r="A181" s="57">
        <v>179</v>
      </c>
      <c r="B181" s="53" t="str">
        <f>TEAMS!J693</f>
        <v>WS 8</v>
      </c>
      <c r="C181" s="24">
        <f>TEAMS!M711</f>
        <v>0</v>
      </c>
      <c r="D181" s="5" t="s">
        <v>87</v>
      </c>
      <c r="E181" s="199">
        <f>COUNT(TEAMS!M695:M706)</f>
        <v>0</v>
      </c>
      <c r="F181" s="57">
        <v>179</v>
      </c>
      <c r="G181" s="53" t="str">
        <f>TEAMS!J693</f>
        <v>WS 8</v>
      </c>
      <c r="H181" s="24">
        <f>TEAMS!J711</f>
        <v>0</v>
      </c>
      <c r="I181" s="5" t="s">
        <v>87</v>
      </c>
      <c r="J181" s="57">
        <v>179</v>
      </c>
      <c r="K181" s="53" t="str">
        <f>TEAMS!J693</f>
        <v>WS 8</v>
      </c>
      <c r="L181" s="24">
        <f>TEAMS!K711</f>
        <v>0</v>
      </c>
      <c r="M181" s="5" t="s">
        <v>87</v>
      </c>
      <c r="N181" s="57">
        <v>179</v>
      </c>
      <c r="O181" s="53" t="str">
        <f>TEAMS!J693</f>
        <v>WS 8</v>
      </c>
      <c r="P181" s="24">
        <f>TEAMS!L711</f>
        <v>0</v>
      </c>
      <c r="Q181" s="5" t="s">
        <v>87</v>
      </c>
      <c r="R181" s="96">
        <f>IF('290 Club'!C165=0,"",'290 Club'!A165)</f>
      </c>
      <c r="S181" s="133">
        <f>IF('290 Club'!C165=0,"",'290 Club'!B165)</f>
      </c>
      <c r="T181" s="97">
        <f>IF('290 Club'!C165=0,"",'290 Club'!C165)</f>
      </c>
    </row>
    <row r="182" spans="1:20" ht="15.75" thickBot="1">
      <c r="A182" s="147">
        <v>180</v>
      </c>
      <c r="B182" s="148" t="str">
        <f>TEAMS!N693</f>
        <v>WS 9</v>
      </c>
      <c r="C182" s="149">
        <f>TEAMS!Q711</f>
        <v>0</v>
      </c>
      <c r="D182" s="150" t="s">
        <v>87</v>
      </c>
      <c r="E182" s="201">
        <f>COUNT(TEAMS!Q695:Q706)</f>
        <v>0</v>
      </c>
      <c r="F182" s="147">
        <v>180</v>
      </c>
      <c r="G182" s="148" t="str">
        <f>TEAMS!N693</f>
        <v>WS 9</v>
      </c>
      <c r="H182" s="149">
        <f>TEAMS!N711</f>
        <v>0</v>
      </c>
      <c r="I182" s="150" t="s">
        <v>87</v>
      </c>
      <c r="J182" s="147">
        <v>180</v>
      </c>
      <c r="K182" s="148" t="str">
        <f>TEAMS!N693</f>
        <v>WS 9</v>
      </c>
      <c r="L182" s="149">
        <f>TEAMS!O711</f>
        <v>0</v>
      </c>
      <c r="M182" s="150" t="s">
        <v>87</v>
      </c>
      <c r="N182" s="147">
        <v>180</v>
      </c>
      <c r="O182" s="148" t="str">
        <f>TEAMS!N693</f>
        <v>WS 9</v>
      </c>
      <c r="P182" s="149">
        <f>TEAMS!P711</f>
        <v>0</v>
      </c>
      <c r="Q182" s="150" t="s">
        <v>87</v>
      </c>
      <c r="R182" s="96">
        <f>IF('290 Club'!C166=0,"",'290 Club'!A166)</f>
      </c>
      <c r="S182" s="133">
        <f>IF('290 Club'!C166=0,"",'290 Club'!B166)</f>
      </c>
      <c r="T182" s="97">
        <f>IF('290 Club'!C166=0,"",'290 Club'!C166)</f>
      </c>
    </row>
  </sheetData>
  <autoFilter ref="A2:T152"/>
  <mergeCells count="6">
    <mergeCell ref="R18:T18"/>
    <mergeCell ref="R1:T1"/>
    <mergeCell ref="A1:D1"/>
    <mergeCell ref="F1:I1"/>
    <mergeCell ref="J1:M1"/>
    <mergeCell ref="N1:Q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1" horizontalDpi="600" verticalDpi="600" orientation="landscape" scale="66" r:id="rId3"/>
  <headerFooter alignWithMargins="0">
    <oddHeader>&amp;LPage &amp;P&amp;CArea 4 Standings&amp;Ras of &amp;D</oddHeader>
  </headerFooter>
  <rowBreaks count="1" manualBreakCount="1">
    <brk id="49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Integra Technologies</cp:lastModifiedBy>
  <cp:lastPrinted>2008-05-18T15:21:21Z</cp:lastPrinted>
  <dcterms:created xsi:type="dcterms:W3CDTF">2004-02-07T09:54:14Z</dcterms:created>
  <dcterms:modified xsi:type="dcterms:W3CDTF">2009-03-06T17:04:57Z</dcterms:modified>
  <cp:category/>
  <cp:version/>
  <cp:contentType/>
  <cp:contentStatus/>
</cp:coreProperties>
</file>