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930" windowWidth="15330" windowHeight="3980" activeTab="1"/>
  </bookViews>
  <sheets>
    <sheet name="290 Club" sheetId="1" r:id="rId1"/>
    <sheet name="2008" sheetId="2" r:id="rId2"/>
    <sheet name="TEAMS" sheetId="3" r:id="rId3"/>
    <sheet name="OVERALL" sheetId="4" r:id="rId4"/>
  </sheets>
  <definedNames>
    <definedName name="_xlnm._FilterDatabase" localSheetId="3" hidden="1">'OVERALL'!$A$2:$S$112</definedName>
    <definedName name="_xlnm.Print_Area" localSheetId="1">'2008'!$A$1:$N$67</definedName>
    <definedName name="_xlnm.Print_Area" localSheetId="0">'290 Club'!$A$1:$C$27</definedName>
    <definedName name="_xlnm.Print_Area" localSheetId="3">'OVERALL'!$A$1:$S$112</definedName>
    <definedName name="_xlnm.Print_Area" localSheetId="2">'TEAMS'!$A$1:$V$715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'TEAMS'!$V$114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'2008'!$A$67:$N$67</definedName>
    <definedName name="TABLE_2" localSheetId="1">'2008'!$A$67:$N$67</definedName>
    <definedName name="Z_04EE3A53_150D_4B81_905B_0B5EC5F211F5_.wvu.Cols" localSheetId="2" hidden="1">'TEAMS'!$W:$AA</definedName>
    <definedName name="Z_04EE3A53_150D_4B81_905B_0B5EC5F211F5_.wvu.FilterData" localSheetId="1" hidden="1">'2008'!$H$2:$J$2</definedName>
    <definedName name="Z_04EE3A53_150D_4B81_905B_0B5EC5F211F5_.wvu.FilterData" localSheetId="3" hidden="1">'OVERALL'!$A$2:$S$112</definedName>
    <definedName name="Z_04EE3A53_150D_4B81_905B_0B5EC5F211F5_.wvu.PrintArea" localSheetId="0" hidden="1">'290 Club'!$A$1:$C$12</definedName>
    <definedName name="Z_04EE3A53_150D_4B81_905B_0B5EC5F211F5_.wvu.PrintArea" localSheetId="3" hidden="1">'OVERALL'!$A$1:$S$104</definedName>
    <definedName name="Z_04EE3A53_150D_4B81_905B_0B5EC5F211F5_.wvu.PrintArea" localSheetId="2" hidden="1">'TEAMS'!$A$111:$V$697</definedName>
    <definedName name="Z_04EE3A53_150D_4B81_905B_0B5EC5F211F5_.wvu.PrintTitles" localSheetId="3" hidden="1">'OVERALL'!$1:$1</definedName>
  </definedNames>
  <calcPr fullCalcOnLoad="1"/>
</workbook>
</file>

<file path=xl/sharedStrings.xml><?xml version="1.0" encoding="utf-8"?>
<sst xmlns="http://schemas.openxmlformats.org/spreadsheetml/2006/main" count="2815" uniqueCount="356">
  <si>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</si>
  <si>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</si>
  <si>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</si>
  <si>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</si>
  <si>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</si>
  <si>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</si>
  <si>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</si>
  <si>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</si>
  <si>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</si>
  <si>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</si>
  <si>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</si>
  <si>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</si>
  <si>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</si>
  <si>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</si>
  <si>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</si>
  <si>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</si>
  <si>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</si>
  <si>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</si>
  <si>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</si>
  <si>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</si>
  <si>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</si>
  <si>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</si>
  <si>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Area Champ</t>
  </si>
  <si>
    <t>Sectionals</t>
  </si>
  <si>
    <t>Championship</t>
  </si>
  <si>
    <t>ctrl+o</t>
  </si>
  <si>
    <t>ctrl+p</t>
  </si>
  <si>
    <t>ctrl+s</t>
  </si>
  <si>
    <t>ctrl+k</t>
  </si>
  <si>
    <t>ctrl+t</t>
  </si>
  <si>
    <t>ctrl+n</t>
  </si>
  <si>
    <t>ctrl+u</t>
  </si>
  <si>
    <t>Overall Average</t>
  </si>
  <si>
    <t>Prone Average</t>
  </si>
  <si>
    <t>Standing Average</t>
  </si>
  <si>
    <t>Kneeling Average</t>
  </si>
  <si>
    <t>Team Average</t>
  </si>
  <si>
    <t>Area 2 Standing (2007 - 2008 Season)</t>
  </si>
  <si>
    <t>Area 2</t>
  </si>
  <si>
    <t xml:space="preserve"> Area 2 Championship</t>
  </si>
  <si>
    <t>Americus-Sumter</t>
  </si>
  <si>
    <t>AS 9</t>
  </si>
  <si>
    <t>AS 10</t>
  </si>
  <si>
    <t>AS</t>
  </si>
  <si>
    <t>Colquitt County</t>
  </si>
  <si>
    <t>CO</t>
  </si>
  <si>
    <t>Crawford County</t>
  </si>
  <si>
    <t>CR 7</t>
  </si>
  <si>
    <t>CR 8</t>
  </si>
  <si>
    <t>CR 9</t>
  </si>
  <si>
    <t>CR 10</t>
  </si>
  <si>
    <t>CR</t>
  </si>
  <si>
    <t>Crisp County</t>
  </si>
  <si>
    <t>Dodge County</t>
  </si>
  <si>
    <t>Dooly County</t>
  </si>
  <si>
    <t>Lee County</t>
  </si>
  <si>
    <t>Turner County</t>
  </si>
  <si>
    <t>Westover</t>
  </si>
  <si>
    <t>WE 7</t>
  </si>
  <si>
    <t>WE 8</t>
  </si>
  <si>
    <t>WE 9</t>
  </si>
  <si>
    <t>WE 10</t>
  </si>
  <si>
    <t>WE</t>
  </si>
  <si>
    <t>Wilcox County</t>
  </si>
  <si>
    <t>WI 9</t>
  </si>
  <si>
    <t>WI 10</t>
  </si>
  <si>
    <t>WI</t>
  </si>
  <si>
    <t>Worth County</t>
  </si>
  <si>
    <t>WO 10</t>
  </si>
  <si>
    <t>WO</t>
  </si>
  <si>
    <t>Teams</t>
  </si>
  <si>
    <t>1st</t>
  </si>
  <si>
    <t>2nd</t>
  </si>
  <si>
    <t>3rd</t>
  </si>
  <si>
    <t>4th</t>
  </si>
  <si>
    <t>Area 2 # 1</t>
  </si>
  <si>
    <t>Area 2 # 4</t>
  </si>
  <si>
    <t>Area 2 # 2</t>
  </si>
  <si>
    <t>Area 2 # 3</t>
  </si>
  <si>
    <t>Match Score</t>
  </si>
  <si>
    <t>13 March 2008 (Sectionals)</t>
  </si>
  <si>
    <t>State Championship 22 March 2008</t>
  </si>
  <si>
    <t>Teams (ctrl+n)</t>
  </si>
  <si>
    <t>CW</t>
  </si>
  <si>
    <t>CW 9</t>
  </si>
  <si>
    <t>CW 10</t>
  </si>
  <si>
    <t>DG</t>
  </si>
  <si>
    <t>DO</t>
  </si>
  <si>
    <t>LE</t>
  </si>
  <si>
    <t>TU</t>
  </si>
  <si>
    <t>TU 8</t>
  </si>
  <si>
    <t>TU 9</t>
  </si>
  <si>
    <t>TU 10</t>
  </si>
  <si>
    <t>15 January 2008 (Match 1)</t>
  </si>
  <si>
    <t>17 January 2008 (Match 2)</t>
  </si>
  <si>
    <t>24 January 2008 (Match 3)</t>
  </si>
  <si>
    <t>29 January 2008 (Match 4)</t>
  </si>
  <si>
    <t>31 January 2008 (Match 5)</t>
  </si>
  <si>
    <t>05 February 2008 (Match 6)</t>
  </si>
  <si>
    <t>07 February 2008 (Match 7)</t>
  </si>
  <si>
    <t>12 February 2008 (Match 8)</t>
  </si>
  <si>
    <t>14 February 2008 (Match 9)</t>
  </si>
  <si>
    <t>21 February 2008 (Match 10)</t>
  </si>
  <si>
    <t>26 February 2008 (Match 11)</t>
  </si>
  <si>
    <t>28 February 2008 (Match 12)</t>
  </si>
  <si>
    <t xml:space="preserve"> Area 2 vs Area 4</t>
  </si>
  <si>
    <t>Area 4 # 4</t>
  </si>
  <si>
    <t>Area 4 # 1</t>
  </si>
  <si>
    <t>Area 4 # 3</t>
  </si>
  <si>
    <t>Area 4 # 2</t>
  </si>
  <si>
    <t>06 March 2008</t>
  </si>
  <si>
    <t>LE @ WO</t>
  </si>
  <si>
    <t>DO @ CO</t>
  </si>
  <si>
    <t>AS @ WI</t>
  </si>
  <si>
    <t>CR @ LE</t>
  </si>
  <si>
    <t>CO @ WE</t>
  </si>
  <si>
    <t>WO @ CW</t>
  </si>
  <si>
    <t>AS @ TU</t>
  </si>
  <si>
    <t>LE @ AS</t>
  </si>
  <si>
    <t>WO @ CO</t>
  </si>
  <si>
    <t>WI @ CR</t>
  </si>
  <si>
    <t>WE @ CW</t>
  </si>
  <si>
    <t>CW @ LE</t>
  </si>
  <si>
    <t>CR @ WO</t>
  </si>
  <si>
    <t>TU @ WE</t>
  </si>
  <si>
    <t>DO @ AS</t>
  </si>
  <si>
    <t>CO @ AS</t>
  </si>
  <si>
    <t>WE @ WI</t>
  </si>
  <si>
    <t>CW @ CR</t>
  </si>
  <si>
    <t>DO @ TU</t>
  </si>
  <si>
    <t>LE @ WE</t>
  </si>
  <si>
    <t>TU @ CO</t>
  </si>
  <si>
    <t>CW @ WI</t>
  </si>
  <si>
    <t>WI @ LE</t>
  </si>
  <si>
    <t>CO @ CR</t>
  </si>
  <si>
    <t>CW @ DO</t>
  </si>
  <si>
    <t>WI @ DO</t>
  </si>
  <si>
    <t>CR @ TU</t>
  </si>
  <si>
    <t>WE @ WO</t>
  </si>
  <si>
    <t>Bye</t>
  </si>
  <si>
    <t>TU @ LE</t>
  </si>
  <si>
    <t>WE @ CR</t>
  </si>
  <si>
    <t>DO @ WO</t>
  </si>
  <si>
    <t>AS @ CW</t>
  </si>
  <si>
    <t>CO @ LE</t>
  </si>
  <si>
    <t>WO @ WI</t>
  </si>
  <si>
    <t>CR @ AS</t>
  </si>
  <si>
    <t>DO @ WE</t>
  </si>
  <si>
    <t>TU @ CW</t>
  </si>
  <si>
    <t>CW @ CO</t>
  </si>
  <si>
    <t>WI @ TU</t>
  </si>
  <si>
    <t>CR @ DO</t>
  </si>
  <si>
    <t>AS @ WO</t>
  </si>
  <si>
    <t>LE @ DO</t>
  </si>
  <si>
    <t>CO @ WI</t>
  </si>
  <si>
    <t>WO @ TU</t>
  </si>
  <si>
    <t>AS @ WE</t>
  </si>
  <si>
    <t>Lee Turner</t>
  </si>
  <si>
    <t>Amercus-Sumter</t>
  </si>
  <si>
    <t>State Qualifiers (ctrl+q)</t>
  </si>
  <si>
    <t>AS 11</t>
  </si>
  <si>
    <t>AS 12</t>
  </si>
  <si>
    <t>AS 13</t>
  </si>
  <si>
    <t>AS 14</t>
  </si>
  <si>
    <t>AS 15</t>
  </si>
  <si>
    <t>CO 11</t>
  </si>
  <si>
    <t>CO 12</t>
  </si>
  <si>
    <t>CO 13</t>
  </si>
  <si>
    <t>CO 14</t>
  </si>
  <si>
    <t>CO 15</t>
  </si>
  <si>
    <t>CW 11</t>
  </si>
  <si>
    <t>CW 12</t>
  </si>
  <si>
    <t>CW 13</t>
  </si>
  <si>
    <t>CW 14</t>
  </si>
  <si>
    <t>CW 15</t>
  </si>
  <si>
    <t>CR 11</t>
  </si>
  <si>
    <t>CR 12</t>
  </si>
  <si>
    <t>CR 13</t>
  </si>
  <si>
    <t>CR 14</t>
  </si>
  <si>
    <t>CR 15</t>
  </si>
  <si>
    <t>DG 11</t>
  </si>
  <si>
    <t>DG 12</t>
  </si>
  <si>
    <t>DG 13</t>
  </si>
  <si>
    <t>DG 14</t>
  </si>
  <si>
    <t>DG 15</t>
  </si>
  <si>
    <t>DO 12</t>
  </si>
  <si>
    <t>DO 13</t>
  </si>
  <si>
    <t>DO 14</t>
  </si>
  <si>
    <t>DO 15</t>
  </si>
  <si>
    <t>LE 13</t>
  </si>
  <si>
    <t>LE 14</t>
  </si>
  <si>
    <t>LE 15</t>
  </si>
  <si>
    <t>TU 11</t>
  </si>
  <si>
    <t>TU 12</t>
  </si>
  <si>
    <t>TU 13</t>
  </si>
  <si>
    <t>TU 14</t>
  </si>
  <si>
    <t>TU 15</t>
  </si>
  <si>
    <t>WE 11</t>
  </si>
  <si>
    <t>WE 12</t>
  </si>
  <si>
    <t>WE 13</t>
  </si>
  <si>
    <t>WE 14</t>
  </si>
  <si>
    <t>WE 15</t>
  </si>
  <si>
    <t>WI 11</t>
  </si>
  <si>
    <t>WI 12</t>
  </si>
  <si>
    <t>WI 13</t>
  </si>
  <si>
    <t>WI 14</t>
  </si>
  <si>
    <t>WI 15</t>
  </si>
  <si>
    <t>WO 11</t>
  </si>
  <si>
    <t>WO 12</t>
  </si>
  <si>
    <t>WO 13</t>
  </si>
  <si>
    <t>WO 14</t>
  </si>
  <si>
    <t>WO 15</t>
  </si>
  <si>
    <t>Miller, Dorie (283.33)</t>
  </si>
  <si>
    <t>(Rookie)</t>
  </si>
  <si>
    <t>Head, Deddrick (270.25)</t>
  </si>
  <si>
    <t>Gooding, Charles (Rookie)</t>
  </si>
  <si>
    <t>Holland, Myles (Rookie)</t>
  </si>
  <si>
    <t>Satterfield, Brittany (204.00)</t>
  </si>
  <si>
    <t>Williams, Aimee (Rookie)</t>
  </si>
  <si>
    <t>Ligget, Stephen (272.29)</t>
  </si>
  <si>
    <t>Retzel, Harrison (263.83)</t>
  </si>
  <si>
    <t>Shabazz, Yasmin (270.44)</t>
  </si>
  <si>
    <t>Tahir, Sherzah (278.29)</t>
  </si>
  <si>
    <t>Bailey, Douglas (234.00)</t>
  </si>
  <si>
    <t>Burnham, Josh (231.14)</t>
  </si>
  <si>
    <t>Swain, Casey (256.33)</t>
  </si>
  <si>
    <t>Sheffel, Brandon (254.14)</t>
  </si>
  <si>
    <t>Calhoun County</t>
  </si>
  <si>
    <t>CC 2</t>
  </si>
  <si>
    <t>CC 1</t>
  </si>
  <si>
    <t>CC 3</t>
  </si>
  <si>
    <t>CC 4</t>
  </si>
  <si>
    <t>CC 5</t>
  </si>
  <si>
    <t>CC</t>
  </si>
  <si>
    <t>CC 6</t>
  </si>
  <si>
    <t>CC 7</t>
  </si>
  <si>
    <t>CC 8</t>
  </si>
  <si>
    <t>CC 9</t>
  </si>
  <si>
    <t>CC 10</t>
  </si>
  <si>
    <t>CC 11</t>
  </si>
  <si>
    <t>CC 12</t>
  </si>
  <si>
    <t>CC 13</t>
  </si>
  <si>
    <t>CC 14</t>
  </si>
  <si>
    <t>CC 15</t>
  </si>
  <si>
    <t>Calhoun</t>
  </si>
  <si>
    <t>County</t>
  </si>
  <si>
    <t>Not</t>
  </si>
  <si>
    <t>Firing</t>
  </si>
  <si>
    <t>This</t>
  </si>
  <si>
    <t>Year</t>
  </si>
  <si>
    <t>Fitzgerald</t>
  </si>
  <si>
    <t>FG 1</t>
  </si>
  <si>
    <t>FG 2</t>
  </si>
  <si>
    <t>FG 3</t>
  </si>
  <si>
    <t>FG 4</t>
  </si>
  <si>
    <t>FG 5</t>
  </si>
  <si>
    <t>FG</t>
  </si>
  <si>
    <t>FG 6</t>
  </si>
  <si>
    <t>FG 7</t>
  </si>
  <si>
    <t>FG 8</t>
  </si>
  <si>
    <t>FG 9</t>
  </si>
  <si>
    <t>FG 10</t>
  </si>
  <si>
    <t>FG 11</t>
  </si>
  <si>
    <t>FG 12</t>
  </si>
  <si>
    <t>FG 13</t>
  </si>
  <si>
    <t>FG 14</t>
  </si>
  <si>
    <t>FG 15</t>
  </si>
  <si>
    <t>Dodge</t>
  </si>
  <si>
    <t>Jones, Brendan (262.43)</t>
  </si>
  <si>
    <t>Mills, Frank (269.71)</t>
  </si>
  <si>
    <t>Perry, Thomas (263.43)</t>
  </si>
  <si>
    <t>Holliday, Jennifer (285.71)</t>
  </si>
  <si>
    <t>Sinnott, Jeremy (280.00)</t>
  </si>
  <si>
    <t>Alls, Jasmin (260.29)</t>
  </si>
  <si>
    <t>Pridemore, Lanae (261.00)</t>
  </si>
  <si>
    <t>DG 1</t>
  </si>
  <si>
    <t>DG 2</t>
  </si>
  <si>
    <t>DG 3</t>
  </si>
  <si>
    <t>DG 4</t>
  </si>
  <si>
    <t>DG 5</t>
  </si>
  <si>
    <t>DG 6</t>
  </si>
  <si>
    <t>DG 7</t>
  </si>
  <si>
    <t>DG 8</t>
  </si>
  <si>
    <t>DG 9</t>
  </si>
  <si>
    <t>DG 10</t>
  </si>
  <si>
    <t>Barnes, Sean (Rookie)</t>
  </si>
  <si>
    <t>Forfeit</t>
  </si>
  <si>
    <t>Bloodworth, Thomas (280.33)</t>
  </si>
  <si>
    <t>Brady, William (281.00)</t>
  </si>
  <si>
    <t xml:space="preserve">Lee County at Americus-Sumter </t>
  </si>
  <si>
    <t xml:space="preserve">Worth County at Crawford County </t>
  </si>
  <si>
    <t>Schedule Changes</t>
  </si>
  <si>
    <t>????</t>
  </si>
  <si>
    <t>Turner County at Lee County</t>
  </si>
  <si>
    <t>Westover at Crisp County</t>
  </si>
  <si>
    <t>Dooly County at Americus-Sumter</t>
  </si>
  <si>
    <t>Coleman, Shanita (R)</t>
  </si>
  <si>
    <t>Gonzales, Michael (R)</t>
  </si>
  <si>
    <t>Jones, Keddrick (R)</t>
  </si>
  <si>
    <t>Morgan, Michael (R)</t>
  </si>
  <si>
    <t>Newsome, Trevon (R)</t>
  </si>
  <si>
    <t>Rouland, Shad (R)</t>
  </si>
  <si>
    <t>Hurley, Je'Colby (R)</t>
  </si>
  <si>
    <t>John Gibson (R)</t>
  </si>
  <si>
    <t>Akridge, Kody (R)</t>
  </si>
  <si>
    <t>Soto, Erica (R)</t>
  </si>
  <si>
    <t>Peacock, Jeffery (R)</t>
  </si>
  <si>
    <t>Robinson, Erik (R)</t>
  </si>
  <si>
    <t>Ellis, Joshua (R)</t>
  </si>
  <si>
    <t>Howell, Jessica (R)</t>
  </si>
  <si>
    <t>Mitchell, Brandy (1)</t>
  </si>
  <si>
    <t>Mobley, Logan (R)</t>
  </si>
  <si>
    <t>Clark, Jarossian (R)</t>
  </si>
  <si>
    <t>Jones, Kelson (R)</t>
  </si>
  <si>
    <t>Rainey, Christopher (R)</t>
  </si>
  <si>
    <t>Walker, Isiah (R)</t>
  </si>
  <si>
    <t>Felder, Stacy (R)</t>
  </si>
  <si>
    <t>Taylor, Joshua (R)</t>
  </si>
  <si>
    <t>Goode, Keana (R)</t>
  </si>
  <si>
    <t>Gladney, Sharelow (R)</t>
  </si>
  <si>
    <t>Fallin, Patrick (R)</t>
  </si>
  <si>
    <t>Armstrong, Jonathan (R)</t>
  </si>
  <si>
    <t>Vasquez, Isreal (R)</t>
  </si>
  <si>
    <t>Carmichael, Dakota (R)</t>
  </si>
  <si>
    <t>Collins, Carol (R)</t>
  </si>
  <si>
    <t>Barrera, Murphy (R)</t>
  </si>
  <si>
    <t>Chapman, Samuel (R)</t>
  </si>
  <si>
    <t>Tucker, Zackery (R)</t>
  </si>
  <si>
    <t>Edwards, Xavier (R)</t>
  </si>
  <si>
    <t>Barrera, Anthony (R)</t>
  </si>
  <si>
    <t>Ayaz, Usama (R)</t>
  </si>
  <si>
    <t>Braswell, Taylor (R)</t>
  </si>
  <si>
    <t>Douglas, James (R)</t>
  </si>
  <si>
    <t>Hudson, Tabitha (R)</t>
  </si>
  <si>
    <t>Taylor, Andrew (R)</t>
  </si>
  <si>
    <t>Daniels, Demetrius (R)</t>
  </si>
  <si>
    <t>Pride, Kyle (R)</t>
  </si>
  <si>
    <t>Williams, Shannon (R)</t>
  </si>
  <si>
    <t>Webster, Richard (R)</t>
  </si>
  <si>
    <t>Czerwonka, Paul (R)</t>
  </si>
  <si>
    <t>Ussery, Jennifer (R)</t>
  </si>
  <si>
    <t>Lamson, Jessica (R)</t>
  </si>
  <si>
    <t>Roberts, James (R)</t>
  </si>
  <si>
    <t>Loud, Sherrod (R)</t>
  </si>
  <si>
    <t>Tharpe, Jacey (R)</t>
  </si>
  <si>
    <t>Botdorf, Crystal (R)</t>
  </si>
  <si>
    <t>Bradshaw, Christian (R)</t>
  </si>
  <si>
    <t>Meloy, Cole (R)</t>
  </si>
  <si>
    <t>Dooly County at Westover</t>
  </si>
  <si>
    <t>WO 9</t>
  </si>
  <si>
    <t>Americus-Sumter at Worth</t>
  </si>
  <si>
    <t>Vasquez, Evan ®</t>
  </si>
  <si>
    <t>Romirez, David (R)</t>
  </si>
  <si>
    <t>Croowley, Leandra ®</t>
  </si>
  <si>
    <t>McMillan, Caitlin (267.2)</t>
  </si>
  <si>
    <t>Davis, Caitlin (286.29)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</si>
</sst>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9]dddd\,\ mmmm\ dd\,\ yyyy"/>
    <numFmt numFmtId="179" formatCode="[$-409]d\-mmm\-yy;@"/>
  </numFmts>
  <fonts count="44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4" fillId="0" borderId="34" xfId="0" applyNumberFormat="1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2" fontId="4" fillId="0" borderId="37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28" xfId="0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2" fontId="0" fillId="0" borderId="38" xfId="0" applyNumberFormat="1" applyFill="1" applyBorder="1" applyAlignment="1">
      <alignment/>
    </xf>
    <xf numFmtId="2" fontId="4" fillId="0" borderId="38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51" xfId="0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2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57" xfId="0" applyBorder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11" xfId="0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" fontId="3" fillId="0" borderId="5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Alignment="1">
      <alignment/>
    </xf>
    <xf numFmtId="2" fontId="6" fillId="34" borderId="21" xfId="0" applyNumberFormat="1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2" fontId="6" fillId="34" borderId="62" xfId="0" applyNumberFormat="1" applyFont="1" applyFill="1" applyBorder="1" applyAlignment="1">
      <alignment/>
    </xf>
    <xf numFmtId="2" fontId="6" fillId="34" borderId="63" xfId="0" applyNumberFormat="1" applyFont="1" applyFill="1" applyBorder="1" applyAlignment="1">
      <alignment/>
    </xf>
    <xf numFmtId="2" fontId="4" fillId="34" borderId="58" xfId="0" applyNumberFormat="1" applyFont="1" applyFill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2" fontId="3" fillId="0" borderId="3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2" xfId="0" applyFont="1" applyBorder="1" applyAlignment="1">
      <alignment horizontal="left"/>
    </xf>
    <xf numFmtId="1" fontId="3" fillId="0" borderId="12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2" fontId="0" fillId="0" borderId="4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34" xfId="0" applyNumberFormat="1" applyFill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5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4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69" xfId="0" applyFont="1" applyBorder="1" applyAlignment="1">
      <alignment/>
    </xf>
    <xf numFmtId="0" fontId="0" fillId="0" borderId="70" xfId="0" applyBorder="1" applyAlignment="1">
      <alignment/>
    </xf>
    <xf numFmtId="0" fontId="3" fillId="0" borderId="12" xfId="0" applyFont="1" applyBorder="1" applyAlignment="1" quotePrefix="1">
      <alignment horizontal="center"/>
    </xf>
    <xf numFmtId="179" fontId="0" fillId="0" borderId="0" xfId="0" applyNumberFormat="1" applyAlignment="1">
      <alignment/>
    </xf>
    <xf numFmtId="0" fontId="3" fillId="0" borderId="47" xfId="0" applyFont="1" applyBorder="1" applyAlignment="1">
      <alignment/>
    </xf>
    <xf numFmtId="0" fontId="0" fillId="0" borderId="68" xfId="0" applyBorder="1" applyAlignment="1">
      <alignment/>
    </xf>
    <xf numFmtId="0" fontId="0" fillId="0" borderId="42" xfId="0" applyFont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1" xfId="0" applyFont="1" applyBorder="1" applyAlignment="1" quotePrefix="1">
      <alignment horizontal="center"/>
    </xf>
    <xf numFmtId="0" fontId="3" fillId="33" borderId="7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49" fontId="3" fillId="33" borderId="56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75" xfId="0" applyNumberFormat="1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5" fillId="35" borderId="7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4" fillId="36" borderId="81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4" borderId="8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7" borderId="81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8" borderId="81" xfId="0" applyFont="1" applyFill="1" applyBorder="1" applyAlignment="1">
      <alignment horizontal="center"/>
    </xf>
    <xf numFmtId="0" fontId="4" fillId="38" borderId="49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4" fillId="39" borderId="81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5</xdr:row>
      <xdr:rowOff>66675</xdr:rowOff>
    </xdr:from>
    <xdr:to>
      <xdr:col>2</xdr:col>
      <xdr:colOff>657225</xdr:colOff>
      <xdr:row>9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962025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5</xdr:row>
      <xdr:rowOff>57150</xdr:rowOff>
    </xdr:from>
    <xdr:to>
      <xdr:col>12</xdr:col>
      <xdr:colOff>685800</xdr:colOff>
      <xdr:row>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97"/>
  <sheetViews>
    <sheetView showZeros="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10.625" style="102" customWidth="1"/>
    <col min="2" max="2" width="25.625" style="102" customWidth="1"/>
    <col min="3" max="3" width="10.625" style="102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35" t="s">
        <v>159</v>
      </c>
      <c r="B1" s="236"/>
      <c r="C1" s="237"/>
    </row>
    <row r="2" spans="1:5" ht="14.25" thickBot="1">
      <c r="A2" s="101" t="s">
        <v>19</v>
      </c>
      <c r="B2" s="101" t="s">
        <v>20</v>
      </c>
      <c r="C2" s="101" t="s">
        <v>21</v>
      </c>
      <c r="E2" s="161"/>
    </row>
    <row r="3" spans="1:4" ht="13.5">
      <c r="A3" s="157" t="str">
        <f>IF(C3=0,0,IF(C3&gt;289,TEAMS!$W$111,0))</f>
        <v>CO</v>
      </c>
      <c r="B3" s="157" t="str">
        <f>IF(C3=0,0,IF(C3&gt;289,TEAMS!Y112,0))</f>
        <v>Miller, Dorie (283.33)</v>
      </c>
      <c r="C3" s="207">
        <f>IF(TEAMS!Y113=0,0,IF(TEAMS!Y113&gt;289,TEAMS!Y113,0))</f>
        <v>292</v>
      </c>
      <c r="D3">
        <v>1</v>
      </c>
    </row>
    <row r="4" spans="1:4" ht="13.5">
      <c r="A4" s="107" t="str">
        <f>IF(C4=0,0,IF(C4&gt;289,TEAMS!$W$606,0))</f>
        <v>WI</v>
      </c>
      <c r="B4" s="107" t="str">
        <f>IF(C4=0,0,IF(C4&gt;289,TEAMS!Y607,0))</f>
        <v>Sinnott, Jeremy (280.00)</v>
      </c>
      <c r="C4" s="120">
        <f>IF(TEAMS!Y608=0,0,IF(TEAMS!Y608&gt;289,TEAMS!Y608,0))</f>
        <v>291</v>
      </c>
      <c r="D4">
        <v>2</v>
      </c>
    </row>
    <row r="5" spans="1:4" ht="13.5">
      <c r="A5" s="107" t="str">
        <f>IF(C5=0,0,IF(C5&gt;289,TEAMS!$W$111,0))</f>
        <v>CO</v>
      </c>
      <c r="B5" s="107" t="str">
        <f>IF(C5=0,0,IF(C5&gt;289,TEAMS!W112,0))</f>
        <v>Davis, Caitlin (286.29)</v>
      </c>
      <c r="C5" s="120">
        <f>IF(TEAMS!W113=0,0,IF(TEAMS!W113&gt;289,TEAMS!W113,0))</f>
        <v>290</v>
      </c>
      <c r="D5">
        <v>3</v>
      </c>
    </row>
    <row r="6" spans="1:4" ht="13.5">
      <c r="A6" s="107">
        <f>IF(C6=0,0,IF(C6&gt;289,TEAMS!$W$1,0))</f>
        <v>0</v>
      </c>
      <c r="B6" s="107">
        <f>IF(C6=0,0,IF(C6&gt;289,TEAMS!$W$2,0))</f>
        <v>0</v>
      </c>
      <c r="C6" s="107">
        <f>IF(TEAMS!W$3=0,0,IF(TEAMS!W$3&gt;289,TEAMS!W$3,0))</f>
        <v>0</v>
      </c>
      <c r="D6">
        <v>4</v>
      </c>
    </row>
    <row r="7" spans="1:4" ht="13.5">
      <c r="A7" s="107">
        <f>IF(C7=0,0,IF(C7&gt;289,TEAMS!$W$1,0))</f>
        <v>0</v>
      </c>
      <c r="B7" s="107">
        <f>IF(C7=0,0,IF(C7&gt;289,TEAMS!$AA$20,0))</f>
        <v>0</v>
      </c>
      <c r="C7" s="107">
        <f>IF(TEAMS!AA$21=0,0,IF(TEAMS!AA$21&gt;289,TEAMS!AA$21,0))</f>
        <v>0</v>
      </c>
      <c r="D7">
        <v>5</v>
      </c>
    </row>
    <row r="8" spans="1:4" ht="13.5">
      <c r="A8" s="107">
        <f>IF(C8=0,0,IF(C8&gt;289,TEAMS!$W$37,0))</f>
        <v>0</v>
      </c>
      <c r="B8" s="107">
        <f>IF(C8=0,0,IF(C8&gt;289,TEAMS!W38,0))</f>
        <v>0</v>
      </c>
      <c r="C8" s="107">
        <f>IF(TEAMS!W39=0,0,IF(TEAMS!W39&gt;289,TEAMS!W39,0))</f>
        <v>0</v>
      </c>
      <c r="D8">
        <v>6</v>
      </c>
    </row>
    <row r="9" spans="1:4" ht="13.5">
      <c r="A9" s="107">
        <f>IF(C9=0,0,IF(C9&gt;289,TEAMS!$W$37,0))</f>
        <v>0</v>
      </c>
      <c r="B9" s="107">
        <f>IF(C9=0,0,IF(C9&gt;289,TEAMS!X38,0))</f>
        <v>0</v>
      </c>
      <c r="C9" s="107">
        <f>IF(TEAMS!X39=0,0,IF(TEAMS!X39&gt;289,TEAMS!X39,0))</f>
        <v>0</v>
      </c>
      <c r="D9">
        <v>7</v>
      </c>
    </row>
    <row r="10" spans="1:4" ht="13.5">
      <c r="A10" s="107">
        <f>IF(C10=0,0,IF(C10&gt;289,TEAMS!$W$37,0))</f>
        <v>0</v>
      </c>
      <c r="B10" s="107">
        <f>IF(C10=0,0,IF(C10&gt;289,TEAMS!Y38,0))</f>
        <v>0</v>
      </c>
      <c r="C10" s="107">
        <f>IF(TEAMS!Y39=0,0,IF(TEAMS!Y39&gt;289,TEAMS!Y39,0))</f>
        <v>0</v>
      </c>
      <c r="D10">
        <v>8</v>
      </c>
    </row>
    <row r="11" spans="1:4" ht="13.5">
      <c r="A11" s="107">
        <f>IF(C11=0,0,IF(C11&gt;289,TEAMS!$W$37,0))</f>
        <v>0</v>
      </c>
      <c r="B11" s="107">
        <f>IF(C11=0,0,IF(C11&gt;289,TEAMS!Z38,0))</f>
        <v>0</v>
      </c>
      <c r="C11" s="107">
        <f>IF(TEAMS!Z39=0,0,IF(TEAMS!Z39&gt;289,TEAMS!Z39,0))</f>
        <v>0</v>
      </c>
      <c r="D11">
        <v>9</v>
      </c>
    </row>
    <row r="12" spans="1:4" ht="13.5">
      <c r="A12" s="107">
        <f>IF(C12=0,0,IF(C12&gt;289,TEAMS!$W$37,0))</f>
        <v>0</v>
      </c>
      <c r="B12" s="107">
        <f>IF(C12=0,0,IF(C12&gt;289,TEAMS!AA38,0))</f>
        <v>0</v>
      </c>
      <c r="C12" s="107">
        <f>IF(TEAMS!AA39=0,0,IF(TEAMS!AA39&gt;289,TEAMS!AA39,0))</f>
        <v>0</v>
      </c>
      <c r="D12">
        <v>10</v>
      </c>
    </row>
    <row r="13" spans="1:4" ht="13.5">
      <c r="A13" s="107">
        <f>IF(C13=0,0,IF(C13&gt;289,TEAMS!$W$1,0))</f>
        <v>0</v>
      </c>
      <c r="B13" s="107">
        <f>IF(C13=0,0,IF(C13&gt;289,TEAMS!$X$2,0))</f>
        <v>0</v>
      </c>
      <c r="C13" s="107">
        <f>IF(TEAMS!X$3=0,0,IF(TEAMS!X$3&gt;289,TEAMS!X$3,0))</f>
        <v>0</v>
      </c>
      <c r="D13">
        <v>11</v>
      </c>
    </row>
    <row r="14" spans="1:4" ht="13.5">
      <c r="A14" s="107">
        <f>IF(C14=0,0,IF(C14&gt;289,TEAMS!$W$1,0))</f>
        <v>0</v>
      </c>
      <c r="B14" s="107">
        <f>IF(C14=0,0,IF(C14&gt;289,TEAMS!$Y$2,0))</f>
        <v>0</v>
      </c>
      <c r="C14" s="107">
        <f>IF(TEAMS!Y$3=0,0,IF(TEAMS!Y$3&gt;289,TEAMS!Y$3,0))</f>
        <v>0</v>
      </c>
      <c r="D14">
        <v>12</v>
      </c>
    </row>
    <row r="15" spans="1:4" ht="13.5">
      <c r="A15" s="107">
        <f>IF(C15=0,0,IF(C15&gt;289,TEAMS!$W$1,0))</f>
        <v>0</v>
      </c>
      <c r="B15" s="107">
        <f>IF(C15=0,0,IF(C15&gt;289,TEAMS!$Z$2,0))</f>
        <v>0</v>
      </c>
      <c r="C15" s="107">
        <f>IF(TEAMS!Z$3=0,0,IF(TEAMS!Z$3&gt;289,TEAMS!Z$3,0))</f>
        <v>0</v>
      </c>
      <c r="D15">
        <v>13</v>
      </c>
    </row>
    <row r="16" spans="1:4" ht="13.5">
      <c r="A16" s="107">
        <f>IF(C16=0,0,IF(C16&gt;289,TEAMS!$W$1,0))</f>
        <v>0</v>
      </c>
      <c r="B16" s="107">
        <f>IF(C16=0,0,IF(C16&gt;289,TEAMS!$AA$2,0))</f>
        <v>0</v>
      </c>
      <c r="C16" s="107">
        <f>IF(TEAMS!AA$3=0,0,IF(TEAMS!AA$3&gt;289,TEAMS!AA$3,0))</f>
        <v>0</v>
      </c>
      <c r="D16">
        <v>14</v>
      </c>
    </row>
    <row r="17" spans="1:4" ht="13.5">
      <c r="A17" s="107">
        <f>IF(C17=0,0,IF(C17&gt;289,TEAMS!$W$1,0))</f>
        <v>0</v>
      </c>
      <c r="B17" s="107">
        <f>IF(C17=0,0,IF(C17&gt;289,TEAMS!$W$20,0))</f>
        <v>0</v>
      </c>
      <c r="C17" s="107">
        <f>IF(TEAMS!W$21=0,0,IF(TEAMS!W$21&gt;289,TEAMS!W$21,0))</f>
        <v>0</v>
      </c>
      <c r="D17">
        <v>15</v>
      </c>
    </row>
    <row r="18" spans="1:4" ht="13.5">
      <c r="A18" s="107">
        <f>IF(C18=0,0,IF(C18&gt;289,TEAMS!$W$1,0))</f>
        <v>0</v>
      </c>
      <c r="B18" s="107">
        <f>IF(C18=0,0,IF(C18&gt;289,TEAMS!$X$20,0))</f>
        <v>0</v>
      </c>
      <c r="C18" s="107">
        <f>IF(TEAMS!X$21=0,0,IF(TEAMS!X$21&gt;289,TEAMS!X$21,0))</f>
        <v>0</v>
      </c>
      <c r="D18">
        <v>16</v>
      </c>
    </row>
    <row r="19" spans="1:4" ht="13.5">
      <c r="A19" s="107">
        <f>IF(C19=0,0,IF(C19&gt;289,TEAMS!$W$1,0))</f>
        <v>0</v>
      </c>
      <c r="B19" s="107">
        <f>IF(C19=0,0,IF(C19&gt;289,TEAMS!$Y$20,0))</f>
        <v>0</v>
      </c>
      <c r="C19" s="107">
        <f>IF(TEAMS!Y$21=0,0,IF(TEAMS!Y$21&gt;289,TEAMS!Y$21,0))</f>
        <v>0</v>
      </c>
      <c r="D19">
        <v>17</v>
      </c>
    </row>
    <row r="20" spans="1:4" ht="13.5">
      <c r="A20" s="107">
        <f>IF(C20=0,0,IF(C20&gt;289,TEAMS!$W$1,0))</f>
        <v>0</v>
      </c>
      <c r="B20" s="107">
        <f>IF(C20=0,0,IF(C20&gt;289,TEAMS!$Z$20,0))</f>
        <v>0</v>
      </c>
      <c r="C20" s="107">
        <f>IF(TEAMS!Z$21=0,0,IF(TEAMS!Z$21&gt;289,TEAMS!Z$21,0))</f>
        <v>0</v>
      </c>
      <c r="D20">
        <v>18</v>
      </c>
    </row>
    <row r="21" spans="1:4" ht="13.5">
      <c r="A21" s="107">
        <f>IF(C21=0,0,IF(C21&gt;289,TEAMS!$W$111,0))</f>
        <v>0</v>
      </c>
      <c r="B21" s="107">
        <f>IF(C21=0,0,IF(C21&gt;289,TEAMS!AA130,0))</f>
        <v>0</v>
      </c>
      <c r="C21" s="120">
        <f>IF(TEAMS!AA131=0,0,IF(TEAMS!AA131&gt;289,TEAMS!AA131,0))</f>
        <v>0</v>
      </c>
      <c r="D21">
        <v>19</v>
      </c>
    </row>
    <row r="22" spans="1:4" ht="13.5">
      <c r="A22" s="107">
        <f>IF(C22=0,0,IF(C22&gt;289,TEAMS!$W$111,0))</f>
        <v>0</v>
      </c>
      <c r="B22" s="107">
        <f>IF(C22=0,0,IF(C22&gt;289,TEAMS!W148,0))</f>
        <v>0</v>
      </c>
      <c r="C22" s="120">
        <f>IF(TEAMS!W149=0,0,IF(TEAMS!W149&gt;289,TEAMS!W149,0))</f>
        <v>0</v>
      </c>
      <c r="D22">
        <v>20</v>
      </c>
    </row>
    <row r="23" spans="1:4" ht="13.5">
      <c r="A23" s="107">
        <f>IF(C23=0,0,IF(C23&gt;289,TEAMS!$W$111,0))</f>
        <v>0</v>
      </c>
      <c r="B23" s="107">
        <f>IF(C23=0,0,IF(C23&gt;289,TEAMS!X148,0))</f>
        <v>0</v>
      </c>
      <c r="C23" s="120">
        <f>IF(TEAMS!X149=0,0,IF(TEAMS!X149&gt;289,TEAMS!X149,0))</f>
        <v>0</v>
      </c>
      <c r="D23">
        <v>21</v>
      </c>
    </row>
    <row r="24" spans="1:4" ht="13.5">
      <c r="A24" s="107">
        <f>IF(C24=0,0,IF(C24&gt;289,TEAMS!$W$111,0))</f>
        <v>0</v>
      </c>
      <c r="B24" s="107">
        <f>IF(C24=0,0,IF(C24&gt;289,TEAMS!Y148,0))</f>
        <v>0</v>
      </c>
      <c r="C24" s="120">
        <f>IF(TEAMS!Y149=0,0,IF(TEAMS!Y149&gt;289,TEAMS!Y149,0))</f>
        <v>0</v>
      </c>
      <c r="D24">
        <v>22</v>
      </c>
    </row>
    <row r="25" spans="1:4" ht="13.5">
      <c r="A25" s="107">
        <f>IF(C25=0,0,IF(C25&gt;289,TEAMS!$W$111,0))</f>
        <v>0</v>
      </c>
      <c r="B25" s="107">
        <f>IF(C25=0,0,IF(C25&gt;289,TEAMS!Z148,0))</f>
        <v>0</v>
      </c>
      <c r="C25" s="120">
        <f>IF(TEAMS!Z149=0,0,IF(TEAMS!Z149&gt;289,TEAMS!Z149,0))</f>
        <v>0</v>
      </c>
      <c r="D25">
        <v>23</v>
      </c>
    </row>
    <row r="26" spans="1:4" ht="13.5">
      <c r="A26" s="107">
        <f>IF(C26=0,0,IF(C26&gt;289,TEAMS!$W$111,0))</f>
        <v>0</v>
      </c>
      <c r="B26" s="107">
        <f>IF(C26=0,0,IF(C26&gt;289,TEAMS!AA148,0))</f>
        <v>0</v>
      </c>
      <c r="C26" s="120">
        <f>IF(TEAMS!AA149=0,0,IF(TEAMS!AA149&gt;289,TEAMS!AA149,0))</f>
        <v>0</v>
      </c>
      <c r="D26">
        <v>24</v>
      </c>
    </row>
    <row r="27" spans="1:4" ht="13.5">
      <c r="A27" s="107">
        <f>IF(C27=0,0,IF(C27&gt;289,TEAMS!$W$111,0))</f>
        <v>0</v>
      </c>
      <c r="B27" s="107">
        <f>IF(C27=0,0,IF(C27&gt;289,TEAMS!X112,0))</f>
        <v>0</v>
      </c>
      <c r="C27" s="120">
        <f>IF(TEAMS!X113=0,0,IF(TEAMS!X113&gt;289,TEAMS!X113,0))</f>
        <v>0</v>
      </c>
      <c r="D27">
        <v>25</v>
      </c>
    </row>
    <row r="28" spans="1:4" ht="13.5">
      <c r="A28" s="107">
        <f>IF(C28=0,0,IF(C28&gt;289,TEAMS!$W$111,0))</f>
        <v>0</v>
      </c>
      <c r="B28" s="107">
        <f>IF(C28=0,0,IF(C28&gt;289,TEAMS!Z112,0))</f>
        <v>0</v>
      </c>
      <c r="C28" s="120">
        <f>IF(TEAMS!Z113=0,0,IF(TEAMS!Z113&gt;289,TEAMS!Z113,0))</f>
        <v>0</v>
      </c>
      <c r="D28">
        <v>26</v>
      </c>
    </row>
    <row r="29" spans="1:4" ht="13.5">
      <c r="A29" s="107">
        <f>IF(C29=0,0,IF(C29&gt;289,TEAMS!$W$111,0))</f>
        <v>0</v>
      </c>
      <c r="B29" s="107">
        <f>IF(C29=0,0,IF(C29&gt;289,TEAMS!AA112,0))</f>
        <v>0</v>
      </c>
      <c r="C29" s="120">
        <f>IF(TEAMS!AA113=0,0,IF(TEAMS!AA113&gt;289,TEAMS!AA113,0))</f>
        <v>0</v>
      </c>
      <c r="D29">
        <v>27</v>
      </c>
    </row>
    <row r="30" spans="1:4" ht="13.5">
      <c r="A30" s="107">
        <f>IF(C30=0,0,IF(C30&gt;289,TEAMS!$W$111,0))</f>
        <v>0</v>
      </c>
      <c r="B30" s="107">
        <f>IF(C30=0,0,IF(C30&gt;289,TEAMS!W130,0))</f>
        <v>0</v>
      </c>
      <c r="C30" s="120">
        <f>IF(TEAMS!W131=0,0,IF(TEAMS!W131&gt;289,TEAMS!W131,0))</f>
        <v>0</v>
      </c>
      <c r="D30">
        <v>28</v>
      </c>
    </row>
    <row r="31" spans="1:4" ht="13.5">
      <c r="A31" s="107">
        <f>IF(C31=0,0,IF(C31&gt;289,TEAMS!$W$111,0))</f>
        <v>0</v>
      </c>
      <c r="B31" s="107">
        <f>IF(C31=0,0,IF(C31&gt;289,TEAMS!X130,0))</f>
        <v>0</v>
      </c>
      <c r="C31" s="120">
        <f>IF(TEAMS!X131=0,0,IF(TEAMS!X131&gt;289,TEAMS!X131,0))</f>
        <v>0</v>
      </c>
      <c r="D31">
        <v>29</v>
      </c>
    </row>
    <row r="32" spans="1:4" ht="13.5">
      <c r="A32" s="107">
        <f>IF(C32=0,0,IF(C32&gt;289,TEAMS!$W$111,0))</f>
        <v>0</v>
      </c>
      <c r="B32" s="107">
        <f>IF(C32=0,0,IF(C32&gt;289,TEAMS!Y130,0))</f>
        <v>0</v>
      </c>
      <c r="C32" s="120">
        <f>IF(TEAMS!Y131=0,0,IF(TEAMS!Y131&gt;289,TEAMS!Y131,0))</f>
        <v>0</v>
      </c>
      <c r="D32">
        <v>30</v>
      </c>
    </row>
    <row r="33" spans="1:4" ht="13.5">
      <c r="A33" s="107">
        <f>IF(C33=0,0,IF(C33&gt;289,TEAMS!$W$111,0))</f>
        <v>0</v>
      </c>
      <c r="B33" s="107">
        <f>IF(C33=0,0,IF(C33&gt;289,TEAMS!Z130,0))</f>
        <v>0</v>
      </c>
      <c r="C33" s="120">
        <f>IF(TEAMS!Z131=0,0,IF(TEAMS!Z131&gt;289,TEAMS!Z131,0))</f>
        <v>0</v>
      </c>
      <c r="D33">
        <v>31</v>
      </c>
    </row>
    <row r="34" spans="1:4" ht="13.5">
      <c r="A34" s="107">
        <f>IF(C34=0,0,IF(C34&gt;289,TEAMS!$W$221,0))</f>
        <v>0</v>
      </c>
      <c r="B34" s="107">
        <f>IF(C34=0,0,IF(C34&gt;289,TEAMS!W222,0))</f>
        <v>0</v>
      </c>
      <c r="C34" s="120">
        <f>IF(TEAMS!W223=0,0,IF(TEAMS!W223&gt;289,TEAMS!W223,0))</f>
        <v>0</v>
      </c>
      <c r="D34">
        <v>32</v>
      </c>
    </row>
    <row r="35" spans="1:4" ht="13.5">
      <c r="A35" s="107">
        <f>IF(C35=0,0,IF(C35&gt;289,TEAMS!$W$221,0))</f>
        <v>0</v>
      </c>
      <c r="B35" s="107">
        <f>IF(C35=0,0,IF(C35&gt;289,TEAMS!AA240,0))</f>
        <v>0</v>
      </c>
      <c r="C35" s="120">
        <f>IF(TEAMS!AA241=0,0,IF(TEAMS!AA241&gt;289,TEAMS!AA241,0))</f>
        <v>0</v>
      </c>
      <c r="D35">
        <v>33</v>
      </c>
    </row>
    <row r="36" spans="1:4" ht="13.5">
      <c r="A36" s="107">
        <f>IF(C36=0,0,IF(C36&gt;289,TEAMS!$W$221,0))</f>
        <v>0</v>
      </c>
      <c r="B36" s="107">
        <f>IF(C36=0,0,IF(C36&gt;289,TEAMS!W258,0))</f>
        <v>0</v>
      </c>
      <c r="C36" s="120">
        <f>IF(TEAMS!W259=0,0,IF(TEAMS!W259&gt;289,TEAMS!W259,0))</f>
        <v>0</v>
      </c>
      <c r="D36">
        <v>34</v>
      </c>
    </row>
    <row r="37" spans="1:4" ht="13.5">
      <c r="A37" s="107">
        <f>IF(C37=0,0,IF(C37&gt;289,TEAMS!$W$221,0))</f>
        <v>0</v>
      </c>
      <c r="B37" s="107">
        <f>IF(C37=0,0,IF(C37&gt;289,TEAMS!X258,0))</f>
        <v>0</v>
      </c>
      <c r="C37" s="120">
        <f>IF(TEAMS!X259=0,0,IF(TEAMS!X259&gt;289,TEAMS!X259,0))</f>
        <v>0</v>
      </c>
      <c r="D37">
        <v>35</v>
      </c>
    </row>
    <row r="38" spans="1:4" ht="13.5">
      <c r="A38" s="107">
        <f>IF(C38=0,0,IF(C38&gt;289,TEAMS!$W$221,0))</f>
        <v>0</v>
      </c>
      <c r="B38" s="107">
        <f>IF(C38=0,0,IF(C38&gt;289,TEAMS!Y258,0))</f>
        <v>0</v>
      </c>
      <c r="C38" s="120">
        <f>IF(TEAMS!Y259=0,0,IF(TEAMS!Y259&gt;289,TEAMS!Y259,0))</f>
        <v>0</v>
      </c>
      <c r="D38">
        <v>36</v>
      </c>
    </row>
    <row r="39" spans="1:4" ht="13.5">
      <c r="A39" s="107">
        <f>IF(C39=0,0,IF(C39&gt;289,TEAMS!$W$221,0))</f>
        <v>0</v>
      </c>
      <c r="B39" s="107">
        <f>IF(C39=0,0,IF(C39&gt;289,TEAMS!Z258,0))</f>
        <v>0</v>
      </c>
      <c r="C39" s="120">
        <f>IF(TEAMS!Z259=0,0,IF(TEAMS!Z259&gt;289,TEAMS!Z259,0))</f>
        <v>0</v>
      </c>
      <c r="D39">
        <v>37</v>
      </c>
    </row>
    <row r="40" spans="1:4" ht="13.5">
      <c r="A40" s="107">
        <f>IF(C40=0,0,IF(C40&gt;289,TEAMS!$W$221,0))</f>
        <v>0</v>
      </c>
      <c r="B40" s="107">
        <f>IF(C40=0,0,IF(C40&gt;289,TEAMS!AA258,0))</f>
        <v>0</v>
      </c>
      <c r="C40" s="120">
        <f>IF(TEAMS!AA259=0,0,IF(TEAMS!AA259&gt;289,TEAMS!AA259,0))</f>
        <v>0</v>
      </c>
      <c r="D40">
        <v>38</v>
      </c>
    </row>
    <row r="41" spans="1:4" ht="13.5">
      <c r="A41" s="107">
        <f>IF(C41=0,0,IF(C41&gt;289,TEAMS!$W$221,0))</f>
        <v>0</v>
      </c>
      <c r="B41" s="107">
        <f>IF(C41=0,0,IF(C41&gt;289,TEAMS!X222,0))</f>
        <v>0</v>
      </c>
      <c r="C41" s="120">
        <f>IF(TEAMS!X223=0,0,IF(TEAMS!X223&gt;289,TEAMS!X223,0))</f>
        <v>0</v>
      </c>
      <c r="D41">
        <v>39</v>
      </c>
    </row>
    <row r="42" spans="1:4" ht="13.5">
      <c r="A42" s="107">
        <f>IF(C42=0,0,IF(C42&gt;289,TEAMS!$W$221,0))</f>
        <v>0</v>
      </c>
      <c r="B42" s="107">
        <f>IF(C42=0,0,IF(C42&gt;289,TEAMS!Y222,0))</f>
        <v>0</v>
      </c>
      <c r="C42" s="120">
        <f>IF(TEAMS!Y223=0,0,IF(TEAMS!Y223&gt;289,TEAMS!Y223,0))</f>
        <v>0</v>
      </c>
      <c r="D42">
        <v>40</v>
      </c>
    </row>
    <row r="43" spans="1:4" ht="13.5">
      <c r="A43" s="107">
        <f>IF(C43=0,0,IF(C43&gt;289,TEAMS!$W$221,0))</f>
        <v>0</v>
      </c>
      <c r="B43" s="107">
        <f>IF(C43=0,0,IF(C43&gt;289,TEAMS!Z222,0))</f>
        <v>0</v>
      </c>
      <c r="C43" s="120">
        <f>IF(TEAMS!Z223=0,0,IF(TEAMS!Z223&gt;289,TEAMS!Z223,0))</f>
        <v>0</v>
      </c>
      <c r="D43">
        <v>41</v>
      </c>
    </row>
    <row r="44" spans="1:4" ht="13.5">
      <c r="A44" s="107">
        <f>IF(C44=0,0,IF(C44&gt;289,TEAMS!$W$221,0))</f>
        <v>0</v>
      </c>
      <c r="B44" s="107">
        <f>IF(C44=0,0,IF(C44&gt;289,TEAMS!AA222,0))</f>
        <v>0</v>
      </c>
      <c r="C44" s="120">
        <f>IF(TEAMS!AA223=0,0,IF(TEAMS!AA223&gt;289,TEAMS!AA223,0))</f>
        <v>0</v>
      </c>
      <c r="D44">
        <v>42</v>
      </c>
    </row>
    <row r="45" spans="1:4" ht="13.5">
      <c r="A45" s="107">
        <f>IF(C45=0,0,IF(C45&gt;289,TEAMS!$W$221,0))</f>
        <v>0</v>
      </c>
      <c r="B45" s="107">
        <f>IF(C45=0,0,IF(C45&gt;289,TEAMS!W240,0))</f>
        <v>0</v>
      </c>
      <c r="C45" s="120">
        <f>IF(TEAMS!W241=0,0,IF(TEAMS!W241&gt;289,TEAMS!W241,0))</f>
        <v>0</v>
      </c>
      <c r="D45">
        <v>43</v>
      </c>
    </row>
    <row r="46" spans="1:4" ht="13.5">
      <c r="A46" s="107">
        <f>IF(C46=0,0,IF(C46&gt;289,TEAMS!$W$221,0))</f>
        <v>0</v>
      </c>
      <c r="B46" s="107">
        <f>IF(C46=0,0,IF(C46&gt;289,TEAMS!X240,0))</f>
        <v>0</v>
      </c>
      <c r="C46" s="120">
        <f>IF(TEAMS!X241=0,0,IF(TEAMS!X241&gt;289,TEAMS!X241,0))</f>
        <v>0</v>
      </c>
      <c r="D46">
        <v>44</v>
      </c>
    </row>
    <row r="47" spans="1:4" ht="13.5">
      <c r="A47" s="107">
        <f>IF(C47=0,0,IF(C47&gt;289,TEAMS!$W$221,0))</f>
        <v>0</v>
      </c>
      <c r="B47" s="107">
        <f>IF(C47=0,0,IF(C47&gt;289,TEAMS!Y240,0))</f>
        <v>0</v>
      </c>
      <c r="C47" s="120">
        <f>IF(TEAMS!Y241=0,0,IF(TEAMS!Y241&gt;289,TEAMS!Y241,0))</f>
        <v>0</v>
      </c>
      <c r="D47">
        <v>45</v>
      </c>
    </row>
    <row r="48" spans="1:4" ht="13.5">
      <c r="A48" s="107">
        <f>IF(C48=0,0,IF(C48&gt;289,TEAMS!$W$221,0))</f>
        <v>0</v>
      </c>
      <c r="B48" s="107">
        <f>IF(C48=0,0,IF(C48&gt;289,TEAMS!Z240,0))</f>
        <v>0</v>
      </c>
      <c r="C48" s="120">
        <f>IF(TEAMS!Z241=0,0,IF(TEAMS!Z241&gt;289,TEAMS!Z241,0))</f>
        <v>0</v>
      </c>
      <c r="D48">
        <v>46</v>
      </c>
    </row>
    <row r="49" spans="1:4" ht="13.5">
      <c r="A49" s="107">
        <f>IF(C49=0,0,IF(C49&gt;289,TEAMS!$W$166,0))</f>
        <v>0</v>
      </c>
      <c r="B49" s="107">
        <f>IF(C49=0,0,IF(C49&gt;289,TEAMS!$W$167,0))</f>
        <v>0</v>
      </c>
      <c r="C49" s="107">
        <f>IF(TEAMS!W$168=0,0,IF(TEAMS!W$168&gt;289,TEAMS!W$168,0))</f>
        <v>0</v>
      </c>
      <c r="D49">
        <v>47</v>
      </c>
    </row>
    <row r="50" spans="1:4" ht="13.5">
      <c r="A50" s="107">
        <f>IF(C50=0,0,IF(C50&gt;289,TEAMS!$W$166,0))</f>
        <v>0</v>
      </c>
      <c r="B50" s="107">
        <f>IF(C50=0,0,IF(C50&gt;289,TEAMS!$AA$185,0))</f>
        <v>0</v>
      </c>
      <c r="C50" s="107">
        <f>IF(TEAMS!AA$186=0,0,IF(TEAMS!AA$186&gt;289,TEAMS!AA$186,0))</f>
        <v>0</v>
      </c>
      <c r="D50">
        <v>48</v>
      </c>
    </row>
    <row r="51" spans="1:4" ht="13.5">
      <c r="A51" s="107">
        <f>IF(C51=0,0,IF(C51&gt;289,TEAMS!$W$166,0))</f>
        <v>0</v>
      </c>
      <c r="B51" s="107">
        <f>IF(C51=0,0,IF(C51&gt;289,TEAMS!W203,0))</f>
        <v>0</v>
      </c>
      <c r="C51" s="107">
        <f>IF(TEAMS!W204=0,0,IF(TEAMS!W204&gt;289,TEAMS!W204,0))</f>
        <v>0</v>
      </c>
      <c r="D51">
        <v>49</v>
      </c>
    </row>
    <row r="52" spans="1:4" ht="13.5">
      <c r="A52" s="107">
        <f>IF(C52=0,0,IF(C52&gt;289,TEAMS!$W$166,0))</f>
        <v>0</v>
      </c>
      <c r="B52" s="107">
        <f>IF(C52=0,0,IF(C52&gt;289,TEAMS!X203,0))</f>
        <v>0</v>
      </c>
      <c r="C52" s="107">
        <f>IF(TEAMS!X204=0,0,IF(TEAMS!X204&gt;289,TEAMS!X204,0))</f>
        <v>0</v>
      </c>
      <c r="D52">
        <v>50</v>
      </c>
    </row>
    <row r="53" spans="1:4" ht="13.5">
      <c r="A53" s="107">
        <f>IF(C53=0,0,IF(C53&gt;289,TEAMS!$W$166,0))</f>
        <v>0</v>
      </c>
      <c r="B53" s="107">
        <f>IF(C53=0,0,IF(C53&gt;289,TEAMS!Y203,0))</f>
        <v>0</v>
      </c>
      <c r="C53" s="107">
        <f>IF(TEAMS!Y204=0,0,IF(TEAMS!Y204&gt;289,TEAMS!Y204,0))</f>
        <v>0</v>
      </c>
      <c r="D53">
        <v>51</v>
      </c>
    </row>
    <row r="54" spans="1:4" ht="13.5">
      <c r="A54" s="107">
        <f>IF(C54=0,0,IF(C54&gt;289,TEAMS!$W$166,0))</f>
        <v>0</v>
      </c>
      <c r="B54" s="107">
        <f>IF(C54=0,0,IF(C54&gt;289,TEAMS!Z203,0))</f>
        <v>0</v>
      </c>
      <c r="C54" s="107">
        <f>IF(TEAMS!Z204=0,0,IF(TEAMS!Z204&gt;289,TEAMS!Z204,0))</f>
        <v>0</v>
      </c>
      <c r="D54">
        <v>52</v>
      </c>
    </row>
    <row r="55" spans="1:4" ht="13.5">
      <c r="A55" s="107">
        <f>IF(C55=0,0,IF(C55&gt;289,TEAMS!$W$166,0))</f>
        <v>0</v>
      </c>
      <c r="B55" s="107">
        <f>IF(C55=0,0,IF(C55&gt;289,TEAMS!AA203,0))</f>
        <v>0</v>
      </c>
      <c r="C55" s="107">
        <f>IF(TEAMS!AA204=0,0,IF(TEAMS!AA204&gt;289,TEAMS!AA204,0))</f>
        <v>0</v>
      </c>
      <c r="D55">
        <v>53</v>
      </c>
    </row>
    <row r="56" spans="1:4" ht="13.5">
      <c r="A56" s="107">
        <f>IF(C56=0,0,IF(C56&gt;289,TEAMS!$W$166,0))</f>
        <v>0</v>
      </c>
      <c r="B56" s="107">
        <f>IF(C56=0,0,IF(C56&gt;289,TEAMS!$X$167,0))</f>
        <v>0</v>
      </c>
      <c r="C56" s="107">
        <f>IF(TEAMS!X$168=0,0,IF(TEAMS!X$168&gt;289,TEAMS!X$168,0))</f>
        <v>0</v>
      </c>
      <c r="D56">
        <v>54</v>
      </c>
    </row>
    <row r="57" spans="1:4" ht="13.5">
      <c r="A57" s="107">
        <f>IF(C57=0,0,IF(C57&gt;289,TEAMS!$W$166,0))</f>
        <v>0</v>
      </c>
      <c r="B57" s="107">
        <f>IF(C57=0,0,IF(C57&gt;289,TEAMS!$Y$167,0))</f>
        <v>0</v>
      </c>
      <c r="C57" s="107">
        <f>IF(TEAMS!Y$168=0,0,IF(TEAMS!Y$168&gt;289,TEAMS!Y$168,0))</f>
        <v>0</v>
      </c>
      <c r="D57">
        <v>55</v>
      </c>
    </row>
    <row r="58" spans="1:4" ht="13.5">
      <c r="A58" s="107">
        <f>IF(C58=0,0,IF(C58&gt;289,TEAMS!$W$166,0))</f>
        <v>0</v>
      </c>
      <c r="B58" s="107">
        <f>IF(C58=0,0,IF(C58&gt;289,TEAMS!$Z$167,0))</f>
        <v>0</v>
      </c>
      <c r="C58" s="107">
        <f>IF(TEAMS!Z$168=0,0,IF(TEAMS!Z$168&gt;289,TEAMS!Z$168,0))</f>
        <v>0</v>
      </c>
      <c r="D58">
        <v>56</v>
      </c>
    </row>
    <row r="59" spans="1:4" ht="13.5">
      <c r="A59" s="107">
        <f>IF(C59=0,0,IF(C59&gt;289,TEAMS!$W$166,0))</f>
        <v>0</v>
      </c>
      <c r="B59" s="107">
        <f>IF(C59=0,0,IF(C59&gt;289,TEAMS!$AA$167,0))</f>
        <v>0</v>
      </c>
      <c r="C59" s="107">
        <f>IF(TEAMS!AA$168=0,0,IF(TEAMS!AA$168&gt;289,TEAMS!AA$168,0))</f>
        <v>0</v>
      </c>
      <c r="D59">
        <v>57</v>
      </c>
    </row>
    <row r="60" spans="1:4" ht="13.5">
      <c r="A60" s="107">
        <f>IF(C60=0,0,IF(C60&gt;289,TEAMS!$W$166,0))</f>
        <v>0</v>
      </c>
      <c r="B60" s="107">
        <f>IF(C60=0,0,IF(C60&gt;289,TEAMS!$W$185,0))</f>
        <v>0</v>
      </c>
      <c r="C60" s="107">
        <f>IF(TEAMS!W$186=0,0,IF(TEAMS!W$186&gt;289,TEAMS!W$186,0))</f>
        <v>0</v>
      </c>
      <c r="D60">
        <v>58</v>
      </c>
    </row>
    <row r="61" spans="1:4" ht="13.5">
      <c r="A61" s="107">
        <f>IF(C61=0,0,IF(C61&gt;289,TEAMS!$W$166,0))</f>
        <v>0</v>
      </c>
      <c r="B61" s="107">
        <f>IF(C61=0,0,IF(C61&gt;289,TEAMS!$X$185,0))</f>
        <v>0</v>
      </c>
      <c r="C61" s="107">
        <f>IF(TEAMS!X$186=0,0,IF(TEAMS!X$186&gt;289,TEAMS!X$186,0))</f>
        <v>0</v>
      </c>
      <c r="D61">
        <v>59</v>
      </c>
    </row>
    <row r="62" spans="1:4" ht="13.5">
      <c r="A62" s="107">
        <f>IF(C62=0,0,IF(C62&gt;289,TEAMS!$W$166,0))</f>
        <v>0</v>
      </c>
      <c r="B62" s="107">
        <f>IF(C62=0,0,IF(C62&gt;289,TEAMS!$Y$185,0))</f>
        <v>0</v>
      </c>
      <c r="C62" s="107">
        <f>IF(TEAMS!Y$186=0,0,IF(TEAMS!Y$186&gt;289,TEAMS!Y$186,0))</f>
        <v>0</v>
      </c>
      <c r="D62">
        <v>60</v>
      </c>
    </row>
    <row r="63" spans="1:4" ht="13.5">
      <c r="A63" s="107">
        <f>IF(C63=0,0,IF(C63&gt;289,TEAMS!$W$166,0))</f>
        <v>0</v>
      </c>
      <c r="B63" s="107">
        <f>IF(C63=0,0,IF(C63&gt;289,TEAMS!$Z$185,0))</f>
        <v>0</v>
      </c>
      <c r="C63" s="107">
        <f>IF(TEAMS!Z$186=0,0,IF(TEAMS!Z$186&gt;289,TEAMS!Z$186,0))</f>
        <v>0</v>
      </c>
      <c r="D63">
        <v>61</v>
      </c>
    </row>
    <row r="64" spans="1:4" ht="13.5">
      <c r="A64" s="107">
        <f>IF(C64=0,0,IF(C64&gt;289,TEAMS!$W$276,0))</f>
        <v>0</v>
      </c>
      <c r="B64" s="107">
        <f>IF(C64=0,0,IF(C64&gt;289,TEAMS!$W$277,0))</f>
        <v>0</v>
      </c>
      <c r="C64" s="107">
        <f>IF(TEAMS!W$278=0,0,IF(TEAMS!W$278&gt;289,TEAMS!W$278,0))</f>
        <v>0</v>
      </c>
      <c r="D64">
        <v>62</v>
      </c>
    </row>
    <row r="65" spans="1:4" ht="13.5">
      <c r="A65" s="107">
        <f>IF(C65=0,0,IF(C65&gt;289,TEAMS!$W$276,0))</f>
        <v>0</v>
      </c>
      <c r="B65" s="107">
        <f>IF(C65=0,0,IF(C65&gt;289,TEAMS!$AA$295,0))</f>
        <v>0</v>
      </c>
      <c r="C65" s="107">
        <f>IF(TEAMS!AA$296=0,0,IF(TEAMS!AA$296&gt;289,TEAMS!AA$296,0))</f>
        <v>0</v>
      </c>
      <c r="D65">
        <v>63</v>
      </c>
    </row>
    <row r="66" spans="1:4" ht="13.5">
      <c r="A66" s="107">
        <f>IF(C66=0,0,IF(C66&gt;289,TEAMS!$W$276,0))</f>
        <v>0</v>
      </c>
      <c r="B66" s="107">
        <f>IF(C66=0,0,IF(C66&gt;289,TEAMS!W$313,0))</f>
        <v>0</v>
      </c>
      <c r="C66" s="107">
        <f>IF(TEAMS!W$314=0,0,IF(TEAMS!W$314&gt;289,TEAMS!W$314,0))</f>
        <v>0</v>
      </c>
      <c r="D66">
        <v>64</v>
      </c>
    </row>
    <row r="67" spans="1:4" ht="13.5">
      <c r="A67" s="107">
        <f>IF(C67=0,0,IF(C67&gt;289,TEAMS!$W$276,0))</f>
        <v>0</v>
      </c>
      <c r="B67" s="107">
        <f>IF(C67=0,0,IF(C67&gt;289,TEAMS!X$313,0))</f>
        <v>0</v>
      </c>
      <c r="C67" s="107">
        <f>IF(TEAMS!X$314=0,0,IF(TEAMS!X$314&gt;289,TEAMS!X$314,0))</f>
        <v>0</v>
      </c>
      <c r="D67">
        <v>65</v>
      </c>
    </row>
    <row r="68" spans="1:4" ht="13.5">
      <c r="A68" s="107">
        <f>IF(C68=0,0,IF(C68&gt;289,TEAMS!$W$276,0))</f>
        <v>0</v>
      </c>
      <c r="B68" s="107">
        <f>IF(C68=0,0,IF(C68&gt;289,TEAMS!Y$313,0))</f>
        <v>0</v>
      </c>
      <c r="C68" s="107">
        <f>IF(TEAMS!Y$314=0,0,IF(TEAMS!Y$314&gt;289,TEAMS!Y$314,0))</f>
        <v>0</v>
      </c>
      <c r="D68">
        <v>66</v>
      </c>
    </row>
    <row r="69" spans="1:4" ht="13.5">
      <c r="A69" s="107">
        <f>IF(C69=0,0,IF(C69&gt;289,TEAMS!$W$276,0))</f>
        <v>0</v>
      </c>
      <c r="B69" s="107">
        <f>IF(C69=0,0,IF(C69&gt;289,TEAMS!Z$313,0))</f>
        <v>0</v>
      </c>
      <c r="C69" s="107">
        <f>IF(TEAMS!Z$314=0,0,IF(TEAMS!Z$314&gt;289,TEAMS!Z$314,0))</f>
        <v>0</v>
      </c>
      <c r="D69">
        <v>67</v>
      </c>
    </row>
    <row r="70" spans="1:4" ht="13.5">
      <c r="A70" s="107">
        <f>IF(C70=0,0,IF(C70&gt;289,TEAMS!$W$276,0))</f>
        <v>0</v>
      </c>
      <c r="B70" s="107">
        <f>IF(C70=0,0,IF(C70&gt;289,TEAMS!AA$313,0))</f>
        <v>0</v>
      </c>
      <c r="C70" s="107">
        <f>IF(TEAMS!AA$314=0,0,IF(TEAMS!AA$314&gt;289,TEAMS!AA$314,0))</f>
        <v>0</v>
      </c>
      <c r="D70">
        <v>68</v>
      </c>
    </row>
    <row r="71" spans="1:4" ht="13.5">
      <c r="A71" s="107">
        <f>IF(C71=0,0,IF(C71&gt;289,TEAMS!$W$276,0))</f>
        <v>0</v>
      </c>
      <c r="B71" s="107">
        <f>IF(C71=0,0,IF(C71&gt;289,TEAMS!$X$277,0))</f>
        <v>0</v>
      </c>
      <c r="C71" s="107">
        <f>IF(TEAMS!X$278=0,0,IF(TEAMS!X$278&gt;289,TEAMS!X$278,0))</f>
        <v>0</v>
      </c>
      <c r="D71">
        <v>69</v>
      </c>
    </row>
    <row r="72" spans="1:4" ht="13.5">
      <c r="A72" s="107">
        <f>IF(C72=0,0,IF(C72&gt;289,TEAMS!$W$276,0))</f>
        <v>0</v>
      </c>
      <c r="B72" s="107">
        <f>IF(C72=0,0,IF(C72&gt;289,TEAMS!$Y$277,0))</f>
        <v>0</v>
      </c>
      <c r="C72" s="107">
        <f>IF(TEAMS!Y$278=0,0,IF(TEAMS!Y$278&gt;289,TEAMS!Y$278,0))</f>
        <v>0</v>
      </c>
      <c r="D72">
        <v>70</v>
      </c>
    </row>
    <row r="73" spans="1:4" ht="13.5">
      <c r="A73" s="107">
        <f>IF(C73=0,0,IF(C73&gt;289,TEAMS!$W$276,0))</f>
        <v>0</v>
      </c>
      <c r="B73" s="107">
        <f>IF(C73=0,0,IF(C73&gt;289,TEAMS!$Z$277,0))</f>
        <v>0</v>
      </c>
      <c r="C73" s="107">
        <f>IF(TEAMS!Z$278=0,0,IF(TEAMS!Z$278&gt;289,TEAMS!Z$278,0))</f>
        <v>0</v>
      </c>
      <c r="D73">
        <v>71</v>
      </c>
    </row>
    <row r="74" spans="1:4" ht="13.5">
      <c r="A74" s="107">
        <f>IF(C74=0,0,IF(C74&gt;289,TEAMS!$W$276,0))</f>
        <v>0</v>
      </c>
      <c r="B74" s="107">
        <f>IF(C74=0,0,IF(C74&gt;289,TEAMS!$AA$277,0))</f>
        <v>0</v>
      </c>
      <c r="C74" s="107">
        <f>IF(TEAMS!AA$278=0,0,IF(TEAMS!AA$278&gt;289,TEAMS!AA$278,0))</f>
        <v>0</v>
      </c>
      <c r="D74">
        <v>72</v>
      </c>
    </row>
    <row r="75" spans="1:4" ht="13.5">
      <c r="A75" s="107">
        <f>IF(C75=0,0,IF(C75&gt;289,TEAMS!$W$276,0))</f>
        <v>0</v>
      </c>
      <c r="B75" s="107">
        <f>IF(C75=0,0,IF(C75&gt;289,TEAMS!$W$295,0))</f>
        <v>0</v>
      </c>
      <c r="C75" s="107">
        <f>IF(TEAMS!W$296=0,0,IF(TEAMS!W$296&gt;289,TEAMS!W$296,0))</f>
        <v>0</v>
      </c>
      <c r="D75">
        <v>73</v>
      </c>
    </row>
    <row r="76" spans="1:4" ht="13.5">
      <c r="A76" s="107">
        <f>IF(C76=0,0,IF(C76&gt;289,TEAMS!$W$276,0))</f>
        <v>0</v>
      </c>
      <c r="B76" s="107">
        <f>IF(C76=0,0,IF(C76&gt;289,TEAMS!$X$295,0))</f>
        <v>0</v>
      </c>
      <c r="C76" s="107">
        <f>IF(TEAMS!X$296=0,0,IF(TEAMS!X$296&gt;289,TEAMS!X$296,0))</f>
        <v>0</v>
      </c>
      <c r="D76">
        <v>74</v>
      </c>
    </row>
    <row r="77" spans="1:4" ht="13.5">
      <c r="A77" s="107">
        <f>IF(C77=0,0,IF(C77&gt;289,TEAMS!$W$276,0))</f>
        <v>0</v>
      </c>
      <c r="B77" s="107">
        <f>IF(C77=0,0,IF(C77&gt;289,TEAMS!$Y$295,0))</f>
        <v>0</v>
      </c>
      <c r="C77" s="107">
        <f>IF(TEAMS!Y$296=0,0,IF(TEAMS!Y$296&gt;289,TEAMS!Y$296,0))</f>
        <v>0</v>
      </c>
      <c r="D77">
        <v>75</v>
      </c>
    </row>
    <row r="78" spans="1:4" ht="13.5">
      <c r="A78" s="107">
        <f>IF(C78=0,0,IF(C78&gt;289,TEAMS!$W$276,0))</f>
        <v>0</v>
      </c>
      <c r="B78" s="107">
        <f>IF(C78=0,0,IF(C78&gt;289,TEAMS!$Z$295,0))</f>
        <v>0</v>
      </c>
      <c r="C78" s="107">
        <f>IF(TEAMS!Z$296=0,0,IF(TEAMS!Z$296&gt;289,TEAMS!Z$296,0))</f>
        <v>0</v>
      </c>
      <c r="D78">
        <v>76</v>
      </c>
    </row>
    <row r="79" spans="1:4" ht="13.5">
      <c r="A79" s="107">
        <f>IF(C79=0,0,IF(C79&gt;289,TEAMS!W331,0))</f>
        <v>0</v>
      </c>
      <c r="B79" s="107">
        <f>IF(C79=0,0,IF(C79&gt;289,TEAMS!W332,0))</f>
        <v>0</v>
      </c>
      <c r="C79" s="120">
        <f>IF(TEAMS!W333=0,0,IF(TEAMS!W333&gt;289,TEAMS!W333,0))</f>
        <v>0</v>
      </c>
      <c r="D79">
        <v>77</v>
      </c>
    </row>
    <row r="80" spans="1:4" ht="13.5">
      <c r="A80" s="107">
        <f>IF(C80=0,0,IF(C80&gt;289,TEAMS!$W$331,0))</f>
        <v>0</v>
      </c>
      <c r="B80" s="107">
        <f>IF(C80=0,0,IF(C80&gt;289,TEAMS!AA350,0))</f>
        <v>0</v>
      </c>
      <c r="C80" s="120">
        <f>IF(TEAMS!AA351=0,0,IF(TEAMS!AA351&gt;289,TEAMS!AA351,0))</f>
        <v>0</v>
      </c>
      <c r="D80">
        <v>78</v>
      </c>
    </row>
    <row r="81" spans="1:4" ht="13.5">
      <c r="A81" s="107">
        <f>IF(C81=0,0,IF(C81&gt;289,TEAMS!$W$331,0))</f>
        <v>0</v>
      </c>
      <c r="B81" s="107">
        <f>IF(C81=0,0,IF(C81&gt;289,TEAMS!W$368,0))</f>
        <v>0</v>
      </c>
      <c r="C81" s="120">
        <f>IF(TEAMS!W$369=0,0,IF(TEAMS!W$369&gt;289,TEAMS!W$369,0))</f>
        <v>0</v>
      </c>
      <c r="D81">
        <v>79</v>
      </c>
    </row>
    <row r="82" spans="1:4" ht="13.5">
      <c r="A82" s="107">
        <f>IF(C82=0,0,IF(C82&gt;289,TEAMS!$W$331,0))</f>
        <v>0</v>
      </c>
      <c r="B82" s="107">
        <f>IF(C82=0,0,IF(C82&gt;289,TEAMS!X$368,0))</f>
        <v>0</v>
      </c>
      <c r="C82" s="120">
        <f>IF(TEAMS!X$369=0,0,IF(TEAMS!X$369&gt;289,TEAMS!X$369,0))</f>
        <v>0</v>
      </c>
      <c r="D82">
        <v>80</v>
      </c>
    </row>
    <row r="83" spans="1:4" ht="13.5">
      <c r="A83" s="107">
        <f>IF(C83=0,0,IF(C83&gt;289,TEAMS!$W$331,0))</f>
        <v>0</v>
      </c>
      <c r="B83" s="107">
        <f>IF(C83=0,0,IF(C83&gt;289,TEAMS!Y$368,0))</f>
        <v>0</v>
      </c>
      <c r="C83" s="120">
        <f>IF(TEAMS!Y$369=0,0,IF(TEAMS!Y$369&gt;289,TEAMS!Y$369,0))</f>
        <v>0</v>
      </c>
      <c r="D83">
        <v>81</v>
      </c>
    </row>
    <row r="84" spans="1:4" ht="13.5">
      <c r="A84" s="107">
        <f>IF(C84=0,0,IF(C84&gt;289,TEAMS!$W$331,0))</f>
        <v>0</v>
      </c>
      <c r="B84" s="107">
        <f>IF(C84=0,0,IF(C84&gt;289,TEAMS!Z$368,0))</f>
        <v>0</v>
      </c>
      <c r="C84" s="120">
        <f>IF(TEAMS!Z$369=0,0,IF(TEAMS!Z$369&gt;289,TEAMS!Z$369,0))</f>
        <v>0</v>
      </c>
      <c r="D84">
        <v>82</v>
      </c>
    </row>
    <row r="85" spans="1:4" ht="13.5">
      <c r="A85" s="107">
        <f>IF(C85=0,0,IF(C85&gt;289,TEAMS!$W$331,0))</f>
        <v>0</v>
      </c>
      <c r="B85" s="107">
        <f>IF(C85=0,0,IF(C85&gt;289,TEAMS!AA$368,0))</f>
        <v>0</v>
      </c>
      <c r="C85" s="120">
        <f>IF(TEAMS!AA$369=0,0,IF(TEAMS!AA$369&gt;289,TEAMS!AA$369,0))</f>
        <v>0</v>
      </c>
      <c r="D85">
        <v>83</v>
      </c>
    </row>
    <row r="86" spans="1:4" ht="13.5">
      <c r="A86" s="107">
        <f>IF(C86=0,0,IF(C86&gt;289,TEAMS!W331,0))</f>
        <v>0</v>
      </c>
      <c r="B86" s="107">
        <f>IF(C86=0,0,IF(C86&gt;289,TEAMS!X332,0))</f>
        <v>0</v>
      </c>
      <c r="C86" s="120">
        <f>IF(TEAMS!X333=0,0,IF(TEAMS!X333&gt;289,TEAMS!X333,0))</f>
        <v>0</v>
      </c>
      <c r="D86">
        <v>84</v>
      </c>
    </row>
    <row r="87" spans="1:4" ht="13.5">
      <c r="A87" s="107">
        <f>IF(C87=0,0,IF(C87&gt;289,TEAMS!W331,0))</f>
        <v>0</v>
      </c>
      <c r="B87" s="107">
        <f>IF(C87=0,0,IF(C87&gt;289,TEAMS!Y332,0))</f>
        <v>0</v>
      </c>
      <c r="C87" s="120">
        <f>IF(TEAMS!Y333=0,0,IF(TEAMS!Y333&gt;289,TEAMS!Y333,0))</f>
        <v>0</v>
      </c>
      <c r="D87">
        <v>85</v>
      </c>
    </row>
    <row r="88" spans="1:4" ht="13.5">
      <c r="A88" s="107">
        <f>IF(C88=0,0,IF(C88&gt;289,TEAMS!W331,0))</f>
        <v>0</v>
      </c>
      <c r="B88" s="107">
        <f>IF(C88=0,0,IF(C88&gt;289,TEAMS!Z332,0))</f>
        <v>0</v>
      </c>
      <c r="C88" s="120">
        <f>IF(TEAMS!Z333=0,0,IF(TEAMS!Z333&gt;289,TEAMS!Z333,0))</f>
        <v>0</v>
      </c>
      <c r="D88">
        <v>86</v>
      </c>
    </row>
    <row r="89" spans="1:4" ht="13.5">
      <c r="A89" s="107">
        <f>IF(C89=0,0,IF(C89&gt;289,TEAMS!W331,0))</f>
        <v>0</v>
      </c>
      <c r="B89" s="107">
        <f>IF(C89=0,0,IF(C89&gt;289,TEAMS!AA332,0))</f>
        <v>0</v>
      </c>
      <c r="C89" s="120">
        <f>IF(TEAMS!AA333=0,0,IF(TEAMS!AA333&gt;289,TEAMS!AA333,0))</f>
        <v>0</v>
      </c>
      <c r="D89">
        <v>87</v>
      </c>
    </row>
    <row r="90" spans="1:4" ht="13.5">
      <c r="A90" s="107">
        <f>IF(C90=0,0,IF(C90&gt;289,TEAMS!W349,0))</f>
        <v>0</v>
      </c>
      <c r="B90" s="107">
        <f>IF(C90=0,0,IF(C90&gt;289,TEAMS!W350,0))</f>
        <v>0</v>
      </c>
      <c r="C90" s="120">
        <f>IF(TEAMS!W351=0,0,IF(TEAMS!W351&gt;289,TEAMS!W351,0))</f>
        <v>0</v>
      </c>
      <c r="D90">
        <v>88</v>
      </c>
    </row>
    <row r="91" spans="1:4" ht="13.5">
      <c r="A91" s="107">
        <f>IF(C91=0,0,IF(C91&gt;289,TEAMS!W349,0))</f>
        <v>0</v>
      </c>
      <c r="B91" s="107">
        <f>IF(C91=0,0,IF(C91&gt;289,TEAMS!X350,0))</f>
        <v>0</v>
      </c>
      <c r="C91" s="120">
        <f>IF(TEAMS!X351=0,0,IF(TEAMS!X351&gt;289,TEAMS!X351,0))</f>
        <v>0</v>
      </c>
      <c r="D91">
        <v>89</v>
      </c>
    </row>
    <row r="92" spans="1:4" ht="13.5">
      <c r="A92" s="107">
        <f>IF(C92=0,0,IF(C92&gt;289,TEAMS!W349,0))</f>
        <v>0</v>
      </c>
      <c r="B92" s="107">
        <f>IF(C92=0,0,IF(C92&gt;289,TEAMS!Y350,0))</f>
        <v>0</v>
      </c>
      <c r="C92" s="120">
        <f>IF(TEAMS!Y351=0,0,IF(TEAMS!Y351&gt;289,TEAMS!Y351,0))</f>
        <v>0</v>
      </c>
      <c r="D92">
        <v>90</v>
      </c>
    </row>
    <row r="93" spans="1:4" ht="13.5">
      <c r="A93" s="107">
        <f>IF(C93=0,0,IF(C93&gt;289,TEAMS!W349,0))</f>
        <v>0</v>
      </c>
      <c r="B93" s="107">
        <f>IF(C93=0,0,IF(C93&gt;289,TEAMS!Z350,0))</f>
        <v>0</v>
      </c>
      <c r="C93" s="120">
        <f>IF(TEAMS!Z351=0,0,IF(TEAMS!Z351&gt;289,TEAMS!Z351,0))</f>
        <v>0</v>
      </c>
      <c r="D93">
        <v>91</v>
      </c>
    </row>
    <row r="94" spans="1:4" ht="13.5">
      <c r="A94" s="107">
        <f>IF(C94=0,0,IF(C94&gt;289,TEAMS!$W$441,0))</f>
        <v>0</v>
      </c>
      <c r="B94" s="107">
        <f>IF(C94=0,0,IF(C94&gt;289,TEAMS!W$442,0))</f>
        <v>0</v>
      </c>
      <c r="C94" s="120">
        <f>IF(TEAMS!W$443=0,0,IF(TEAMS!W$443&gt;289,TEAMS!W$443,0))</f>
        <v>0</v>
      </c>
      <c r="D94">
        <v>92</v>
      </c>
    </row>
    <row r="95" spans="1:4" ht="13.5">
      <c r="A95" s="107">
        <f>IF(C95=0,0,IF(C95&gt;289,TEAMS!$W$441,0))</f>
        <v>0</v>
      </c>
      <c r="B95" s="107">
        <f>IF(C95=0,0,IF(C95&gt;289,TEAMS!AA$460,0))</f>
        <v>0</v>
      </c>
      <c r="C95" s="120">
        <f>IF(TEAMS!AA$461=0,0,IF(TEAMS!AA$461&gt;289,TEAMS!AA$461,0))</f>
        <v>0</v>
      </c>
      <c r="D95">
        <v>93</v>
      </c>
    </row>
    <row r="96" spans="1:4" ht="13.5">
      <c r="A96" s="107">
        <f>IF(C96=0,0,IF(C96&gt;289,TEAMS!$W$441,0))</f>
        <v>0</v>
      </c>
      <c r="B96" s="107">
        <f>IF(C96=0,0,IF(C96&gt;289,TEAMS!W$478,0))</f>
        <v>0</v>
      </c>
      <c r="C96" s="120">
        <f>IF(TEAMS!W$479=0,0,IF(TEAMS!W$479&gt;289,TEAMS!W$479,0))</f>
        <v>0</v>
      </c>
      <c r="D96">
        <v>94</v>
      </c>
    </row>
    <row r="97" spans="1:4" ht="13.5">
      <c r="A97" s="107">
        <f>IF(C97=0,0,IF(C97&gt;289,TEAMS!$W$441,0))</f>
        <v>0</v>
      </c>
      <c r="B97" s="107">
        <f>IF(C97=0,0,IF(C97&gt;289,TEAMS!X$478,0))</f>
        <v>0</v>
      </c>
      <c r="C97" s="120">
        <f>IF(TEAMS!X$479=0,0,IF(TEAMS!X$479&gt;289,TEAMS!X$479,0))</f>
        <v>0</v>
      </c>
      <c r="D97">
        <v>95</v>
      </c>
    </row>
    <row r="98" spans="1:4" ht="13.5">
      <c r="A98" s="107">
        <f>IF(C98=0,0,IF(C98&gt;289,TEAMS!$W$441,0))</f>
        <v>0</v>
      </c>
      <c r="B98" s="107">
        <f>IF(C98=0,0,IF(C98&gt;289,TEAMS!Y$478,0))</f>
        <v>0</v>
      </c>
      <c r="C98" s="120">
        <f>IF(TEAMS!Y$479=0,0,IF(TEAMS!Y$479&gt;289,TEAMS!Y$479,0))</f>
        <v>0</v>
      </c>
      <c r="D98">
        <v>96</v>
      </c>
    </row>
    <row r="99" spans="1:4" ht="13.5">
      <c r="A99" s="107">
        <f>IF(C99=0,0,IF(C99&gt;289,TEAMS!$W$441,0))</f>
        <v>0</v>
      </c>
      <c r="B99" s="107">
        <f>IF(C99=0,0,IF(C99&gt;289,TEAMS!Z$478,0))</f>
        <v>0</v>
      </c>
      <c r="C99" s="120">
        <f>IF(TEAMS!Z$479=0,0,IF(TEAMS!Z$479&gt;289,TEAMS!Z$479,0))</f>
        <v>0</v>
      </c>
      <c r="D99">
        <v>97</v>
      </c>
    </row>
    <row r="100" spans="1:4" ht="13.5">
      <c r="A100" s="107">
        <f>IF(C100=0,0,IF(C100&gt;289,TEAMS!$W$441,0))</f>
        <v>0</v>
      </c>
      <c r="B100" s="107">
        <f>IF(C100=0,0,IF(C100&gt;289,TEAMS!AA$478,0))</f>
        <v>0</v>
      </c>
      <c r="C100" s="120">
        <f>IF(TEAMS!AA$479=0,0,IF(TEAMS!AA$479&gt;289,TEAMS!AA$479,0))</f>
        <v>0</v>
      </c>
      <c r="D100">
        <v>98</v>
      </c>
    </row>
    <row r="101" spans="1:4" ht="13.5">
      <c r="A101" s="107">
        <f>IF(C101=0,0,IF(C101&gt;289,TEAMS!$W$441,0))</f>
        <v>0</v>
      </c>
      <c r="B101" s="107">
        <f>IF(C101=0,0,IF(C101&gt;289,TEAMS!X$442,0))</f>
        <v>0</v>
      </c>
      <c r="C101" s="120">
        <f>IF(TEAMS!X$443=0,0,IF(TEAMS!X$443&gt;289,TEAMS!X$443,0))</f>
        <v>0</v>
      </c>
      <c r="D101">
        <v>99</v>
      </c>
    </row>
    <row r="102" spans="1:4" ht="13.5">
      <c r="A102" s="107">
        <f>IF(C102=0,0,IF(C102&gt;289,TEAMS!$W$441,0))</f>
        <v>0</v>
      </c>
      <c r="B102" s="107">
        <f>IF(C102=0,0,IF(C102&gt;289,TEAMS!Y$442,0))</f>
        <v>0</v>
      </c>
      <c r="C102" s="120">
        <f>IF(TEAMS!Y$443=0,0,IF(TEAMS!Y$443&gt;289,TEAMS!Y$443,0))</f>
        <v>0</v>
      </c>
      <c r="D102">
        <v>100</v>
      </c>
    </row>
    <row r="103" spans="1:4" ht="13.5">
      <c r="A103" s="107">
        <f>IF(C103=0,0,IF(C103&gt;289,TEAMS!$W$441,0))</f>
        <v>0</v>
      </c>
      <c r="B103" s="107">
        <f>IF(C103=0,0,IF(C103&gt;289,TEAMS!Z$442,0))</f>
        <v>0</v>
      </c>
      <c r="C103" s="120">
        <f>IF(TEAMS!Z$443=0,0,IF(TEAMS!Z$443&gt;289,TEAMS!Z$443,0))</f>
        <v>0</v>
      </c>
      <c r="D103">
        <v>101</v>
      </c>
    </row>
    <row r="104" spans="1:4" ht="13.5">
      <c r="A104" s="107">
        <f>IF(C104=0,0,IF(C104&gt;289,TEAMS!$W$441,0))</f>
        <v>0</v>
      </c>
      <c r="B104" s="107">
        <f>IF(C104=0,0,IF(C104&gt;289,TEAMS!AA$442,0))</f>
        <v>0</v>
      </c>
      <c r="C104" s="120">
        <f>IF(TEAMS!AA$443=0,0,IF(TEAMS!AA$443&gt;289,TEAMS!AA$443,0))</f>
        <v>0</v>
      </c>
      <c r="D104">
        <v>102</v>
      </c>
    </row>
    <row r="105" spans="1:4" ht="13.5">
      <c r="A105" s="107">
        <f>IF(C105=0,0,IF(C105&gt;289,TEAMS!$W$441,0))</f>
        <v>0</v>
      </c>
      <c r="B105" s="107">
        <f>IF(C105=0,0,IF(C105&gt;289,TEAMS!W$460,0))</f>
        <v>0</v>
      </c>
      <c r="C105" s="120">
        <f>IF(TEAMS!W$461=0,0,IF(TEAMS!W$461&gt;289,TEAMS!W$461,0))</f>
        <v>0</v>
      </c>
      <c r="D105">
        <v>103</v>
      </c>
    </row>
    <row r="106" spans="1:4" ht="13.5">
      <c r="A106" s="107">
        <f>IF(C106=0,0,IF(C106&gt;289,TEAMS!$W$441,0))</f>
        <v>0</v>
      </c>
      <c r="B106" s="107">
        <f>IF(C106=0,0,IF(C106&gt;289,TEAMS!X$460,0))</f>
        <v>0</v>
      </c>
      <c r="C106" s="120">
        <f>IF(TEAMS!X$461=0,0,IF(TEAMS!X$461&gt;289,TEAMS!X$461,0))</f>
        <v>0</v>
      </c>
      <c r="D106">
        <v>104</v>
      </c>
    </row>
    <row r="107" spans="1:4" ht="13.5">
      <c r="A107" s="107">
        <f>IF(C107=0,0,IF(C107&gt;289,TEAMS!$W$441,0))</f>
        <v>0</v>
      </c>
      <c r="B107" s="107">
        <f>IF(C107=0,0,IF(C107&gt;289,TEAMS!Z$460,0))</f>
        <v>0</v>
      </c>
      <c r="C107" s="120">
        <f>IF(TEAMS!Z$461=0,0,IF(TEAMS!Z$461&gt;289,TEAMS!Z$461,0))</f>
        <v>0</v>
      </c>
      <c r="D107">
        <v>105</v>
      </c>
    </row>
    <row r="108" spans="1:4" ht="13.5">
      <c r="A108" s="107">
        <f>IF(C108=0,0,IF(C108&gt;289,TEAMS!$W$496,0))</f>
        <v>0</v>
      </c>
      <c r="B108" s="107">
        <f>IF(C108=0,0,IF(C108&gt;289,TEAMS!W$497,0))</f>
        <v>0</v>
      </c>
      <c r="C108" s="120">
        <f>IF(TEAMS!W$498=0,0,IF(TEAMS!W$498&gt;289,TEAMS!W$498,0))</f>
        <v>0</v>
      </c>
      <c r="D108">
        <v>106</v>
      </c>
    </row>
    <row r="109" spans="1:4" ht="13.5">
      <c r="A109" s="107">
        <f>IF(C109=0,0,IF(C109&gt;289,TEAMS!$W$496,0))</f>
        <v>0</v>
      </c>
      <c r="B109" s="107">
        <f>IF(C109=0,0,IF(C109&gt;289,TEAMS!AA$515,0))</f>
        <v>0</v>
      </c>
      <c r="C109" s="120">
        <f>IF(TEAMS!AA$516=0,0,IF(TEAMS!AA$516&gt;289,TEAMS!AA$516,0))</f>
        <v>0</v>
      </c>
      <c r="D109">
        <v>107</v>
      </c>
    </row>
    <row r="110" spans="1:4" ht="13.5">
      <c r="A110" s="107">
        <f>IF(C110=0,0,IF(C110&gt;289,TEAMS!$W$496,0))</f>
        <v>0</v>
      </c>
      <c r="B110" s="107">
        <f>IF(C110=0,0,IF(C110&gt;289,TEAMS!W$533,0))</f>
        <v>0</v>
      </c>
      <c r="C110" s="120">
        <f>IF(TEAMS!W$534=0,0,IF(TEAMS!W$534&gt;289,TEAMS!W$534,0))</f>
        <v>0</v>
      </c>
      <c r="D110">
        <v>108</v>
      </c>
    </row>
    <row r="111" spans="1:4" ht="13.5">
      <c r="A111" s="107">
        <f>IF(C111=0,0,IF(C111&gt;289,TEAMS!$W$496,0))</f>
        <v>0</v>
      </c>
      <c r="B111" s="107">
        <f>IF(C111=0,0,IF(C111&gt;289,TEAMS!X$533,0))</f>
        <v>0</v>
      </c>
      <c r="C111" s="120">
        <f>IF(TEAMS!X$534=0,0,IF(TEAMS!X$534&gt;289,TEAMS!X$534,0))</f>
        <v>0</v>
      </c>
      <c r="D111">
        <v>109</v>
      </c>
    </row>
    <row r="112" spans="1:4" ht="13.5">
      <c r="A112" s="107">
        <f>IF(C112=0,0,IF(C112&gt;289,TEAMS!$W$496,0))</f>
        <v>0</v>
      </c>
      <c r="B112" s="107">
        <f>IF(C112=0,0,IF(C112&gt;289,TEAMS!Y$533,0))</f>
        <v>0</v>
      </c>
      <c r="C112" s="120">
        <f>IF(TEAMS!Y$534=0,0,IF(TEAMS!Y$534&gt;289,TEAMS!Y$534,0))</f>
        <v>0</v>
      </c>
      <c r="D112">
        <v>110</v>
      </c>
    </row>
    <row r="113" spans="1:4" ht="13.5">
      <c r="A113" s="107">
        <f>IF(C113=0,0,IF(C113&gt;289,TEAMS!$W$496,0))</f>
        <v>0</v>
      </c>
      <c r="B113" s="107">
        <f>IF(C113=0,0,IF(C113&gt;289,TEAMS!Z$533,0))</f>
        <v>0</v>
      </c>
      <c r="C113" s="120">
        <f>IF(TEAMS!Z$534=0,0,IF(TEAMS!Z$534&gt;289,TEAMS!Z$534,0))</f>
        <v>0</v>
      </c>
      <c r="D113">
        <v>111</v>
      </c>
    </row>
    <row r="114" spans="1:4" ht="13.5">
      <c r="A114" s="107">
        <f>IF(C114=0,0,IF(C114&gt;289,TEAMS!$W$496,0))</f>
        <v>0</v>
      </c>
      <c r="B114" s="107">
        <f>IF(C114=0,0,IF(C114&gt;289,TEAMS!AA$533,0))</f>
        <v>0</v>
      </c>
      <c r="C114" s="120">
        <f>IF(TEAMS!AA$534=0,0,IF(TEAMS!AA$534&gt;289,TEAMS!AA$534,0))</f>
        <v>0</v>
      </c>
      <c r="D114">
        <v>112</v>
      </c>
    </row>
    <row r="115" spans="1:4" ht="13.5">
      <c r="A115" s="107">
        <f>IF(C115=0,0,IF(C115&gt;289,TEAMS!$W$496,0))</f>
        <v>0</v>
      </c>
      <c r="B115" s="107">
        <f>IF(C115=0,0,IF(C115&gt;289,TEAMS!X$497,0))</f>
        <v>0</v>
      </c>
      <c r="C115" s="120">
        <f>IF(TEAMS!X$498=0,0,IF(TEAMS!X$498&gt;289,TEAMS!X$498,0))</f>
        <v>0</v>
      </c>
      <c r="D115">
        <v>113</v>
      </c>
    </row>
    <row r="116" spans="1:4" ht="13.5">
      <c r="A116" s="107">
        <f>IF(C116=0,0,IF(C116&gt;289,TEAMS!$W$496,0))</f>
        <v>0</v>
      </c>
      <c r="B116" s="107">
        <f>IF(C116=0,0,IF(C116&gt;289,TEAMS!Y$497,0))</f>
        <v>0</v>
      </c>
      <c r="C116" s="120">
        <f>IF(TEAMS!Y$498=0,0,IF(TEAMS!Y$498&gt;289,TEAMS!Y$498,0))</f>
        <v>0</v>
      </c>
      <c r="D116">
        <v>114</v>
      </c>
    </row>
    <row r="117" spans="1:4" ht="13.5">
      <c r="A117" s="107">
        <f>IF(C117=0,0,IF(C117&gt;289,TEAMS!$W$496,0))</f>
        <v>0</v>
      </c>
      <c r="B117" s="107">
        <f>IF(C117=0,0,IF(C117&gt;289,TEAMS!Z$497,0))</f>
        <v>0</v>
      </c>
      <c r="C117" s="120">
        <f>IF(TEAMS!Z$498=0,0,IF(TEAMS!Z$498&gt;289,TEAMS!Z$498,0))</f>
        <v>0</v>
      </c>
      <c r="D117">
        <v>115</v>
      </c>
    </row>
    <row r="118" spans="1:4" ht="13.5">
      <c r="A118" s="107">
        <f>IF(C118=0,0,IF(C118&gt;289,TEAMS!$W$496,0))</f>
        <v>0</v>
      </c>
      <c r="B118" s="107">
        <f>IF(C118=0,0,IF(C118&gt;289,TEAMS!AA$497,0))</f>
        <v>0</v>
      </c>
      <c r="C118" s="120">
        <f>IF(TEAMS!AA$498=0,0,IF(TEAMS!AA$498&gt;289,TEAMS!AA$498,0))</f>
        <v>0</v>
      </c>
      <c r="D118">
        <v>116</v>
      </c>
    </row>
    <row r="119" spans="1:4" ht="13.5">
      <c r="A119" s="107">
        <f>IF(C119=0,0,IF(C119&gt;289,TEAMS!$W$496,0))</f>
        <v>0</v>
      </c>
      <c r="B119" s="107">
        <f>IF(C119=0,0,IF(C119&gt;289,TEAMS!W$515,0))</f>
        <v>0</v>
      </c>
      <c r="C119" s="120">
        <f>IF(TEAMS!W$516=0,0,IF(TEAMS!W$516&gt;289,TEAMS!W$516,0))</f>
        <v>0</v>
      </c>
      <c r="D119">
        <v>117</v>
      </c>
    </row>
    <row r="120" spans="1:4" ht="13.5">
      <c r="A120" s="107">
        <f>IF(C120=0,0,IF(C120&gt;289,TEAMS!$W$496,0))</f>
        <v>0</v>
      </c>
      <c r="B120" s="107">
        <f>IF(C120=0,0,IF(C120&gt;289,TEAMS!X$515,0))</f>
        <v>0</v>
      </c>
      <c r="C120" s="120">
        <f>IF(TEAMS!X$516=0,0,IF(TEAMS!X$516&gt;289,TEAMS!X$516,0))</f>
        <v>0</v>
      </c>
      <c r="D120">
        <v>118</v>
      </c>
    </row>
    <row r="121" spans="1:4" ht="13.5">
      <c r="A121" s="107">
        <f>IF(C121=0,0,IF(C121&gt;289,TEAMS!$W$496,0))</f>
        <v>0</v>
      </c>
      <c r="B121" s="107">
        <f>IF(C121=0,0,IF(C121&gt;289,TEAMS!Y$515,0))</f>
        <v>0</v>
      </c>
      <c r="C121" s="120">
        <f>IF(TEAMS!Y$516=0,0,IF(TEAMS!Y$516&gt;289,TEAMS!Y$516,0))</f>
        <v>0</v>
      </c>
      <c r="D121">
        <v>119</v>
      </c>
    </row>
    <row r="122" spans="1:4" ht="13.5">
      <c r="A122" s="107">
        <f>IF(C122=0,0,IF(C122&gt;289,TEAMS!$W$496,0))</f>
        <v>0</v>
      </c>
      <c r="B122" s="107">
        <f>IF(C122=0,0,IF(C122&gt;289,TEAMS!Z$515,0))</f>
        <v>0</v>
      </c>
      <c r="C122" s="120">
        <f>IF(TEAMS!Z$516=0,0,IF(TEAMS!Z$516&gt;289,TEAMS!Z$516,0))</f>
        <v>0</v>
      </c>
      <c r="D122">
        <v>120</v>
      </c>
    </row>
    <row r="123" spans="1:4" ht="13.5">
      <c r="A123" s="107">
        <f>IF(C123=0,0,IF(C123&gt;289,TEAMS!$W$551,0))</f>
        <v>0</v>
      </c>
      <c r="B123" s="107">
        <f>IF(C123=0,0,IF(C123&gt;289,TEAMS!W$552,0))</f>
        <v>0</v>
      </c>
      <c r="C123" s="120">
        <f>IF(TEAMS!W$553=0,0,IF(TEAMS!W$553&gt;289,TEAMS!W$553,0))</f>
        <v>0</v>
      </c>
      <c r="D123">
        <v>121</v>
      </c>
    </row>
    <row r="124" spans="1:4" ht="13.5">
      <c r="A124" s="107">
        <f>IF(C124=0,0,IF(C124&gt;289,TEAMS!$W$551,0))</f>
        <v>0</v>
      </c>
      <c r="B124" s="107">
        <f>IF(C124=0,0,IF(C124&gt;289,TEAMS!AA$570,0))</f>
        <v>0</v>
      </c>
      <c r="C124" s="120">
        <f>IF(TEAMS!AA$571=0,0,IF(TEAMS!AA$571&gt;289,TEAMS!AA$571,0))</f>
        <v>0</v>
      </c>
      <c r="D124">
        <v>122</v>
      </c>
    </row>
    <row r="125" spans="1:4" ht="13.5">
      <c r="A125" s="107">
        <f>IF(C125=0,0,IF(C125&gt;289,TEAMS!$W$551,0))</f>
        <v>0</v>
      </c>
      <c r="B125" s="107">
        <f>IF(C125=0,0,IF(C125&gt;289,TEAMS!W$588,0))</f>
        <v>0</v>
      </c>
      <c r="C125" s="120">
        <f>IF(TEAMS!W$589=0,0,IF(TEAMS!W$589&gt;289,TEAMS!W$589,0))</f>
        <v>0</v>
      </c>
      <c r="D125">
        <v>123</v>
      </c>
    </row>
    <row r="126" spans="1:4" ht="13.5">
      <c r="A126" s="107">
        <f>IF(C126=0,0,IF(C126&gt;289,TEAMS!$W$551,0))</f>
        <v>0</v>
      </c>
      <c r="B126" s="107">
        <f>IF(C126=0,0,IF(C126&gt;289,TEAMS!X$588,0))</f>
        <v>0</v>
      </c>
      <c r="C126" s="120">
        <f>IF(TEAMS!X$589=0,0,IF(TEAMS!X$589&gt;289,TEAMS!X$589,0))</f>
        <v>0</v>
      </c>
      <c r="D126">
        <v>124</v>
      </c>
    </row>
    <row r="127" spans="1:4" ht="13.5">
      <c r="A127" s="107">
        <f>IF(C127=0,0,IF(C127&gt;289,TEAMS!$W$551,0))</f>
        <v>0</v>
      </c>
      <c r="B127" s="107">
        <f>IF(C127=0,0,IF(C127&gt;289,TEAMS!Y$588,0))</f>
        <v>0</v>
      </c>
      <c r="C127" s="120">
        <f>IF(TEAMS!Y$589=0,0,IF(TEAMS!Y$589&gt;289,TEAMS!Y$589,0))</f>
        <v>0</v>
      </c>
      <c r="D127">
        <v>125</v>
      </c>
    </row>
    <row r="128" spans="1:4" ht="13.5">
      <c r="A128" s="107">
        <f>IF(C128=0,0,IF(C128&gt;289,TEAMS!$W$551,0))</f>
        <v>0</v>
      </c>
      <c r="B128" s="107">
        <f>IF(C128=0,0,IF(C128&gt;289,TEAMS!Z$588,0))</f>
        <v>0</v>
      </c>
      <c r="C128" s="120">
        <f>IF(TEAMS!Z$589=0,0,IF(TEAMS!Z$589&gt;289,TEAMS!Z$589,0))</f>
        <v>0</v>
      </c>
      <c r="D128">
        <v>126</v>
      </c>
    </row>
    <row r="129" spans="1:4" ht="13.5">
      <c r="A129" s="107">
        <f>IF(C129=0,0,IF(C129&gt;289,TEAMS!$W$551,0))</f>
        <v>0</v>
      </c>
      <c r="B129" s="107">
        <f>IF(C129=0,0,IF(C129&gt;289,TEAMS!AA$588,0))</f>
        <v>0</v>
      </c>
      <c r="C129" s="120">
        <f>IF(TEAMS!AA$589=0,0,IF(TEAMS!AA$589&gt;289,TEAMS!AA$589,0))</f>
        <v>0</v>
      </c>
      <c r="D129">
        <v>127</v>
      </c>
    </row>
    <row r="130" spans="1:4" ht="13.5">
      <c r="A130" s="107">
        <f>IF(C130=0,0,IF(C130&gt;289,TEAMS!$W$551,0))</f>
        <v>0</v>
      </c>
      <c r="B130" s="107">
        <f>IF(C130=0,0,IF(C130&gt;289,TEAMS!X$552,0))</f>
        <v>0</v>
      </c>
      <c r="C130" s="120">
        <f>IF(TEAMS!X$553=0,0,IF(TEAMS!X$553&gt;289,TEAMS!X$553,0))</f>
        <v>0</v>
      </c>
      <c r="D130">
        <v>128</v>
      </c>
    </row>
    <row r="131" spans="1:4" ht="13.5">
      <c r="A131" s="107">
        <f>IF(C131=0,0,IF(C131&gt;289,TEAMS!$W$551,0))</f>
        <v>0</v>
      </c>
      <c r="B131" s="107">
        <f>IF(C131=0,0,IF(C131&gt;289,TEAMS!Y$552,0))</f>
        <v>0</v>
      </c>
      <c r="C131" s="120">
        <f>IF(TEAMS!Y$553=0,0,IF(TEAMS!Y$553&gt;289,TEAMS!Y$553,0))</f>
        <v>0</v>
      </c>
      <c r="D131">
        <v>129</v>
      </c>
    </row>
    <row r="132" spans="1:4" ht="13.5">
      <c r="A132" s="107">
        <f>IF(C132=0,0,IF(C132&gt;289,TEAMS!$W$551,0))</f>
        <v>0</v>
      </c>
      <c r="B132" s="107">
        <f>IF(C132=0,0,IF(C132&gt;289,TEAMS!Z$552,0))</f>
        <v>0</v>
      </c>
      <c r="C132" s="120">
        <f>IF(TEAMS!Z$553=0,0,IF(TEAMS!Z$553&gt;289,TEAMS!Z$553,0))</f>
        <v>0</v>
      </c>
      <c r="D132">
        <v>130</v>
      </c>
    </row>
    <row r="133" spans="1:4" ht="13.5">
      <c r="A133" s="107">
        <f>IF(C133=0,0,IF(C133&gt;289,TEAMS!$W$551,0))</f>
        <v>0</v>
      </c>
      <c r="B133" s="107">
        <f>IF(C133=0,0,IF(C133&gt;289,TEAMS!AA$552,0))</f>
        <v>0</v>
      </c>
      <c r="C133" s="120">
        <f>IF(TEAMS!AA$553=0,0,IF(TEAMS!AA$553&gt;289,TEAMS!AA$553,0))</f>
        <v>0</v>
      </c>
      <c r="D133">
        <v>131</v>
      </c>
    </row>
    <row r="134" spans="1:4" ht="13.5">
      <c r="A134" s="107">
        <f>IF(C134=0,0,IF(C134&gt;289,TEAMS!$W$551,0))</f>
        <v>0</v>
      </c>
      <c r="B134" s="107">
        <f>IF(C134=0,0,IF(C134&gt;289,TEAMS!W$570,0))</f>
        <v>0</v>
      </c>
      <c r="C134" s="120">
        <f>IF(TEAMS!W$571=0,0,IF(TEAMS!W$571&gt;289,TEAMS!W$571,0))</f>
        <v>0</v>
      </c>
      <c r="D134">
        <v>132</v>
      </c>
    </row>
    <row r="135" spans="1:4" ht="13.5">
      <c r="A135" s="107">
        <f>IF(C135=0,0,IF(C135&gt;289,TEAMS!$W$551,0))</f>
        <v>0</v>
      </c>
      <c r="B135" s="107">
        <f>IF(C135=0,0,IF(C135&gt;289,TEAMS!X$570,0))</f>
        <v>0</v>
      </c>
      <c r="C135" s="120">
        <f>IF(TEAMS!X$571=0,0,IF(TEAMS!X$571&gt;289,TEAMS!X$571,0))</f>
        <v>0</v>
      </c>
      <c r="D135">
        <v>133</v>
      </c>
    </row>
    <row r="136" spans="1:4" ht="13.5">
      <c r="A136" s="107">
        <f>IF(C136=0,0,IF(C136&gt;289,TEAMS!$W$551,0))</f>
        <v>0</v>
      </c>
      <c r="B136" s="107">
        <f>IF(C136=0,0,IF(C136&gt;289,TEAMS!Y$570,0))</f>
        <v>0</v>
      </c>
      <c r="C136" s="120">
        <f>IF(TEAMS!Y$571=0,0,IF(TEAMS!Y$571&gt;289,TEAMS!Y$571,0))</f>
        <v>0</v>
      </c>
      <c r="D136">
        <v>134</v>
      </c>
    </row>
    <row r="137" spans="1:4" ht="13.5">
      <c r="A137" s="107">
        <f>IF(C137=0,0,IF(C137&gt;289,TEAMS!$W$441,0))</f>
        <v>0</v>
      </c>
      <c r="B137" s="107">
        <f>IF(C137=0,0,IF(C137&gt;289,TEAMS!Y$570,0))</f>
        <v>0</v>
      </c>
      <c r="C137" s="120">
        <f>IF(TEAMS!Y$461=0,0,IF(TEAMS!Y$461&gt;289,TEAMS!Y$461,0))</f>
        <v>0</v>
      </c>
      <c r="D137">
        <v>135</v>
      </c>
    </row>
    <row r="138" spans="1:4" ht="13.5">
      <c r="A138" s="107">
        <f>IF(C138=0,0,IF(C138&gt;289,TEAMS!$W$551,0))</f>
        <v>0</v>
      </c>
      <c r="B138" s="107">
        <f>IF(C138=0,0,IF(C138&gt;289,TEAMS!Z$570,0))</f>
        <v>0</v>
      </c>
      <c r="C138" s="120">
        <f>IF(TEAMS!Z$571=0,0,IF(TEAMS!Z$571&gt;289,TEAMS!Z$571,0))</f>
        <v>0</v>
      </c>
      <c r="D138">
        <v>136</v>
      </c>
    </row>
    <row r="139" spans="1:4" ht="13.5">
      <c r="A139" s="107">
        <f>IF(C139=0,0,IF(C139&gt;289,TEAMS!$W$606,0))</f>
        <v>0</v>
      </c>
      <c r="B139" s="107">
        <f>IF(C139=0,0,IF(C139&gt;289,TEAMS!W$607,0))</f>
        <v>0</v>
      </c>
      <c r="C139" s="120">
        <f>IF(TEAMS!W$608=0,0,IF(TEAMS!W$608&gt;289,TEAMS!W$608,0))</f>
        <v>0</v>
      </c>
      <c r="D139">
        <v>137</v>
      </c>
    </row>
    <row r="140" spans="1:4" ht="13.5">
      <c r="A140" s="107">
        <f>IF(C140=0,0,IF(C140&gt;289,TEAMS!$W$606,0))</f>
        <v>0</v>
      </c>
      <c r="B140" s="107">
        <f>IF(C140=0,0,IF(C140&gt;289,TEAMS!AA$625,0))</f>
        <v>0</v>
      </c>
      <c r="C140" s="120">
        <f>IF(TEAMS!AA$626=0,0,IF(TEAMS!AA$626&gt;289,TEAMS!AA$626,0))</f>
        <v>0</v>
      </c>
      <c r="D140">
        <v>138</v>
      </c>
    </row>
    <row r="141" spans="1:4" ht="13.5">
      <c r="A141" s="107">
        <f>IF(C141=0,0,IF(C141&gt;289,TEAMS!$W$606,0))</f>
        <v>0</v>
      </c>
      <c r="B141" s="107">
        <f>IF(C141=0,0,IF(C141&gt;289,TEAMS!W$643,0))</f>
        <v>0</v>
      </c>
      <c r="C141" s="120">
        <f>IF(TEAMS!W$644=0,0,IF(TEAMS!W$644&gt;289,TEAMS!W$644,0))</f>
        <v>0</v>
      </c>
      <c r="D141">
        <v>139</v>
      </c>
    </row>
    <row r="142" spans="1:4" ht="13.5">
      <c r="A142" s="107">
        <f>IF(C142=0,0,IF(C142&gt;289,TEAMS!$W$606,0))</f>
        <v>0</v>
      </c>
      <c r="B142" s="107">
        <f>IF(C142=0,0,IF(C142&gt;289,TEAMS!X$643,0))</f>
        <v>0</v>
      </c>
      <c r="C142" s="120">
        <f>IF(TEAMS!X$644=0,0,IF(TEAMS!X$644&gt;289,TEAMS!X$644,0))</f>
        <v>0</v>
      </c>
      <c r="D142">
        <v>140</v>
      </c>
    </row>
    <row r="143" spans="1:4" ht="13.5">
      <c r="A143" s="107">
        <f>IF(C143=0,0,IF(C143&gt;289,TEAMS!$W$606,0))</f>
        <v>0</v>
      </c>
      <c r="B143" s="107">
        <f>IF(C143=0,0,IF(C143&gt;289,TEAMS!Y$643,0))</f>
        <v>0</v>
      </c>
      <c r="C143" s="120">
        <f>IF(TEAMS!Y$644=0,0,IF(TEAMS!Y$644&gt;289,TEAMS!Y$644,0))</f>
        <v>0</v>
      </c>
      <c r="D143">
        <v>141</v>
      </c>
    </row>
    <row r="144" spans="1:4" ht="13.5">
      <c r="A144" s="107">
        <f>IF(C144=0,0,IF(C144&gt;289,TEAMS!$W$606,0))</f>
        <v>0</v>
      </c>
      <c r="B144" s="107">
        <f>IF(C144=0,0,IF(C144&gt;289,TEAMS!Z$643,0))</f>
        <v>0</v>
      </c>
      <c r="C144" s="120">
        <f>IF(TEAMS!Z$644=0,0,IF(TEAMS!Z$644&gt;289,TEAMS!Z$644,0))</f>
        <v>0</v>
      </c>
      <c r="D144">
        <v>142</v>
      </c>
    </row>
    <row r="145" spans="1:4" ht="13.5">
      <c r="A145" s="107">
        <f>IF(C145=0,0,IF(C145&gt;289,TEAMS!$W$606,0))</f>
        <v>0</v>
      </c>
      <c r="B145" s="107">
        <f>IF(C145=0,0,IF(C145&gt;289,TEAMS!AA$643,0))</f>
        <v>0</v>
      </c>
      <c r="C145" s="120">
        <f>IF(TEAMS!AA$644=0,0,IF(TEAMS!AA$644&gt;289,TEAMS!AA$644,0))</f>
        <v>0</v>
      </c>
      <c r="D145">
        <v>143</v>
      </c>
    </row>
    <row r="146" spans="1:4" ht="13.5">
      <c r="A146" s="107">
        <f>IF(C146=0,0,IF(C146&gt;289,TEAMS!$W$606,0))</f>
        <v>0</v>
      </c>
      <c r="B146" s="107">
        <f>IF(C146=0,0,IF(C146&gt;289,TEAMS!X$607,0))</f>
        <v>0</v>
      </c>
      <c r="C146" s="120">
        <f>IF(TEAMS!X$608=0,0,IF(TEAMS!X$608&gt;289,TEAMS!X$608,0))</f>
        <v>0</v>
      </c>
      <c r="D146">
        <v>144</v>
      </c>
    </row>
    <row r="147" spans="1:4" ht="13.5">
      <c r="A147" s="107">
        <f>IF(C147=0,0,IF(C147&gt;289,TEAMS!$W$606,0))</f>
        <v>0</v>
      </c>
      <c r="B147" s="107">
        <f>IF(C147=0,0,IF(C147&gt;289,TEAMS!Z$607,0))</f>
        <v>0</v>
      </c>
      <c r="C147" s="120">
        <f>IF(TEAMS!Z$608=0,0,IF(TEAMS!Z$608&gt;289,TEAMS!Z$608,0))</f>
        <v>0</v>
      </c>
      <c r="D147">
        <v>145</v>
      </c>
    </row>
    <row r="148" spans="1:4" ht="13.5">
      <c r="A148" s="107">
        <f>IF(C148=0,0,IF(C148&gt;289,TEAMS!$W$606,0))</f>
        <v>0</v>
      </c>
      <c r="B148" s="107">
        <f>IF(C148=0,0,IF(C148&gt;289,TEAMS!AA$607,0))</f>
        <v>0</v>
      </c>
      <c r="C148" s="120">
        <f>IF(TEAMS!AA$608=0,0,IF(TEAMS!AA$608&gt;289,TEAMS!AA$608,0))</f>
        <v>0</v>
      </c>
      <c r="D148">
        <v>146</v>
      </c>
    </row>
    <row r="149" spans="1:4" ht="13.5">
      <c r="A149" s="107">
        <f>IF(C149=0,0,IF(C149&gt;289,TEAMS!$W$606,0))</f>
        <v>0</v>
      </c>
      <c r="B149" s="107">
        <f>IF(C149=0,0,IF(C149&gt;289,TEAMS!W$625,0))</f>
        <v>0</v>
      </c>
      <c r="C149" s="120">
        <f>IF(TEAMS!W$626=0,0,IF(TEAMS!W$626&gt;289,TEAMS!W$626,0))</f>
        <v>0</v>
      </c>
      <c r="D149">
        <v>147</v>
      </c>
    </row>
    <row r="150" spans="1:4" ht="13.5">
      <c r="A150" s="107">
        <f>IF(C150=0,0,IF(C150&gt;289,TEAMS!$W$606,0))</f>
        <v>0</v>
      </c>
      <c r="B150" s="107">
        <f>IF(C150=0,0,IF(C150&gt;289,TEAMS!X$625,0))</f>
        <v>0</v>
      </c>
      <c r="C150" s="120">
        <f>IF(TEAMS!X$626=0,0,IF(TEAMS!X$626&gt;289,TEAMS!X$626,0))</f>
        <v>0</v>
      </c>
      <c r="D150">
        <v>148</v>
      </c>
    </row>
    <row r="151" spans="1:4" ht="13.5">
      <c r="A151" s="107">
        <f>IF(C151=0,0,IF(C151&gt;289,TEAMS!$W$606,0))</f>
        <v>0</v>
      </c>
      <c r="B151" s="107">
        <f>IF(C151=0,0,IF(C151&gt;289,TEAMS!Y$625,0))</f>
        <v>0</v>
      </c>
      <c r="C151" s="120">
        <f>IF(TEAMS!Y$626=0,0,IF(TEAMS!Y$626&gt;289,TEAMS!Y$626,0))</f>
        <v>0</v>
      </c>
      <c r="D151">
        <v>149</v>
      </c>
    </row>
    <row r="152" spans="1:4" ht="13.5">
      <c r="A152" s="107">
        <f>IF(C152=0,0,IF(C152&gt;289,TEAMS!$W$606,0))</f>
        <v>0</v>
      </c>
      <c r="B152" s="107">
        <f>IF(C152=0,0,IF(C152&gt;289,TEAMS!Z$625,0))</f>
        <v>0</v>
      </c>
      <c r="C152" s="120">
        <f>IF(TEAMS!Z$626=0,0,IF(TEAMS!Z$626&gt;289,TEAMS!Z$626,0))</f>
        <v>0</v>
      </c>
      <c r="D152">
        <v>150</v>
      </c>
    </row>
    <row r="153" spans="1:4" ht="13.5">
      <c r="A153" s="107">
        <f>IF(C153=0,0,IF(C153&gt;289,TEAMS!$W$661,0))</f>
        <v>0</v>
      </c>
      <c r="B153" s="107">
        <f>IF(C153=0,0,IF(C153&gt;289,TEAMS!W$662,0))</f>
        <v>0</v>
      </c>
      <c r="C153" s="120">
        <f>IF(TEAMS!W$663=0,0,IF(TEAMS!W$663&gt;289,TEAMS!W$663,0))</f>
        <v>0</v>
      </c>
      <c r="D153">
        <v>151</v>
      </c>
    </row>
    <row r="154" spans="1:4" ht="13.5">
      <c r="A154" s="107">
        <f>IF(C154=0,0,IF(C154&gt;289,TEAMS!$W$661,0))</f>
        <v>0</v>
      </c>
      <c r="B154" s="107">
        <f>IF(C154=0,0,IF(C154&gt;289,TEAMS!AA$680,0))</f>
        <v>0</v>
      </c>
      <c r="C154" s="120">
        <f>IF(TEAMS!AA$681=0,0,IF(TEAMS!AA$681&gt;289,TEAMS!AA$681,0))</f>
        <v>0</v>
      </c>
      <c r="D154">
        <v>152</v>
      </c>
    </row>
    <row r="155" spans="1:4" ht="13.5">
      <c r="A155" s="107">
        <f>IF(C155=0,0,IF(C155&gt;289,TEAMS!$W$661,0))</f>
        <v>0</v>
      </c>
      <c r="B155" s="107">
        <f>IF(C155=0,0,IF(C155&gt;289,TEAMS!W$698,0))</f>
        <v>0</v>
      </c>
      <c r="C155" s="120">
        <f>IF(TEAMS!W$699=0,0,IF(TEAMS!W$699&gt;289,TEAMS!W$699,0))</f>
        <v>0</v>
      </c>
      <c r="D155">
        <v>153</v>
      </c>
    </row>
    <row r="156" spans="1:4" ht="13.5">
      <c r="A156" s="107">
        <f>IF(C156=0,0,IF(C156&gt;289,TEAMS!$W$661,0))</f>
        <v>0</v>
      </c>
      <c r="B156" s="107">
        <f>IF(C156=0,0,IF(C156&gt;289,TEAMS!X$698,0))</f>
        <v>0</v>
      </c>
      <c r="C156" s="120">
        <f>IF(TEAMS!X$699=0,0,IF(TEAMS!X$699&gt;289,TEAMS!X$699,0))</f>
        <v>0</v>
      </c>
      <c r="D156">
        <v>154</v>
      </c>
    </row>
    <row r="157" spans="1:4" ht="13.5">
      <c r="A157" s="107">
        <f>IF(C157=0,0,IF(C157&gt;289,TEAMS!$W$661,0))</f>
        <v>0</v>
      </c>
      <c r="B157" s="107">
        <f>IF(C157=0,0,IF(C157&gt;289,TEAMS!Y$698,0))</f>
        <v>0</v>
      </c>
      <c r="C157" s="120">
        <f>IF(TEAMS!Y$699=0,0,IF(TEAMS!Y$699&gt;289,TEAMS!Y$699,0))</f>
        <v>0</v>
      </c>
      <c r="D157">
        <v>155</v>
      </c>
    </row>
    <row r="158" spans="1:4" ht="13.5">
      <c r="A158" s="107">
        <f>IF(C158=0,0,IF(C158&gt;289,TEAMS!$W$661,0))</f>
        <v>0</v>
      </c>
      <c r="B158" s="107">
        <f>IF(C158=0,0,IF(C158&gt;289,TEAMS!Z$698,0))</f>
        <v>0</v>
      </c>
      <c r="C158" s="120">
        <f>IF(TEAMS!Z$699=0,0,IF(TEAMS!Z$699&gt;289,TEAMS!Z$699,0))</f>
        <v>0</v>
      </c>
      <c r="D158">
        <v>156</v>
      </c>
    </row>
    <row r="159" spans="1:4" ht="13.5">
      <c r="A159" s="107">
        <f>IF(C159=0,0,IF(C159&gt;289,TEAMS!$W$661,0))</f>
        <v>0</v>
      </c>
      <c r="B159" s="107">
        <f>IF(C159=0,0,IF(C159&gt;289,TEAMS!AA$698,0))</f>
        <v>0</v>
      </c>
      <c r="C159" s="120">
        <f>IF(TEAMS!AA$699=0,0,IF(TEAMS!AA$699&gt;289,TEAMS!AA$699,0))</f>
        <v>0</v>
      </c>
      <c r="D159">
        <v>157</v>
      </c>
    </row>
    <row r="160" spans="1:4" ht="13.5">
      <c r="A160" s="107">
        <f>IF(C160=0,0,IF(C160&gt;289,TEAMS!$W$661,0))</f>
        <v>0</v>
      </c>
      <c r="B160" s="107">
        <f>IF(C160=0,0,IF(C160&gt;289,TEAMS!X$662,0))</f>
        <v>0</v>
      </c>
      <c r="C160" s="120">
        <f>IF(TEAMS!X$663=0,0,IF(TEAMS!X$663&gt;289,TEAMS!X$663,0))</f>
        <v>0</v>
      </c>
      <c r="D160">
        <v>158</v>
      </c>
    </row>
    <row r="161" spans="1:4" ht="13.5">
      <c r="A161" s="107">
        <f>IF(C161=0,0,IF(C161&gt;289,TEAMS!$W$661,0))</f>
        <v>0</v>
      </c>
      <c r="B161" s="107">
        <f>IF(C161=0,0,IF(C161&gt;289,TEAMS!Y$662,0))</f>
        <v>0</v>
      </c>
      <c r="C161" s="120">
        <f>IF(TEAMS!Y$663=0,0,IF(TEAMS!Y$663&gt;289,TEAMS!Y$663,0))</f>
        <v>0</v>
      </c>
      <c r="D161">
        <v>159</v>
      </c>
    </row>
    <row r="162" spans="1:4" ht="13.5">
      <c r="A162" s="107">
        <f>IF(C162=0,0,IF(C162&gt;289,TEAMS!$W$661,0))</f>
        <v>0</v>
      </c>
      <c r="B162" s="107">
        <f>IF(C162=0,0,IF(C162&gt;289,TEAMS!Z$662,0))</f>
        <v>0</v>
      </c>
      <c r="C162" s="120">
        <f>IF(TEAMS!Z$663=0,0,IF(TEAMS!Z$663&gt;289,TEAMS!Z$663,0))</f>
        <v>0</v>
      </c>
      <c r="D162">
        <v>160</v>
      </c>
    </row>
    <row r="163" spans="1:4" ht="13.5">
      <c r="A163" s="107">
        <f>IF(C163=0,0,IF(C163&gt;289,TEAMS!$W$661,0))</f>
        <v>0</v>
      </c>
      <c r="B163" s="107">
        <f>IF(C163=0,0,IF(C163&gt;289,TEAMS!AA$662,0))</f>
        <v>0</v>
      </c>
      <c r="C163" s="120">
        <f>IF(TEAMS!AA$663=0,0,IF(TEAMS!AA$663&gt;289,TEAMS!AA$663,0))</f>
        <v>0</v>
      </c>
      <c r="D163">
        <v>161</v>
      </c>
    </row>
    <row r="164" spans="1:4" ht="13.5">
      <c r="A164" s="107">
        <f>IF(C164=0,0,IF(C164&gt;289,TEAMS!$W$661,0))</f>
        <v>0</v>
      </c>
      <c r="B164" s="107">
        <f>IF(C164=0,0,IF(C164&gt;289,TEAMS!W$680,0))</f>
        <v>0</v>
      </c>
      <c r="C164" s="120">
        <f>IF(TEAMS!W$681=0,0,IF(TEAMS!W$681&gt;289,TEAMS!W$681,0))</f>
        <v>0</v>
      </c>
      <c r="D164">
        <v>162</v>
      </c>
    </row>
    <row r="165" spans="1:4" ht="13.5">
      <c r="A165" s="107">
        <f>IF(C165=0,0,IF(C165&gt;289,TEAMS!$W$661,0))</f>
        <v>0</v>
      </c>
      <c r="B165" s="107">
        <f>IF(C165=0,0,IF(C165&gt;289,TEAMS!X$680,0))</f>
        <v>0</v>
      </c>
      <c r="C165" s="120">
        <f>IF(TEAMS!X$681=0,0,IF(TEAMS!X$681&gt;289,TEAMS!X$681,0))</f>
        <v>0</v>
      </c>
      <c r="D165">
        <v>163</v>
      </c>
    </row>
    <row r="166" spans="1:4" ht="13.5">
      <c r="A166" s="107">
        <f>IF(C166=0,0,IF(C166&gt;289,TEAMS!$W$661,0))</f>
        <v>0</v>
      </c>
      <c r="B166" s="107">
        <f>IF(C166=0,0,IF(C166&gt;289,TEAMS!Y$680,0))</f>
        <v>0</v>
      </c>
      <c r="C166" s="120">
        <f>IF(TEAMS!Y$681=0,0,IF(TEAMS!Y$681&gt;289,TEAMS!Y$681,0))</f>
        <v>0</v>
      </c>
      <c r="D166">
        <v>164</v>
      </c>
    </row>
    <row r="167" spans="1:4" ht="13.5">
      <c r="A167" s="107">
        <f>IF(C167=0,0,IF(C167&gt;289,TEAMS!$W$661,0))</f>
        <v>0</v>
      </c>
      <c r="B167" s="107">
        <f>IF(C167=0,0,IF(C167&gt;289,TEAMS!Z$680,0))</f>
        <v>0</v>
      </c>
      <c r="C167" s="120">
        <f>IF(TEAMS!Z$681=0,0,IF(TEAMS!Z$681&gt;289,TEAMS!Z$681,0))</f>
        <v>0</v>
      </c>
      <c r="D167">
        <v>165</v>
      </c>
    </row>
    <row r="168" spans="1:4" ht="13.5">
      <c r="A168" s="107">
        <f>IF(C168=0,0,IF(C168&gt;289,TEAMS!$W$56,0))</f>
        <v>0</v>
      </c>
      <c r="B168" s="107">
        <f>IF(C168=0,0,IF(C168&gt;289,TEAMS!W$57,0))</f>
        <v>0</v>
      </c>
      <c r="C168" s="120">
        <f>IF(TEAMS!W$58=0,0,IF(TEAMS!W$58&gt;289,TEAMS!W$58,0))</f>
        <v>0</v>
      </c>
      <c r="D168" s="206">
        <v>166</v>
      </c>
    </row>
    <row r="169" spans="1:4" ht="13.5">
      <c r="A169" s="107">
        <f>IF(C169=0,0,IF(C169&gt;289,TEAMS!$W$56,0))</f>
        <v>0</v>
      </c>
      <c r="B169" s="107">
        <f>IF(C169=0,0,IF(C169&gt;289,TEAMS!X$57,0))</f>
        <v>0</v>
      </c>
      <c r="C169" s="120">
        <f>IF(TEAMS!X$58=0,0,IF(TEAMS!X$58&gt;289,TEAMS!X$58,0))</f>
        <v>0</v>
      </c>
      <c r="D169" s="206">
        <v>167</v>
      </c>
    </row>
    <row r="170" spans="1:4" ht="13.5">
      <c r="A170" s="107">
        <f>IF(C170=0,0,IF(C170&gt;289,TEAMS!$W$56,0))</f>
        <v>0</v>
      </c>
      <c r="B170" s="107">
        <f>IF(C170=0,0,IF(C170&gt;289,TEAMS!Y$57,0))</f>
        <v>0</v>
      </c>
      <c r="C170" s="120">
        <f>IF(TEAMS!Y$58=0,0,IF(TEAMS!Y$58&gt;289,TEAMS!Y$58,0))</f>
        <v>0</v>
      </c>
      <c r="D170" s="206">
        <v>168</v>
      </c>
    </row>
    <row r="171" spans="1:4" ht="13.5">
      <c r="A171" s="107">
        <f>IF(C171=0,0,IF(C171&gt;289,TEAMS!$W$56,0))</f>
        <v>0</v>
      </c>
      <c r="B171" s="107">
        <f>IF(C171=0,0,IF(C171&gt;289,TEAMS!Z$57,0))</f>
        <v>0</v>
      </c>
      <c r="C171" s="120">
        <f>IF(TEAMS!Z$58=0,0,IF(TEAMS!Z$58&gt;289,TEAMS!Z$58,0))</f>
        <v>0</v>
      </c>
      <c r="D171" s="206">
        <v>169</v>
      </c>
    </row>
    <row r="172" spans="1:4" ht="13.5">
      <c r="A172" s="107">
        <f>IF(C172=0,0,IF(C172&gt;289,TEAMS!$W$56,0))</f>
        <v>0</v>
      </c>
      <c r="B172" s="107">
        <f>IF(C172=0,0,IF(C172&gt;289,TEAMS!AA$57,0))</f>
        <v>0</v>
      </c>
      <c r="C172" s="120">
        <f>IF(TEAMS!AA$58=0,0,IF(TEAMS!AA$58&gt;289,TEAMS!AA$58,0))</f>
        <v>0</v>
      </c>
      <c r="D172" s="206">
        <v>170</v>
      </c>
    </row>
    <row r="173" spans="1:4" ht="13.5">
      <c r="A173" s="107">
        <f>IF(C173=0,0,IF(C173&gt;289,TEAMS!$W$74,0))</f>
        <v>0</v>
      </c>
      <c r="B173" s="107">
        <f>IF(C173=0,0,IF(C173&gt;289,TEAMS!W$75,0))</f>
        <v>0</v>
      </c>
      <c r="C173" s="120">
        <f>IF(TEAMS!W$76=0,0,IF(TEAMS!W$76&gt;289,TEAMS!W$76,0))</f>
        <v>0</v>
      </c>
      <c r="D173" s="206">
        <v>171</v>
      </c>
    </row>
    <row r="174" spans="1:4" ht="13.5">
      <c r="A174" s="107">
        <f>IF(C174=0,0,IF(C174&gt;289,TEAMS!$W$74,0))</f>
        <v>0</v>
      </c>
      <c r="B174" s="107">
        <f>IF(C174=0,0,IF(C174&gt;289,TEAMS!X$75,0))</f>
        <v>0</v>
      </c>
      <c r="C174" s="120">
        <f>IF(TEAMS!X$76=0,0,IF(TEAMS!X$76&gt;289,TEAMS!X$76,0))</f>
        <v>0</v>
      </c>
      <c r="D174" s="206">
        <v>172</v>
      </c>
    </row>
    <row r="175" spans="1:4" ht="13.5">
      <c r="A175" s="107">
        <f>IF(C175=0,0,IF(C175&gt;289,TEAMS!$W$74,0))</f>
        <v>0</v>
      </c>
      <c r="B175" s="107">
        <f>IF(C175=0,0,IF(C175&gt;289,TEAMS!Y$75,0))</f>
        <v>0</v>
      </c>
      <c r="C175" s="120">
        <f>IF(TEAMS!Y$76=0,0,IF(TEAMS!Y$76&gt;289,TEAMS!Y$76,0))</f>
        <v>0</v>
      </c>
      <c r="D175" s="206">
        <v>173</v>
      </c>
    </row>
    <row r="176" spans="1:4" ht="13.5">
      <c r="A176" s="107">
        <f>IF(C176=0,0,IF(C176&gt;289,TEAMS!$W$74,0))</f>
        <v>0</v>
      </c>
      <c r="B176" s="107">
        <f>IF(C176=0,0,IF(C176&gt;289,TEAMS!Z$75,0))</f>
        <v>0</v>
      </c>
      <c r="C176" s="120">
        <f>IF(TEAMS!Z$76=0,0,IF(TEAMS!Z$76&gt;289,TEAMS!Z$76,0))</f>
        <v>0</v>
      </c>
      <c r="D176" s="206">
        <v>174</v>
      </c>
    </row>
    <row r="177" spans="1:4" ht="13.5">
      <c r="A177" s="107">
        <f>IF(C177=0,0,IF(C177&gt;289,TEAMS!$W$74,0))</f>
        <v>0</v>
      </c>
      <c r="B177" s="107">
        <f>IF(C177=0,0,IF(C177&gt;289,TEAMS!AA$75,0))</f>
        <v>0</v>
      </c>
      <c r="C177" s="120">
        <f>IF(TEAMS!AA$76=0,0,IF(TEAMS!AA$76&gt;289,TEAMS!AA$76,0))</f>
        <v>0</v>
      </c>
      <c r="D177" s="206">
        <v>175</v>
      </c>
    </row>
    <row r="178" spans="1:4" ht="13.5">
      <c r="A178" s="107">
        <f>IF(C178=0,0,IF(C178&gt;289,TEAMS!$W$92,0))</f>
        <v>0</v>
      </c>
      <c r="B178" s="107">
        <f>IF(C178=0,0,IF(C178&gt;289,TEAMS!W$93,0))</f>
        <v>0</v>
      </c>
      <c r="C178" s="120">
        <f>IF(TEAMS!W$94=0,0,IF(TEAMS!W$94&gt;289,TEAMS!W$94,0))</f>
        <v>0</v>
      </c>
      <c r="D178" s="206">
        <v>176</v>
      </c>
    </row>
    <row r="179" spans="1:4" ht="13.5">
      <c r="A179" s="107">
        <f>IF(C179=0,0,IF(C179&gt;289,TEAMS!$W$92,0))</f>
        <v>0</v>
      </c>
      <c r="B179" s="107">
        <f>IF(C179=0,0,IF(C179&gt;289,TEAMS!X$93,0))</f>
        <v>0</v>
      </c>
      <c r="C179" s="120">
        <f>IF(TEAMS!X$94=0,0,IF(TEAMS!X$94&gt;289,TEAMS!X$94,0))</f>
        <v>0</v>
      </c>
      <c r="D179" s="206">
        <v>177</v>
      </c>
    </row>
    <row r="180" spans="1:4" ht="13.5">
      <c r="A180" s="107">
        <f>IF(C180=0,0,IF(C180&gt;289,TEAMS!$W$92,0))</f>
        <v>0</v>
      </c>
      <c r="B180" s="107">
        <f>IF(C180=0,0,IF(C180&gt;289,TEAMS!Y$93,0))</f>
        <v>0</v>
      </c>
      <c r="C180" s="120">
        <f>IF(TEAMS!Y$94=0,0,IF(TEAMS!Y$94&gt;289,TEAMS!Y$94,0))</f>
        <v>0</v>
      </c>
      <c r="D180" s="206">
        <v>178</v>
      </c>
    </row>
    <row r="181" spans="1:4" ht="13.5">
      <c r="A181" s="107">
        <f>IF(C181=0,0,IF(C181&gt;289,TEAMS!$W$92,0))</f>
        <v>0</v>
      </c>
      <c r="B181" s="107">
        <f>IF(C181=0,0,IF(C181&gt;289,TEAMS!Z$93,0))</f>
        <v>0</v>
      </c>
      <c r="C181" s="120">
        <f>IF(TEAMS!Z$94=0,0,IF(TEAMS!Z$94&gt;289,TEAMS!Z$94,0))</f>
        <v>0</v>
      </c>
      <c r="D181" s="206">
        <v>179</v>
      </c>
    </row>
    <row r="182" spans="1:4" ht="13.5">
      <c r="A182" s="107">
        <f>IF(C182=0,0,IF(C182&gt;289,TEAMS!$W$92,0))</f>
        <v>0</v>
      </c>
      <c r="B182" s="107">
        <f>IF(C182=0,0,IF(C182&gt;289,TEAMS!AA$93,0))</f>
        <v>0</v>
      </c>
      <c r="C182" s="120">
        <f>IF(TEAMS!AA$94=0,0,IF(TEAMS!AA$94&gt;289,TEAMS!AA$94,0))</f>
        <v>0</v>
      </c>
      <c r="D182" s="206">
        <v>180</v>
      </c>
    </row>
    <row r="183" spans="1:4" ht="13.5">
      <c r="A183" s="107">
        <f>IF(C183=0,0,IF(C183&gt;289,TEAMS!$W$386,0))</f>
        <v>0</v>
      </c>
      <c r="B183" s="107">
        <f>IF(C183=0,0,IF(C183&gt;289,TEAMS!W$387,0))</f>
        <v>0</v>
      </c>
      <c r="C183" s="120">
        <f>IF(TEAMS!W$388=0,0,IF(TEAMS!W$388&gt;289,TEAMS!W$388,0))</f>
        <v>0</v>
      </c>
      <c r="D183" s="206">
        <v>181</v>
      </c>
    </row>
    <row r="184" spans="1:4" ht="13.5">
      <c r="A184" s="107">
        <f>IF(C184=0,0,IF(C184&gt;289,TEAMS!$W$386,0))</f>
        <v>0</v>
      </c>
      <c r="B184" s="107">
        <f>IF(C184=0,0,IF(C184&gt;289,TEAMS!X$387,0))</f>
        <v>0</v>
      </c>
      <c r="C184" s="120">
        <f>IF(TEAMS!X$388=0,0,IF(TEAMS!X$388&gt;289,TEAMS!X$388,0))</f>
        <v>0</v>
      </c>
      <c r="D184" s="206">
        <v>182</v>
      </c>
    </row>
    <row r="185" spans="1:4" ht="13.5">
      <c r="A185" s="107">
        <f>IF(C185=0,0,IF(C185&gt;289,TEAMS!$W$386,0))</f>
        <v>0</v>
      </c>
      <c r="B185" s="107">
        <f>IF(C185=0,0,IF(C185&gt;289,TEAMS!Y$387,0))</f>
        <v>0</v>
      </c>
      <c r="C185" s="120">
        <f>IF(TEAMS!Y$388=0,0,IF(TEAMS!Y$388&gt;289,TEAMS!Y$388,0))</f>
        <v>0</v>
      </c>
      <c r="D185" s="206">
        <v>183</v>
      </c>
    </row>
    <row r="186" spans="1:4" ht="13.5">
      <c r="A186" s="107">
        <f>IF(C186=0,0,IF(C186&gt;289,TEAMS!$W$386,0))</f>
        <v>0</v>
      </c>
      <c r="B186" s="107">
        <f>IF(C186=0,0,IF(C186&gt;289,TEAMS!Z$387,0))</f>
        <v>0</v>
      </c>
      <c r="C186" s="120">
        <f>IF(TEAMS!Z$388=0,0,IF(TEAMS!Z$388&gt;289,TEAMS!Z$388,0))</f>
        <v>0</v>
      </c>
      <c r="D186" s="206">
        <v>184</v>
      </c>
    </row>
    <row r="187" spans="1:4" ht="13.5">
      <c r="A187" s="107">
        <f>IF(C187=0,0,IF(C187&gt;289,TEAMS!$W$386,0))</f>
        <v>0</v>
      </c>
      <c r="B187" s="107">
        <f>IF(C187=0,0,IF(C187&gt;289,TEAMS!AA$387,0))</f>
        <v>0</v>
      </c>
      <c r="C187" s="120">
        <f>IF(TEAMS!AA$388=0,0,IF(TEAMS!AA$388&gt;289,TEAMS!AA$388,0))</f>
        <v>0</v>
      </c>
      <c r="D187" s="206">
        <v>185</v>
      </c>
    </row>
    <row r="188" spans="1:4" ht="13.5">
      <c r="A188" s="107">
        <f>IF(C188=0,0,IF(C188&gt;289,TEAMS!$W$404,0))</f>
        <v>0</v>
      </c>
      <c r="B188" s="107">
        <f>IF(C188=0,0,IF(C188&gt;289,TEAMS!W$405,0))</f>
        <v>0</v>
      </c>
      <c r="C188" s="120">
        <f>IF(TEAMS!W$406=0,0,IF(TEAMS!W$406&gt;289,TEAMS!W$406,0))</f>
        <v>0</v>
      </c>
      <c r="D188" s="206">
        <v>186</v>
      </c>
    </row>
    <row r="189" spans="1:4" ht="13.5">
      <c r="A189" s="107">
        <f>IF(C189=0,0,IF(C189&gt;289,TEAMS!$W$404,0))</f>
        <v>0</v>
      </c>
      <c r="B189" s="107">
        <f>IF(C189=0,0,IF(C189&gt;289,TEAMS!X$405,0))</f>
        <v>0</v>
      </c>
      <c r="C189" s="120">
        <f>IF(TEAMS!X$406=0,0,IF(TEAMS!X$406&gt;289,TEAMS!X$406,0))</f>
        <v>0</v>
      </c>
      <c r="D189" s="206">
        <v>187</v>
      </c>
    </row>
    <row r="190" spans="1:4" ht="13.5">
      <c r="A190" s="107">
        <f>IF(C190=0,0,IF(C190&gt;289,TEAMS!$W$404,0))</f>
        <v>0</v>
      </c>
      <c r="B190" s="107">
        <f>IF(C190=0,0,IF(C190&gt;289,TEAMS!Y$405,0))</f>
        <v>0</v>
      </c>
      <c r="C190" s="120">
        <f>IF(TEAMS!Y$406=0,0,IF(TEAMS!Y$406&gt;289,TEAMS!Y$406,0))</f>
        <v>0</v>
      </c>
      <c r="D190" s="206">
        <v>188</v>
      </c>
    </row>
    <row r="191" spans="1:4" ht="13.5">
      <c r="A191" s="107">
        <f>IF(C191=0,0,IF(C191&gt;289,TEAMS!$W$404,0))</f>
        <v>0</v>
      </c>
      <c r="B191" s="107">
        <f>IF(C191=0,0,IF(C191&gt;289,TEAMS!Z$405,0))</f>
        <v>0</v>
      </c>
      <c r="C191" s="120">
        <f>IF(TEAMS!Z$406=0,0,IF(TEAMS!Z$406&gt;289,TEAMS!Z$406,0))</f>
        <v>0</v>
      </c>
      <c r="D191" s="206">
        <v>189</v>
      </c>
    </row>
    <row r="192" spans="1:4" ht="13.5">
      <c r="A192" s="107">
        <f>IF(C192=0,0,IF(C192&gt;289,TEAMS!$W$404,0))</f>
        <v>0</v>
      </c>
      <c r="B192" s="107">
        <f>IF(C192=0,0,IF(C192&gt;289,TEAMS!AA$405,0))</f>
        <v>0</v>
      </c>
      <c r="C192" s="120">
        <f>IF(TEAMS!AA$406=0,0,IF(TEAMS!AA$406&gt;289,TEAMS!AA$406,0))</f>
        <v>0</v>
      </c>
      <c r="D192" s="206">
        <v>190</v>
      </c>
    </row>
    <row r="193" spans="1:4" ht="13.5">
      <c r="A193" s="107">
        <f>IF(C193=0,0,IF(C193&gt;289,TEAMS!$W$422,0))</f>
        <v>0</v>
      </c>
      <c r="B193" s="107">
        <f>IF(C193=0,0,IF(C193&gt;289,TEAMS!W$423,0))</f>
        <v>0</v>
      </c>
      <c r="C193" s="120">
        <f>IF(TEAMS!W$424=0,0,IF(TEAMS!W$424&gt;289,TEAMS!W$424,0))</f>
        <v>0</v>
      </c>
      <c r="D193" s="206">
        <v>191</v>
      </c>
    </row>
    <row r="194" spans="1:4" ht="13.5">
      <c r="A194" s="107">
        <f>IF(C194=0,0,IF(C194&gt;289,TEAMS!$W$422,0))</f>
        <v>0</v>
      </c>
      <c r="B194" s="107">
        <f>IF(C194=0,0,IF(C194&gt;289,TEAMS!X$423,0))</f>
        <v>0</v>
      </c>
      <c r="C194" s="120">
        <f>IF(TEAMS!X$424=0,0,IF(TEAMS!X$424&gt;289,TEAMS!X$424,0))</f>
        <v>0</v>
      </c>
      <c r="D194" s="206">
        <v>192</v>
      </c>
    </row>
    <row r="195" spans="1:4" ht="13.5">
      <c r="A195" s="107">
        <f>IF(C195=0,0,IF(C195&gt;289,TEAMS!$W$422,0))</f>
        <v>0</v>
      </c>
      <c r="B195" s="107">
        <f>IF(C195=0,0,IF(C195&gt;289,TEAMS!Y$423,0))</f>
        <v>0</v>
      </c>
      <c r="C195" s="120">
        <f>IF(TEAMS!Y$424=0,0,IF(TEAMS!Y$424&gt;289,TEAMS!Y$424,0))</f>
        <v>0</v>
      </c>
      <c r="D195" s="206">
        <v>193</v>
      </c>
    </row>
    <row r="196" spans="1:4" ht="13.5">
      <c r="A196" s="107">
        <f>IF(C196=0,0,IF(C196&gt;289,TEAMS!$W$422,0))</f>
        <v>0</v>
      </c>
      <c r="B196" s="107">
        <f>IF(C196=0,0,IF(C196&gt;289,TEAMS!Z$423,0))</f>
        <v>0</v>
      </c>
      <c r="C196" s="120">
        <f>IF(TEAMS!Z$424=0,0,IF(TEAMS!Z$424&gt;289,TEAMS!Z$424,0))</f>
        <v>0</v>
      </c>
      <c r="D196" s="206">
        <v>194</v>
      </c>
    </row>
    <row r="197" spans="1:4" ht="13.5">
      <c r="A197" s="107">
        <f>IF(C197=0,0,IF(C197&gt;289,TEAMS!$W$422,0))</f>
        <v>0</v>
      </c>
      <c r="B197" s="107">
        <f>IF(C197=0,0,IF(C197&gt;289,TEAMS!AA$423,0))</f>
        <v>0</v>
      </c>
      <c r="C197" s="120">
        <f>IF(TEAMS!AA$424=0,0,IF(TEAMS!AA$424&gt;289,TEAMS!AA$424,0))</f>
        <v>0</v>
      </c>
      <c r="D197" s="206">
        <v>195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2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82"/>
  <sheetViews>
    <sheetView tabSelected="1" zoomScale="87" zoomScaleNormal="87" zoomScalePageLayoutView="0" workbookViewId="0" topLeftCell="A1">
      <selection activeCell="A1" sqref="A1"/>
    </sheetView>
  </sheetViews>
  <sheetFormatPr defaultColWidth="9.00390625" defaultRowHeight="14.25"/>
  <cols>
    <col min="1" max="13" width="9.875" style="0" customWidth="1"/>
    <col min="14" max="14" width="11.00390625" style="0" customWidth="1"/>
    <col min="15" max="15" width="10.75390625" style="0" customWidth="1"/>
    <col min="16" max="16" width="9.375" style="0" customWidth="1"/>
  </cols>
  <sheetData>
    <row r="1" spans="1:16" ht="15" customHeight="1" thickBot="1">
      <c r="A1" s="105"/>
      <c r="B1" s="76"/>
      <c r="D1" s="97"/>
      <c r="E1" s="241" t="s">
        <v>37</v>
      </c>
      <c r="F1" s="242"/>
      <c r="G1" s="242"/>
      <c r="H1" s="242"/>
      <c r="I1" s="242"/>
      <c r="J1" s="243"/>
      <c r="K1" s="76"/>
      <c r="L1" s="76"/>
      <c r="M1" s="76"/>
      <c r="N1" s="76"/>
      <c r="O1" s="76"/>
      <c r="P1" s="76"/>
    </row>
    <row r="2" spans="2:16" ht="15" customHeight="1" thickBot="1">
      <c r="B2" s="76"/>
      <c r="E2" s="241" t="s">
        <v>82</v>
      </c>
      <c r="F2" s="242"/>
      <c r="G2" s="247"/>
      <c r="H2" s="79" t="s">
        <v>17</v>
      </c>
      <c r="I2" s="89" t="s">
        <v>1</v>
      </c>
      <c r="J2" s="80" t="s">
        <v>2</v>
      </c>
      <c r="K2" s="76"/>
      <c r="L2" s="76"/>
      <c r="M2" s="76"/>
      <c r="N2" s="76"/>
      <c r="O2" s="76"/>
      <c r="P2" s="76"/>
    </row>
    <row r="3" spans="4:10" ht="13.5">
      <c r="D3" s="67">
        <v>1</v>
      </c>
      <c r="E3" s="12" t="str">
        <f>TEAMS!W606</f>
        <v>WI</v>
      </c>
      <c r="F3" s="217" t="str">
        <f>TEAMS!A607</f>
        <v>Wilcox County</v>
      </c>
      <c r="G3" s="218"/>
      <c r="H3" s="83">
        <f>TEAMS!V623</f>
        <v>1135.7777777777778</v>
      </c>
      <c r="I3" s="13">
        <v>9</v>
      </c>
      <c r="J3" s="7">
        <v>0</v>
      </c>
    </row>
    <row r="4" spans="4:15" ht="13.5">
      <c r="D4" s="67">
        <v>2</v>
      </c>
      <c r="E4" s="9" t="str">
        <f>TEAMS!W111</f>
        <v>CO</v>
      </c>
      <c r="F4" s="90" t="str">
        <f>TEAMS!A112</f>
        <v>Colquitt County</v>
      </c>
      <c r="G4" s="216"/>
      <c r="H4" s="84">
        <f>TEAMS!V128</f>
        <v>1126.3333333333333</v>
      </c>
      <c r="I4" s="219">
        <v>8</v>
      </c>
      <c r="J4" s="3">
        <v>1</v>
      </c>
      <c r="O4" s="66" t="s">
        <v>30</v>
      </c>
    </row>
    <row r="5" spans="4:10" ht="13.5">
      <c r="D5" s="67">
        <v>3</v>
      </c>
      <c r="E5" s="14" t="str">
        <f>TEAMS!W441</f>
        <v>LE</v>
      </c>
      <c r="F5" s="212" t="str">
        <f>TEAMS!A442</f>
        <v>Lee County</v>
      </c>
      <c r="G5" s="213"/>
      <c r="H5" s="85">
        <f>TEAMS!V458</f>
        <v>1117.125</v>
      </c>
      <c r="I5" s="4">
        <v>7</v>
      </c>
      <c r="J5" s="209">
        <v>2</v>
      </c>
    </row>
    <row r="6" spans="4:10" ht="15">
      <c r="D6" s="67">
        <v>4</v>
      </c>
      <c r="E6" s="9" t="str">
        <f>TEAMS!W221</f>
        <v>CR</v>
      </c>
      <c r="F6" s="94" t="str">
        <f>TEAMS!A222</f>
        <v>Crisp County</v>
      </c>
      <c r="G6" s="95"/>
      <c r="H6" s="166">
        <f>TEAMS!V238</f>
        <v>1074.3333333333333</v>
      </c>
      <c r="I6" s="13">
        <v>6</v>
      </c>
      <c r="J6" s="7">
        <v>3</v>
      </c>
    </row>
    <row r="7" spans="4:10" ht="15">
      <c r="D7" s="67">
        <v>5</v>
      </c>
      <c r="E7" s="12" t="str">
        <f>TEAMS!W661</f>
        <v>WO</v>
      </c>
      <c r="F7" s="90" t="str">
        <f>TEAMS!A662</f>
        <v>Worth County</v>
      </c>
      <c r="G7" s="216"/>
      <c r="H7" s="83">
        <f>TEAMS!V678</f>
        <v>1035.5</v>
      </c>
      <c r="I7" s="13">
        <v>4</v>
      </c>
      <c r="J7" s="7">
        <v>4</v>
      </c>
    </row>
    <row r="8" spans="4:14" ht="15">
      <c r="D8" s="67">
        <v>6</v>
      </c>
      <c r="E8" s="9" t="str">
        <f>TEAMS!W551</f>
        <v>WE</v>
      </c>
      <c r="F8" s="94" t="str">
        <f>TEAMS!A552</f>
        <v>Westover</v>
      </c>
      <c r="G8" s="95"/>
      <c r="H8" s="84">
        <f>TEAMS!V568</f>
        <v>1010.625</v>
      </c>
      <c r="I8" s="13">
        <v>3</v>
      </c>
      <c r="J8" s="3">
        <v>5</v>
      </c>
      <c r="K8" s="92"/>
      <c r="L8" s="92"/>
      <c r="M8" s="92"/>
      <c r="N8" s="91"/>
    </row>
    <row r="9" spans="4:15" ht="15">
      <c r="D9" s="67">
        <v>7</v>
      </c>
      <c r="E9" s="14" t="str">
        <f>TEAMS!W496</f>
        <v>TU</v>
      </c>
      <c r="F9" s="221" t="str">
        <f>TEAMS!A497</f>
        <v>Turner County</v>
      </c>
      <c r="G9" s="222"/>
      <c r="H9" s="85">
        <f>TEAMS!V513</f>
        <v>950.8888888888889</v>
      </c>
      <c r="I9" s="208">
        <v>3</v>
      </c>
      <c r="J9" s="234">
        <v>6</v>
      </c>
      <c r="K9" s="92"/>
      <c r="L9" s="92"/>
      <c r="M9" s="92"/>
      <c r="N9" s="91"/>
      <c r="O9" s="91" t="s">
        <v>31</v>
      </c>
    </row>
    <row r="10" spans="4:15" ht="15">
      <c r="D10" s="67">
        <v>8</v>
      </c>
      <c r="E10" s="9" t="str">
        <f>TEAMS!W166</f>
        <v>CW</v>
      </c>
      <c r="F10" s="90" t="str">
        <f>TEAMS!A167</f>
        <v>Crawford County</v>
      </c>
      <c r="G10" s="216"/>
      <c r="H10" s="166">
        <f>TEAMS!V183</f>
        <v>854.75</v>
      </c>
      <c r="I10" s="4">
        <v>2</v>
      </c>
      <c r="J10" s="3">
        <v>7</v>
      </c>
      <c r="K10" s="92"/>
      <c r="L10" s="92"/>
      <c r="M10" s="92"/>
      <c r="N10" s="91"/>
      <c r="O10" s="91"/>
    </row>
    <row r="11" spans="4:15" ht="13.5">
      <c r="D11" s="67">
        <v>9</v>
      </c>
      <c r="E11" s="9" t="str">
        <f>TEAMS!W331</f>
        <v>DO</v>
      </c>
      <c r="F11" s="94" t="str">
        <f>TEAMS!A332</f>
        <v>Dooly County</v>
      </c>
      <c r="G11" s="95"/>
      <c r="H11" s="84">
        <f>TEAMS!V348</f>
        <v>549.2857142857143</v>
      </c>
      <c r="I11" s="13">
        <v>0</v>
      </c>
      <c r="J11" s="3">
        <v>7</v>
      </c>
      <c r="K11" s="92"/>
      <c r="L11" s="92"/>
      <c r="M11" s="92"/>
      <c r="N11" s="91"/>
      <c r="O11" s="91"/>
    </row>
    <row r="12" spans="4:15" ht="14.25" thickBot="1">
      <c r="D12" s="67">
        <v>10</v>
      </c>
      <c r="E12" s="15" t="str">
        <f>TEAMS!W1</f>
        <v>AS</v>
      </c>
      <c r="F12" s="233" t="str">
        <f>TEAMS!A2</f>
        <v>Americus-Sumter</v>
      </c>
      <c r="G12" s="232"/>
      <c r="H12" s="86">
        <f>TEAMS!V18</f>
        <v>668</v>
      </c>
      <c r="I12" s="78">
        <v>0</v>
      </c>
      <c r="J12" s="77">
        <v>8</v>
      </c>
      <c r="K12" s="92"/>
      <c r="L12" s="92"/>
      <c r="M12" s="92"/>
      <c r="N12" s="91"/>
      <c r="O12" s="91"/>
    </row>
    <row r="13" spans="9:15" ht="14.25" thickBot="1">
      <c r="I13" s="67"/>
      <c r="J13" s="91"/>
      <c r="K13" s="92"/>
      <c r="L13" s="92"/>
      <c r="M13" s="92"/>
      <c r="N13" s="91"/>
      <c r="O13" s="91"/>
    </row>
    <row r="14" spans="1:14" ht="14.25" thickBot="1">
      <c r="A14" s="241" t="s">
        <v>79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9"/>
      <c r="N14" s="188" t="s">
        <v>38</v>
      </c>
    </row>
    <row r="15" spans="1:16" ht="14.25" thickBot="1">
      <c r="A15" s="1" t="s">
        <v>70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81" t="s">
        <v>24</v>
      </c>
      <c r="O15" s="131"/>
      <c r="P15" s="47"/>
    </row>
    <row r="16" spans="1:16" ht="14.25" thickBot="1">
      <c r="A16" s="167" t="str">
        <f>TEAMS!W1</f>
        <v>AS</v>
      </c>
      <c r="B16" s="168">
        <f>TEAMS!$V$4</f>
        <v>684</v>
      </c>
      <c r="C16" s="168">
        <f>TEAMS!$V$5</f>
        <v>645</v>
      </c>
      <c r="D16" s="168" t="str">
        <f>TEAMS!$V$6</f>
        <v>Forfeit</v>
      </c>
      <c r="E16" s="168">
        <f>TEAMS!$V$7</f>
      </c>
      <c r="F16" s="168">
        <f>TEAMS!$V$8</f>
        <v>607</v>
      </c>
      <c r="G16" s="215" t="str">
        <f>TEAMS!$V$9</f>
        <v>Bye</v>
      </c>
      <c r="H16" s="215" t="str">
        <f>TEAMS!$V$10</f>
        <v>Bye</v>
      </c>
      <c r="I16" s="215" t="str">
        <f>TEAMS!$V$11</f>
        <v>Bye</v>
      </c>
      <c r="J16" s="168">
        <f>TEAMS!$V$12</f>
        <v>744</v>
      </c>
      <c r="K16" s="168">
        <f>TEAMS!$V$13</f>
        <v>625</v>
      </c>
      <c r="L16" s="168" t="str">
        <f>TEAMS!$V$14</f>
        <v>Forfeit</v>
      </c>
      <c r="M16" s="168">
        <f>TEAMS!$V$15</f>
        <v>703</v>
      </c>
      <c r="N16" s="168">
        <f>TEAMS!$V$16</f>
      </c>
      <c r="O16" s="131"/>
      <c r="P16" s="47"/>
    </row>
    <row r="17" spans="1:16" ht="14.25" thickBot="1">
      <c r="A17" s="167" t="str">
        <f>TEAMS!W56</f>
        <v>CC</v>
      </c>
      <c r="B17" s="215" t="str">
        <f>TEAMS!$V$59</f>
        <v>Calhoun</v>
      </c>
      <c r="C17" s="215" t="str">
        <f>TEAMS!$V$60</f>
        <v>County</v>
      </c>
      <c r="D17" s="215" t="str">
        <f>TEAMS!$V$61</f>
        <v>Not</v>
      </c>
      <c r="E17" s="215" t="str">
        <f>TEAMS!$V$62</f>
        <v>Firing</v>
      </c>
      <c r="F17" s="215" t="str">
        <f>TEAMS!$V$63</f>
        <v>This</v>
      </c>
      <c r="G17" s="215" t="str">
        <f>TEAMS!$V$64</f>
        <v>Year</v>
      </c>
      <c r="H17" s="168">
        <f>TEAMS!$V$65</f>
      </c>
      <c r="I17" s="168">
        <f>TEAMS!$V$66</f>
      </c>
      <c r="J17" s="168">
        <f>TEAMS!$V$67</f>
      </c>
      <c r="K17" s="168">
        <f>TEAMS!$V$68</f>
      </c>
      <c r="L17" s="168">
        <f>TEAMS!$V$69</f>
      </c>
      <c r="M17" s="168">
        <f>TEAMS!$V$70</f>
      </c>
      <c r="N17" s="168">
        <f>TEAMS!$V$71</f>
      </c>
      <c r="O17" s="131"/>
      <c r="P17" s="47"/>
    </row>
    <row r="18" spans="1:16" ht="14.25" thickBot="1">
      <c r="A18" s="2" t="str">
        <f>TEAMS!W111</f>
        <v>CO</v>
      </c>
      <c r="B18" s="68">
        <f>TEAMS!$V$114</f>
        <v>1132</v>
      </c>
      <c r="C18" s="68">
        <f>TEAMS!$V$115</f>
        <v>1135</v>
      </c>
      <c r="D18" s="68">
        <f>TEAMS!$V$116</f>
        <v>1129</v>
      </c>
      <c r="E18" s="214" t="str">
        <f>TEAMS!$V$117</f>
        <v>Bye</v>
      </c>
      <c r="F18" s="68">
        <f>TEAMS!$V$118</f>
        <v>1125</v>
      </c>
      <c r="G18" s="68">
        <f>TEAMS!$V$119</f>
        <v>1140</v>
      </c>
      <c r="H18" s="68">
        <f>TEAMS!$V$120</f>
        <v>1128</v>
      </c>
      <c r="I18" s="214" t="str">
        <f>TEAMS!$V$121</f>
        <v>Bye</v>
      </c>
      <c r="J18" s="214" t="str">
        <f>TEAMS!$V$122</f>
        <v>Bye</v>
      </c>
      <c r="K18" s="68">
        <f>TEAMS!$V$123</f>
        <v>1134</v>
      </c>
      <c r="L18" s="68">
        <f>TEAMS!$V$124</f>
        <v>1113</v>
      </c>
      <c r="M18" s="68">
        <f>TEAMS!$V$125</f>
        <v>1101</v>
      </c>
      <c r="N18" s="68">
        <f>TEAMS!$V$126</f>
        <v>1097</v>
      </c>
      <c r="O18" s="132"/>
      <c r="P18" s="136"/>
    </row>
    <row r="19" spans="1:16" ht="14.25" thickBot="1">
      <c r="A19" s="2" t="str">
        <f>TEAMS!W166</f>
        <v>CW</v>
      </c>
      <c r="B19" s="214" t="str">
        <f>TEAMS!$V$169</f>
        <v>Bye</v>
      </c>
      <c r="C19" s="214" t="str">
        <f>TEAMS!$V$170</f>
        <v>Forfeit</v>
      </c>
      <c r="D19" s="68">
        <f>TEAMS!$V$171</f>
        <v>807</v>
      </c>
      <c r="E19" s="68">
        <f>TEAMS!$V$172</f>
        <v>793</v>
      </c>
      <c r="F19" s="68">
        <f>TEAMS!$V$173</f>
        <v>917</v>
      </c>
      <c r="G19" s="68">
        <f>TEAMS!$V$174</f>
        <v>844</v>
      </c>
      <c r="H19" s="68">
        <f>TEAMS!$V$175</f>
        <v>826</v>
      </c>
      <c r="I19" s="214" t="str">
        <f>TEAMS!$V$176</f>
        <v>Bye</v>
      </c>
      <c r="J19" s="68">
        <f>TEAMS!$V$177</f>
        <v>872</v>
      </c>
      <c r="K19" s="68">
        <f>TEAMS!$V$178</f>
        <v>876</v>
      </c>
      <c r="L19" s="68">
        <f>TEAMS!$V$179</f>
        <v>903</v>
      </c>
      <c r="M19" s="214" t="str">
        <f>TEAMS!$V$180</f>
        <v>Bye</v>
      </c>
      <c r="N19" s="68">
        <f>TEAMS!$V$181</f>
      </c>
      <c r="O19" s="132"/>
      <c r="P19" s="137"/>
    </row>
    <row r="20" spans="1:16" ht="14.25" thickBot="1">
      <c r="A20" s="2" t="str">
        <f>TEAMS!W221</f>
        <v>CR</v>
      </c>
      <c r="B20" s="214" t="str">
        <f>TEAMS!$V$224</f>
        <v>Bye</v>
      </c>
      <c r="C20" s="68">
        <f>TEAMS!$V$225</f>
        <v>1074</v>
      </c>
      <c r="D20" s="68">
        <f>TEAMS!$V$226</f>
        <v>1077</v>
      </c>
      <c r="E20" s="68">
        <f>TEAMS!$V$227</f>
        <v>1075</v>
      </c>
      <c r="F20" s="68">
        <f>TEAMS!$V$228</f>
        <v>1078</v>
      </c>
      <c r="G20" s="214" t="str">
        <f>TEAMS!$V$229</f>
        <v>Bye</v>
      </c>
      <c r="H20" s="68">
        <f>TEAMS!$V$230</f>
        <v>1075</v>
      </c>
      <c r="I20" s="68">
        <f>TEAMS!$V$231</f>
        <v>1053</v>
      </c>
      <c r="J20" s="68">
        <f>TEAMS!$V$232</f>
        <v>1096</v>
      </c>
      <c r="K20" s="68">
        <f>TEAMS!$V$233</f>
        <v>1038</v>
      </c>
      <c r="L20" s="68">
        <f>TEAMS!$V$234</f>
        <v>1103</v>
      </c>
      <c r="M20" s="214" t="str">
        <f>TEAMS!$V$235</f>
        <v>Bye</v>
      </c>
      <c r="N20" s="68">
        <f>TEAMS!$V$236</f>
        <v>1097</v>
      </c>
      <c r="O20" s="132"/>
      <c r="P20" s="136"/>
    </row>
    <row r="21" spans="1:16" ht="14.25" thickBot="1">
      <c r="A21" s="2" t="str">
        <f>TEAMS!W276</f>
        <v>DG</v>
      </c>
      <c r="B21" s="214" t="str">
        <f>TEAMS!$V$279</f>
        <v>Dodge</v>
      </c>
      <c r="C21" s="214" t="str">
        <f>TEAMS!$V$280</f>
        <v>County</v>
      </c>
      <c r="D21" s="214" t="str">
        <f>TEAMS!$V$281</f>
        <v>Not</v>
      </c>
      <c r="E21" s="214" t="str">
        <f>TEAMS!$V$282</f>
        <v>Firing</v>
      </c>
      <c r="F21" s="214" t="str">
        <f>TEAMS!$V$283</f>
        <v>This</v>
      </c>
      <c r="G21" s="214" t="str">
        <f>TEAMS!$V$284</f>
        <v>Year</v>
      </c>
      <c r="H21" s="68">
        <f>TEAMS!$V$285</f>
      </c>
      <c r="I21" s="68">
        <f>TEAMS!$V$286</f>
      </c>
      <c r="J21" s="68">
        <f>TEAMS!$V$287</f>
      </c>
      <c r="K21" s="68">
        <f>TEAMS!$V$288</f>
      </c>
      <c r="L21" s="68">
        <f>TEAMS!$V$289</f>
      </c>
      <c r="M21" s="68">
        <f>TEAMS!$V$290</f>
      </c>
      <c r="N21" s="68">
        <f>TEAMS!$V$291</f>
      </c>
      <c r="O21" s="132"/>
      <c r="P21" s="136"/>
    </row>
    <row r="22" spans="1:16" ht="14.25" thickBot="1">
      <c r="A22" s="2" t="str">
        <f>TEAMS!W331</f>
        <v>DO</v>
      </c>
      <c r="B22" s="68">
        <f>TEAMS!$V$334</f>
        <v>707</v>
      </c>
      <c r="C22" s="214" t="str">
        <f>TEAMS!$V$335</f>
        <v>Bye</v>
      </c>
      <c r="D22" s="214" t="str">
        <f>TEAMS!$V$336</f>
        <v>Bye</v>
      </c>
      <c r="E22" s="68">
        <f>TEAMS!$V$337</f>
      </c>
      <c r="F22" s="68">
        <f>TEAMS!$V$338</f>
        <v>444</v>
      </c>
      <c r="G22" s="214" t="str">
        <f>TEAMS!$V$339</f>
        <v>Bye</v>
      </c>
      <c r="H22" s="68">
        <f>TEAMS!$V$340</f>
        <v>548</v>
      </c>
      <c r="I22" s="68">
        <f>TEAMS!$V$341</f>
        <v>496</v>
      </c>
      <c r="J22" s="68">
        <f>TEAMS!$V$342</f>
        <v>501</v>
      </c>
      <c r="K22" s="68">
        <f>TEAMS!$V$343</f>
      </c>
      <c r="L22" s="68">
        <f>TEAMS!$V$344</f>
        <v>524</v>
      </c>
      <c r="M22" s="68">
        <f>TEAMS!$V$345</f>
        <v>625</v>
      </c>
      <c r="N22" s="68">
        <f>TEAMS!$V$346</f>
      </c>
      <c r="O22" s="132"/>
      <c r="P22" s="136"/>
    </row>
    <row r="23" spans="1:16" ht="14.25" thickBot="1">
      <c r="A23" s="2" t="s">
        <v>256</v>
      </c>
      <c r="B23" s="214" t="str">
        <f>TEAMS!$V$389</f>
        <v>Fitzgerald</v>
      </c>
      <c r="C23" s="214" t="str">
        <f>TEAMS!$V$390</f>
        <v>Not</v>
      </c>
      <c r="D23" s="214" t="str">
        <f>TEAMS!$V$391</f>
        <v>Firing</v>
      </c>
      <c r="E23" s="214" t="str">
        <f>TEAMS!$V$392</f>
        <v>This</v>
      </c>
      <c r="F23" s="214" t="str">
        <f>TEAMS!$V$393</f>
        <v>Year</v>
      </c>
      <c r="G23" s="68">
        <f>TEAMS!$V$394</f>
      </c>
      <c r="H23" s="68">
        <f>TEAMS!$V$395</f>
      </c>
      <c r="I23" s="68">
        <f>TEAMS!$V$396</f>
      </c>
      <c r="J23" s="68">
        <f>TEAMS!$V$397</f>
      </c>
      <c r="K23" s="68">
        <f>TEAMS!$V$398</f>
      </c>
      <c r="L23" s="68">
        <f>TEAMS!$V$399</f>
      </c>
      <c r="M23" s="68">
        <f>TEAMS!$V$400</f>
      </c>
      <c r="N23" s="68">
        <f>TEAMS!$V$401</f>
      </c>
      <c r="O23" s="132"/>
      <c r="P23" s="136"/>
    </row>
    <row r="24" spans="1:16" ht="14.25" thickBot="1">
      <c r="A24" s="2" t="str">
        <f>TEAMS!W441</f>
        <v>LE</v>
      </c>
      <c r="B24" s="68">
        <f>TEAMS!$V$444</f>
        <v>1095</v>
      </c>
      <c r="C24" s="68">
        <f>TEAMS!$V$445</f>
        <v>1118</v>
      </c>
      <c r="D24" s="68">
        <f>TEAMS!$V$446</f>
      </c>
      <c r="E24" s="68">
        <f>TEAMS!$V$447</f>
        <v>1126</v>
      </c>
      <c r="F24" s="214" t="str">
        <f>TEAMS!$V$448</f>
        <v>Bye</v>
      </c>
      <c r="G24" s="68">
        <f>TEAMS!$V$449</f>
        <v>1109</v>
      </c>
      <c r="H24" s="68">
        <f>TEAMS!$V$450</f>
        <v>1118</v>
      </c>
      <c r="I24" s="214" t="str">
        <f>TEAMS!$V$451</f>
        <v>Bye</v>
      </c>
      <c r="J24" s="68">
        <f>TEAMS!$V$452</f>
        <v>1117</v>
      </c>
      <c r="K24" s="68">
        <f>TEAMS!$V$453</f>
        <v>1115</v>
      </c>
      <c r="L24" s="214" t="str">
        <f>TEAMS!$V$454</f>
        <v>Bye</v>
      </c>
      <c r="M24" s="68">
        <f>TEAMS!$V$455</f>
        <v>1139</v>
      </c>
      <c r="N24" s="68">
        <f>TEAMS!$V$456</f>
        <v>1117</v>
      </c>
      <c r="O24" s="132"/>
      <c r="P24" s="136"/>
    </row>
    <row r="25" spans="1:16" ht="14.25" thickBot="1">
      <c r="A25" s="2" t="str">
        <f>TEAMS!W496</f>
        <v>TU</v>
      </c>
      <c r="B25" s="214" t="str">
        <f>TEAMS!$V$499</f>
        <v>Bye</v>
      </c>
      <c r="C25" s="68">
        <f>TEAMS!$V$500</f>
        <v>934</v>
      </c>
      <c r="D25" s="214" t="str">
        <f>TEAMS!$V$501</f>
        <v>Bye</v>
      </c>
      <c r="E25" s="68">
        <f>TEAMS!$V$502</f>
        <v>939</v>
      </c>
      <c r="F25" s="68">
        <f>TEAMS!$V$503</f>
        <v>918</v>
      </c>
      <c r="G25" s="68">
        <f>TEAMS!$V$504</f>
        <v>943</v>
      </c>
      <c r="H25" s="214" t="str">
        <f>TEAMS!$V$505</f>
        <v>Bye</v>
      </c>
      <c r="I25" s="68">
        <f>TEAMS!$V$506</f>
        <v>958</v>
      </c>
      <c r="J25" s="68">
        <f>TEAMS!$V$507</f>
        <v>940</v>
      </c>
      <c r="K25" s="68">
        <f>TEAMS!$V$508</f>
        <v>989</v>
      </c>
      <c r="L25" s="68">
        <f>TEAMS!$V$509</f>
        <v>949</v>
      </c>
      <c r="M25" s="68">
        <f>TEAMS!$V$510</f>
        <v>988</v>
      </c>
      <c r="N25" s="68">
        <f>TEAMS!$V$511</f>
      </c>
      <c r="O25" s="132"/>
      <c r="P25" s="136"/>
    </row>
    <row r="26" spans="1:16" ht="14.25" thickBot="1">
      <c r="A26" s="2" t="str">
        <f>TEAMS!W551</f>
        <v>WE</v>
      </c>
      <c r="B26" s="214" t="str">
        <f>TEAMS!$V$554</f>
        <v>Bye</v>
      </c>
      <c r="C26" s="68">
        <f>TEAMS!$V$555</f>
        <v>982</v>
      </c>
      <c r="D26" s="68">
        <f>TEAMS!$V$556</f>
        <v>979</v>
      </c>
      <c r="E26" s="68">
        <f>TEAMS!$V$557</f>
        <v>1005</v>
      </c>
      <c r="F26" s="68">
        <f>TEAMS!$V$558</f>
        <v>1014</v>
      </c>
      <c r="G26" s="68">
        <f>TEAMS!$V$559</f>
        <v>1021</v>
      </c>
      <c r="H26" s="214" t="str">
        <f>TEAMS!$V$560</f>
        <v>Bye</v>
      </c>
      <c r="I26" s="68">
        <f>TEAMS!$V$561</f>
        <v>1032</v>
      </c>
      <c r="J26" s="68">
        <f>TEAMS!$V$562</f>
        <v>1016</v>
      </c>
      <c r="K26" s="68">
        <f>TEAMS!$V$563</f>
      </c>
      <c r="L26" s="214" t="str">
        <f>TEAMS!$V$564</f>
        <v>Bye</v>
      </c>
      <c r="M26" s="68">
        <f>TEAMS!$V$565</f>
        <v>1036</v>
      </c>
      <c r="N26" s="68">
        <f>TEAMS!$V$566</f>
      </c>
      <c r="O26" s="132"/>
      <c r="P26" s="136"/>
    </row>
    <row r="27" spans="1:16" ht="14.25" thickBot="1">
      <c r="A27" s="2" t="str">
        <f>TEAMS!W606</f>
        <v>WI</v>
      </c>
      <c r="B27" s="68">
        <f>TEAMS!$V$609</f>
        <v>1138</v>
      </c>
      <c r="C27" s="214" t="str">
        <f>TEAMS!$V$610</f>
        <v>Bye</v>
      </c>
      <c r="D27" s="68">
        <f>TEAMS!$V$611</f>
        <v>1144</v>
      </c>
      <c r="E27" s="214" t="str">
        <f>TEAMS!$V$612</f>
        <v>Bye</v>
      </c>
      <c r="F27" s="68">
        <f>TEAMS!$V$613</f>
        <v>1131</v>
      </c>
      <c r="G27" s="68">
        <f>TEAMS!$V$614</f>
        <v>1133</v>
      </c>
      <c r="H27" s="68">
        <f>TEAMS!$V$615</f>
        <v>1125</v>
      </c>
      <c r="I27" s="68">
        <f>TEAMS!$V$616</f>
        <v>1140</v>
      </c>
      <c r="J27" s="214" t="str">
        <f>TEAMS!$V$617</f>
        <v>Bye</v>
      </c>
      <c r="K27" s="68">
        <f>TEAMS!$V$618</f>
        <v>1132</v>
      </c>
      <c r="L27" s="68">
        <f>TEAMS!$V$619</f>
        <v>1138</v>
      </c>
      <c r="M27" s="68">
        <f>TEAMS!$V$620</f>
        <v>1141</v>
      </c>
      <c r="N27" s="68">
        <f>TEAMS!$V$621</f>
        <v>1127</v>
      </c>
      <c r="O27" s="132"/>
      <c r="P27" s="136"/>
    </row>
    <row r="28" spans="1:16" ht="14.25" thickBot="1">
      <c r="A28" s="2" t="str">
        <f>TEAMS!W661</f>
        <v>WO</v>
      </c>
      <c r="B28" s="68">
        <f>TEAMS!$V$664</f>
        <v>1065</v>
      </c>
      <c r="C28" s="68">
        <f>TEAMS!$V$665</f>
        <v>1037</v>
      </c>
      <c r="D28" s="68">
        <f>TEAMS!$V$666</f>
        <v>1055</v>
      </c>
      <c r="E28" s="68">
        <f>TEAMS!$V$667</f>
        <v>1063</v>
      </c>
      <c r="F28" s="214" t="str">
        <f>TEAMS!$V$668</f>
        <v>Bye</v>
      </c>
      <c r="G28" s="214" t="str">
        <f>TEAMS!$V$669</f>
        <v>Bye</v>
      </c>
      <c r="H28" s="214" t="str">
        <f>TEAMS!$V$670</f>
        <v>Bye</v>
      </c>
      <c r="I28" s="68">
        <f>TEAMS!$V$671</f>
        <v>1047</v>
      </c>
      <c r="J28" s="68">
        <f>TEAMS!$V$672</f>
        <v>1018</v>
      </c>
      <c r="K28" s="68">
        <f>TEAMS!$V$673</f>
        <v>1001</v>
      </c>
      <c r="L28" s="68">
        <f>TEAMS!$V$674</f>
      </c>
      <c r="M28" s="68">
        <f>TEAMS!$V$675</f>
        <v>998</v>
      </c>
      <c r="N28" s="68">
        <f>TEAMS!$V$676</f>
      </c>
      <c r="O28" s="132"/>
      <c r="P28" s="136"/>
    </row>
    <row r="29" spans="1:15" ht="14.25" thickBot="1">
      <c r="A29" s="17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82"/>
      <c r="N29" s="182"/>
      <c r="O29" s="70"/>
    </row>
    <row r="30" spans="1:14" ht="14.25" thickBot="1">
      <c r="A30" s="184"/>
      <c r="B30" s="241" t="s">
        <v>0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3"/>
      <c r="N30" s="183"/>
    </row>
    <row r="31" spans="2:14" ht="14.25" thickBot="1">
      <c r="B31" s="241" t="s">
        <v>93</v>
      </c>
      <c r="C31" s="242"/>
      <c r="D31" s="243"/>
      <c r="E31" s="241" t="s">
        <v>94</v>
      </c>
      <c r="F31" s="242"/>
      <c r="G31" s="243"/>
      <c r="H31" s="241" t="s">
        <v>95</v>
      </c>
      <c r="I31" s="242"/>
      <c r="J31" s="243"/>
      <c r="K31" s="241" t="s">
        <v>96</v>
      </c>
      <c r="L31" s="242"/>
      <c r="M31" s="243"/>
      <c r="N31" s="183"/>
    </row>
    <row r="32" spans="2:13" ht="13.5">
      <c r="B32" s="93" t="s">
        <v>111</v>
      </c>
      <c r="C32" s="71">
        <f>B24</f>
        <v>1095</v>
      </c>
      <c r="D32" s="72">
        <f>B28</f>
        <v>1065</v>
      </c>
      <c r="E32" s="93" t="s">
        <v>114</v>
      </c>
      <c r="F32" s="88">
        <f>C20</f>
        <v>1074</v>
      </c>
      <c r="G32" s="72">
        <f>C24</f>
        <v>1118</v>
      </c>
      <c r="H32" s="93" t="s">
        <v>118</v>
      </c>
      <c r="I32" s="224">
        <f>D24</f>
      </c>
      <c r="J32" s="225" t="str">
        <f>D16</f>
        <v>Forfeit</v>
      </c>
      <c r="K32" s="93" t="s">
        <v>122</v>
      </c>
      <c r="L32" s="71">
        <f>E19</f>
        <v>793</v>
      </c>
      <c r="M32" s="72">
        <f>E24</f>
        <v>1126</v>
      </c>
    </row>
    <row r="33" spans="2:13" ht="13.5">
      <c r="B33" s="9" t="s">
        <v>112</v>
      </c>
      <c r="C33" s="74">
        <f>B22</f>
        <v>707</v>
      </c>
      <c r="D33" s="75">
        <f>B18</f>
        <v>1132</v>
      </c>
      <c r="E33" s="9" t="s">
        <v>115</v>
      </c>
      <c r="F33" s="73">
        <f>C18</f>
        <v>1135</v>
      </c>
      <c r="G33" s="75">
        <f>C26</f>
        <v>982</v>
      </c>
      <c r="H33" s="9" t="s">
        <v>119</v>
      </c>
      <c r="I33" s="73">
        <f>D28</f>
        <v>1055</v>
      </c>
      <c r="J33" s="87">
        <f>D18</f>
        <v>1129</v>
      </c>
      <c r="K33" s="9" t="s">
        <v>66</v>
      </c>
      <c r="L33" s="74" t="s">
        <v>139</v>
      </c>
      <c r="M33" s="75"/>
    </row>
    <row r="34" spans="2:13" ht="13.5">
      <c r="B34" s="9" t="s">
        <v>113</v>
      </c>
      <c r="C34" s="74">
        <f>B16</f>
        <v>684</v>
      </c>
      <c r="D34" s="75">
        <f>B27</f>
        <v>1138</v>
      </c>
      <c r="E34" s="9" t="s">
        <v>116</v>
      </c>
      <c r="F34" s="228">
        <f>C28</f>
        <v>1037</v>
      </c>
      <c r="G34" s="229" t="str">
        <f>C19</f>
        <v>Forfeit</v>
      </c>
      <c r="H34" s="9" t="s">
        <v>120</v>
      </c>
      <c r="I34" s="73">
        <f>D27</f>
        <v>1144</v>
      </c>
      <c r="J34" s="87">
        <f>D20</f>
        <v>1077</v>
      </c>
      <c r="K34" s="9" t="s">
        <v>123</v>
      </c>
      <c r="L34" s="74">
        <f>E20</f>
        <v>1075</v>
      </c>
      <c r="M34" s="75">
        <f>E28</f>
        <v>1063</v>
      </c>
    </row>
    <row r="35" spans="2:13" ht="13.5">
      <c r="B35" s="9" t="s">
        <v>51</v>
      </c>
      <c r="C35" s="74" t="s">
        <v>139</v>
      </c>
      <c r="D35" s="75"/>
      <c r="E35" s="9" t="s">
        <v>117</v>
      </c>
      <c r="F35" s="73">
        <f>C16</f>
        <v>645</v>
      </c>
      <c r="G35" s="75">
        <f>C25</f>
        <v>934</v>
      </c>
      <c r="H35" s="9" t="s">
        <v>121</v>
      </c>
      <c r="I35" s="73">
        <f>D26</f>
        <v>979</v>
      </c>
      <c r="J35" s="87">
        <f>D19</f>
        <v>807</v>
      </c>
      <c r="K35" s="9" t="s">
        <v>124</v>
      </c>
      <c r="L35" s="74">
        <f>E25</f>
        <v>939</v>
      </c>
      <c r="M35" s="75">
        <f>E26</f>
        <v>1005</v>
      </c>
    </row>
    <row r="36" spans="2:13" ht="13.5">
      <c r="B36" s="9" t="s">
        <v>83</v>
      </c>
      <c r="C36" s="74" t="s">
        <v>139</v>
      </c>
      <c r="D36" s="75"/>
      <c r="E36" s="9" t="s">
        <v>87</v>
      </c>
      <c r="F36" s="73" t="s">
        <v>139</v>
      </c>
      <c r="G36" s="75"/>
      <c r="H36" s="9" t="s">
        <v>89</v>
      </c>
      <c r="I36" s="73" t="s">
        <v>139</v>
      </c>
      <c r="J36" s="87"/>
      <c r="K36" s="9" t="s">
        <v>125</v>
      </c>
      <c r="L36" s="226">
        <f>E22</f>
      </c>
      <c r="M36" s="227">
        <f>E16</f>
      </c>
    </row>
    <row r="37" spans="2:13" ht="13.5">
      <c r="B37" s="9" t="s">
        <v>89</v>
      </c>
      <c r="C37" s="74" t="s">
        <v>139</v>
      </c>
      <c r="D37" s="75"/>
      <c r="E37" s="9" t="s">
        <v>66</v>
      </c>
      <c r="F37" s="73" t="s">
        <v>139</v>
      </c>
      <c r="G37" s="75"/>
      <c r="H37" s="9" t="s">
        <v>87</v>
      </c>
      <c r="I37" s="73" t="s">
        <v>139</v>
      </c>
      <c r="J37" s="87"/>
      <c r="K37" s="9" t="s">
        <v>45</v>
      </c>
      <c r="L37" s="74" t="s">
        <v>139</v>
      </c>
      <c r="M37" s="75"/>
    </row>
    <row r="38" spans="2:13" ht="14.25" thickBot="1">
      <c r="B38" s="9" t="s">
        <v>62</v>
      </c>
      <c r="C38" s="74" t="s">
        <v>139</v>
      </c>
      <c r="D38" s="75"/>
      <c r="E38" s="9"/>
      <c r="F38" s="73"/>
      <c r="G38" s="75"/>
      <c r="H38" s="195"/>
      <c r="I38" s="73"/>
      <c r="J38" s="87"/>
      <c r="K38" s="9"/>
      <c r="L38" s="74"/>
      <c r="M38" s="75"/>
    </row>
    <row r="39" spans="2:13" ht="14.25" thickBot="1">
      <c r="B39" s="241" t="s">
        <v>97</v>
      </c>
      <c r="C39" s="242"/>
      <c r="D39" s="243"/>
      <c r="E39" s="241" t="s">
        <v>98</v>
      </c>
      <c r="F39" s="242"/>
      <c r="G39" s="243"/>
      <c r="H39" s="241" t="s">
        <v>99</v>
      </c>
      <c r="I39" s="242"/>
      <c r="J39" s="243"/>
      <c r="K39" s="241" t="s">
        <v>100</v>
      </c>
      <c r="L39" s="242"/>
      <c r="M39" s="243"/>
    </row>
    <row r="40" spans="2:13" ht="13.5">
      <c r="B40" s="93" t="s">
        <v>126</v>
      </c>
      <c r="C40" s="71">
        <f>F18</f>
        <v>1125</v>
      </c>
      <c r="D40" s="72">
        <f>F16</f>
        <v>607</v>
      </c>
      <c r="E40" s="12" t="s">
        <v>130</v>
      </c>
      <c r="F40" s="71">
        <f>G24</f>
        <v>1109</v>
      </c>
      <c r="G40" s="72">
        <f>G26</f>
        <v>1021</v>
      </c>
      <c r="H40" s="93" t="s">
        <v>133</v>
      </c>
      <c r="I40" s="71">
        <f>H27</f>
        <v>1125</v>
      </c>
      <c r="J40" s="72">
        <f>H24</f>
        <v>1118</v>
      </c>
      <c r="K40" s="93" t="s">
        <v>88</v>
      </c>
      <c r="L40" s="71" t="s">
        <v>139</v>
      </c>
      <c r="M40" s="72"/>
    </row>
    <row r="41" spans="2:13" ht="13.5">
      <c r="B41" s="9" t="s">
        <v>127</v>
      </c>
      <c r="C41" s="74">
        <f>F26</f>
        <v>1014</v>
      </c>
      <c r="D41" s="75">
        <f>F27</f>
        <v>1131</v>
      </c>
      <c r="E41" s="9" t="s">
        <v>131</v>
      </c>
      <c r="F41" s="74">
        <f>G25</f>
        <v>943</v>
      </c>
      <c r="G41" s="75">
        <f>G18</f>
        <v>1140</v>
      </c>
      <c r="H41" s="9" t="s">
        <v>134</v>
      </c>
      <c r="I41" s="74">
        <f>H18</f>
        <v>1128</v>
      </c>
      <c r="J41" s="75">
        <f>H20</f>
        <v>1075</v>
      </c>
      <c r="K41" s="9" t="s">
        <v>136</v>
      </c>
      <c r="L41" s="74">
        <f>I27</f>
        <v>1140</v>
      </c>
      <c r="M41" s="75">
        <f>I22</f>
        <v>496</v>
      </c>
    </row>
    <row r="42" spans="2:13" ht="13.5">
      <c r="B42" s="9" t="s">
        <v>128</v>
      </c>
      <c r="C42" s="74">
        <f>F19</f>
        <v>917</v>
      </c>
      <c r="D42" s="75">
        <f>F20</f>
        <v>1078</v>
      </c>
      <c r="E42" s="9" t="s">
        <v>132</v>
      </c>
      <c r="F42" s="74">
        <f>G19</f>
        <v>844</v>
      </c>
      <c r="G42" s="75">
        <f>G27</f>
        <v>1133</v>
      </c>
      <c r="H42" s="9" t="s">
        <v>43</v>
      </c>
      <c r="I42" s="74" t="s">
        <v>139</v>
      </c>
      <c r="J42" s="75"/>
      <c r="K42" s="9" t="s">
        <v>137</v>
      </c>
      <c r="L42" s="74">
        <f>I20</f>
        <v>1053</v>
      </c>
      <c r="M42" s="75">
        <f>I25</f>
        <v>958</v>
      </c>
    </row>
    <row r="43" spans="2:13" ht="13.5">
      <c r="B43" s="9" t="s">
        <v>129</v>
      </c>
      <c r="C43" s="74">
        <f>F22</f>
        <v>444</v>
      </c>
      <c r="D43" s="75">
        <f>F25</f>
        <v>918</v>
      </c>
      <c r="E43" s="9" t="s">
        <v>69</v>
      </c>
      <c r="F43" s="74" t="s">
        <v>139</v>
      </c>
      <c r="G43" s="75"/>
      <c r="H43" s="9" t="s">
        <v>135</v>
      </c>
      <c r="I43" s="74">
        <f>H19</f>
        <v>826</v>
      </c>
      <c r="J43" s="75">
        <f>H22</f>
        <v>548</v>
      </c>
      <c r="K43" s="9" t="s">
        <v>138</v>
      </c>
      <c r="L43" s="74">
        <f>I26</f>
        <v>1032</v>
      </c>
      <c r="M43" s="75">
        <f>I28</f>
        <v>1047</v>
      </c>
    </row>
    <row r="44" spans="2:13" ht="13.5">
      <c r="B44" s="9" t="s">
        <v>86</v>
      </c>
      <c r="C44" s="74" t="s">
        <v>139</v>
      </c>
      <c r="D44" s="75"/>
      <c r="E44" s="9" t="s">
        <v>43</v>
      </c>
      <c r="F44" s="74" t="s">
        <v>139</v>
      </c>
      <c r="G44" s="75"/>
      <c r="H44" s="9" t="s">
        <v>89</v>
      </c>
      <c r="I44" s="74" t="s">
        <v>139</v>
      </c>
      <c r="J44" s="75"/>
      <c r="K44" s="9" t="s">
        <v>43</v>
      </c>
      <c r="L44" s="74" t="s">
        <v>139</v>
      </c>
      <c r="M44" s="75"/>
    </row>
    <row r="45" spans="2:13" ht="13.5">
      <c r="B45" s="9" t="s">
        <v>88</v>
      </c>
      <c r="C45" s="74" t="s">
        <v>139</v>
      </c>
      <c r="D45" s="75"/>
      <c r="E45" s="9" t="s">
        <v>51</v>
      </c>
      <c r="F45" s="74" t="s">
        <v>139</v>
      </c>
      <c r="G45" s="75"/>
      <c r="H45" s="9" t="s">
        <v>62</v>
      </c>
      <c r="I45" s="74" t="s">
        <v>139</v>
      </c>
      <c r="J45" s="75"/>
      <c r="K45" s="9" t="s">
        <v>45</v>
      </c>
      <c r="L45" s="74" t="s">
        <v>139</v>
      </c>
      <c r="M45" s="75"/>
    </row>
    <row r="46" spans="2:13" ht="14.25" thickBot="1">
      <c r="B46" s="9" t="s">
        <v>69</v>
      </c>
      <c r="C46" s="74" t="s">
        <v>139</v>
      </c>
      <c r="D46" s="75"/>
      <c r="E46" s="9" t="s">
        <v>87</v>
      </c>
      <c r="F46" s="74" t="s">
        <v>139</v>
      </c>
      <c r="G46" s="75"/>
      <c r="H46" s="9" t="s">
        <v>69</v>
      </c>
      <c r="I46" s="74" t="s">
        <v>139</v>
      </c>
      <c r="J46" s="75"/>
      <c r="K46" s="9" t="s">
        <v>83</v>
      </c>
      <c r="L46" s="74" t="s">
        <v>139</v>
      </c>
      <c r="M46" s="75"/>
    </row>
    <row r="47" spans="2:14" ht="14.25" thickBot="1">
      <c r="B47" s="241" t="s">
        <v>101</v>
      </c>
      <c r="C47" s="242"/>
      <c r="D47" s="243"/>
      <c r="E47" s="241" t="s">
        <v>102</v>
      </c>
      <c r="F47" s="242"/>
      <c r="G47" s="243"/>
      <c r="H47" s="241" t="s">
        <v>103</v>
      </c>
      <c r="I47" s="242"/>
      <c r="J47" s="243"/>
      <c r="K47" s="241" t="s">
        <v>104</v>
      </c>
      <c r="L47" s="242"/>
      <c r="M47" s="243"/>
      <c r="N47" s="133"/>
    </row>
    <row r="48" spans="2:14" ht="13.5">
      <c r="B48" s="12" t="s">
        <v>140</v>
      </c>
      <c r="C48" s="230">
        <f>J25</f>
        <v>940</v>
      </c>
      <c r="D48" s="231">
        <f>J24</f>
        <v>1117</v>
      </c>
      <c r="E48" s="12" t="s">
        <v>144</v>
      </c>
      <c r="F48" s="71">
        <f>K18</f>
        <v>1134</v>
      </c>
      <c r="G48" s="72">
        <f>K24</f>
        <v>1115</v>
      </c>
      <c r="H48" s="12" t="s">
        <v>149</v>
      </c>
      <c r="I48" s="74">
        <f>L19</f>
        <v>903</v>
      </c>
      <c r="J48" s="74">
        <f>L18</f>
        <v>1113</v>
      </c>
      <c r="K48" s="12" t="s">
        <v>153</v>
      </c>
      <c r="L48" s="74">
        <f>M24</f>
        <v>1139</v>
      </c>
      <c r="M48" s="75">
        <f>M22</f>
        <v>625</v>
      </c>
      <c r="N48" s="76"/>
    </row>
    <row r="49" spans="2:13" ht="15" customHeight="1">
      <c r="B49" s="9" t="s">
        <v>45</v>
      </c>
      <c r="C49" s="74" t="s">
        <v>139</v>
      </c>
      <c r="D49" s="75"/>
      <c r="E49" s="9" t="s">
        <v>145</v>
      </c>
      <c r="F49" s="74">
        <f>K28</f>
        <v>1001</v>
      </c>
      <c r="G49" s="75">
        <f>K27</f>
        <v>1132</v>
      </c>
      <c r="H49" s="9" t="s">
        <v>150</v>
      </c>
      <c r="I49" s="74">
        <f>L27</f>
        <v>1138</v>
      </c>
      <c r="J49" s="74">
        <f>L25</f>
        <v>949</v>
      </c>
      <c r="K49" s="9" t="s">
        <v>154</v>
      </c>
      <c r="L49" s="74">
        <f>M18</f>
        <v>1101</v>
      </c>
      <c r="M49" s="75">
        <f>M27</f>
        <v>1141</v>
      </c>
    </row>
    <row r="50" spans="2:13" ht="15" customHeight="1">
      <c r="B50" s="9" t="s">
        <v>141</v>
      </c>
      <c r="C50" s="226">
        <f>J26</f>
        <v>1016</v>
      </c>
      <c r="D50" s="227">
        <f>J20</f>
        <v>1096</v>
      </c>
      <c r="E50" s="9" t="s">
        <v>146</v>
      </c>
      <c r="F50" s="74">
        <f>K20</f>
        <v>1038</v>
      </c>
      <c r="G50" s="75">
        <f>K16</f>
        <v>625</v>
      </c>
      <c r="H50" s="9" t="s">
        <v>151</v>
      </c>
      <c r="I50" s="74">
        <f>L20</f>
        <v>1103</v>
      </c>
      <c r="J50" s="74">
        <f>L22</f>
        <v>524</v>
      </c>
      <c r="K50" s="9" t="s">
        <v>155</v>
      </c>
      <c r="L50" s="74">
        <f>M28</f>
        <v>998</v>
      </c>
      <c r="M50" s="75">
        <f>M25</f>
        <v>988</v>
      </c>
    </row>
    <row r="51" spans="2:13" ht="15" customHeight="1">
      <c r="B51" s="9" t="s">
        <v>142</v>
      </c>
      <c r="C51" s="74">
        <f>J22</f>
        <v>501</v>
      </c>
      <c r="D51" s="75">
        <f>J28</f>
        <v>1018</v>
      </c>
      <c r="E51" s="9" t="s">
        <v>147</v>
      </c>
      <c r="F51" s="226">
        <f>K22</f>
      </c>
      <c r="G51" s="227">
        <f>K26</f>
      </c>
      <c r="H51" s="9" t="s">
        <v>62</v>
      </c>
      <c r="I51" s="74" t="s">
        <v>139</v>
      </c>
      <c r="J51" s="74"/>
      <c r="K51" s="9" t="s">
        <v>156</v>
      </c>
      <c r="L51" s="226">
        <f>M16</f>
        <v>703</v>
      </c>
      <c r="M51" s="227">
        <f>M26</f>
        <v>1036</v>
      </c>
    </row>
    <row r="52" spans="2:13" ht="15" customHeight="1">
      <c r="B52" s="9" t="s">
        <v>143</v>
      </c>
      <c r="C52" s="74">
        <f>J16</f>
        <v>744</v>
      </c>
      <c r="D52" s="75">
        <f>J19</f>
        <v>872</v>
      </c>
      <c r="E52" s="9" t="s">
        <v>148</v>
      </c>
      <c r="F52" s="74">
        <f>K25</f>
        <v>989</v>
      </c>
      <c r="G52" s="75">
        <f>K19</f>
        <v>876</v>
      </c>
      <c r="H52" s="9" t="s">
        <v>152</v>
      </c>
      <c r="I52" s="226" t="str">
        <f>L16</f>
        <v>Forfeit</v>
      </c>
      <c r="J52" s="226">
        <f>L28</f>
      </c>
      <c r="K52" s="9" t="s">
        <v>83</v>
      </c>
      <c r="L52" s="74" t="s">
        <v>139</v>
      </c>
      <c r="M52" s="75"/>
    </row>
    <row r="53" spans="2:13" ht="15" customHeight="1">
      <c r="B53" s="9" t="s">
        <v>66</v>
      </c>
      <c r="C53" s="74" t="s">
        <v>139</v>
      </c>
      <c r="D53" s="75"/>
      <c r="E53" s="9" t="s">
        <v>86</v>
      </c>
      <c r="F53" s="193" t="s">
        <v>139</v>
      </c>
      <c r="G53" s="194"/>
      <c r="H53" s="14" t="s">
        <v>88</v>
      </c>
      <c r="I53" s="193" t="s">
        <v>139</v>
      </c>
      <c r="J53" s="74"/>
      <c r="K53" s="9" t="s">
        <v>51</v>
      </c>
      <c r="L53" s="74" t="s">
        <v>139</v>
      </c>
      <c r="M53" s="75"/>
    </row>
    <row r="54" spans="2:13" ht="15" customHeight="1" thickBot="1">
      <c r="B54" s="9"/>
      <c r="C54" s="74"/>
      <c r="D54" s="75"/>
      <c r="E54" s="9"/>
      <c r="F54" s="193"/>
      <c r="G54" s="194"/>
      <c r="H54" s="14"/>
      <c r="I54" s="193"/>
      <c r="J54" s="74"/>
      <c r="K54" s="9"/>
      <c r="L54" s="74"/>
      <c r="M54" s="75"/>
    </row>
    <row r="55" spans="2:13" ht="15" customHeight="1">
      <c r="B55" s="244"/>
      <c r="C55" s="245"/>
      <c r="D55" s="245"/>
      <c r="E55" s="246"/>
      <c r="F55" s="244" t="s">
        <v>110</v>
      </c>
      <c r="G55" s="245"/>
      <c r="H55" s="245"/>
      <c r="I55" s="246"/>
      <c r="J55" s="244" t="s">
        <v>80</v>
      </c>
      <c r="K55" s="245"/>
      <c r="L55" s="245"/>
      <c r="M55" s="246"/>
    </row>
    <row r="56" spans="2:13" ht="15" customHeight="1" thickBot="1">
      <c r="B56" s="238"/>
      <c r="C56" s="239"/>
      <c r="D56" s="239"/>
      <c r="E56" s="240"/>
      <c r="F56" s="238" t="s">
        <v>39</v>
      </c>
      <c r="G56" s="239"/>
      <c r="H56" s="239"/>
      <c r="I56" s="240"/>
      <c r="J56" s="238" t="s">
        <v>105</v>
      </c>
      <c r="K56" s="239"/>
      <c r="L56" s="239"/>
      <c r="M56" s="240"/>
    </row>
    <row r="57" spans="2:15" ht="15" customHeight="1">
      <c r="B57" s="173"/>
      <c r="C57" s="174"/>
      <c r="D57" s="175"/>
      <c r="E57" s="18"/>
      <c r="F57" s="250"/>
      <c r="G57" s="251"/>
      <c r="H57" s="192"/>
      <c r="I57" s="189"/>
      <c r="J57" s="122"/>
      <c r="K57" s="8"/>
      <c r="L57" s="178"/>
      <c r="M57" s="129"/>
      <c r="N57" s="81"/>
      <c r="O57" s="81"/>
    </row>
    <row r="58" spans="2:15" ht="15" customHeight="1">
      <c r="B58" s="118"/>
      <c r="C58" s="176"/>
      <c r="D58" s="186"/>
      <c r="E58" s="127"/>
      <c r="F58" s="252"/>
      <c r="G58" s="253"/>
      <c r="H58" s="176"/>
      <c r="I58" s="190"/>
      <c r="J58" s="123"/>
      <c r="K58" s="10"/>
      <c r="L58" s="179"/>
      <c r="M58" s="5"/>
      <c r="N58" s="81"/>
      <c r="O58" s="81"/>
    </row>
    <row r="59" spans="2:15" ht="15" customHeight="1">
      <c r="B59" s="118"/>
      <c r="C59" s="176"/>
      <c r="D59" s="186"/>
      <c r="E59" s="127"/>
      <c r="F59" s="252" t="s">
        <v>63</v>
      </c>
      <c r="G59" s="253"/>
      <c r="H59" s="176">
        <v>1127</v>
      </c>
      <c r="I59" s="190" t="s">
        <v>71</v>
      </c>
      <c r="J59" s="134" t="s">
        <v>75</v>
      </c>
      <c r="K59" s="185" t="s">
        <v>106</v>
      </c>
      <c r="L59" s="179"/>
      <c r="M59" s="5"/>
      <c r="N59" s="81"/>
      <c r="O59" s="81"/>
    </row>
    <row r="60" spans="2:15" ht="15" customHeight="1">
      <c r="B60" s="118"/>
      <c r="C60" s="176"/>
      <c r="D60" s="186"/>
      <c r="E60" s="127"/>
      <c r="F60" s="252" t="s">
        <v>55</v>
      </c>
      <c r="G60" s="253"/>
      <c r="H60" s="176">
        <v>1117</v>
      </c>
      <c r="I60" s="190" t="s">
        <v>72</v>
      </c>
      <c r="J60" s="134" t="s">
        <v>107</v>
      </c>
      <c r="K60" s="185" t="s">
        <v>76</v>
      </c>
      <c r="L60" s="179"/>
      <c r="M60" s="5"/>
      <c r="N60" s="81"/>
      <c r="O60" s="81"/>
    </row>
    <row r="61" spans="2:15" ht="15" customHeight="1">
      <c r="B61" s="118"/>
      <c r="C61" s="176"/>
      <c r="D61" s="186"/>
      <c r="E61" s="127"/>
      <c r="F61" s="252" t="s">
        <v>52</v>
      </c>
      <c r="G61" s="253"/>
      <c r="H61" s="176">
        <v>1101</v>
      </c>
      <c r="I61" s="190" t="s">
        <v>73</v>
      </c>
      <c r="J61" s="134" t="s">
        <v>77</v>
      </c>
      <c r="K61" s="185" t="s">
        <v>108</v>
      </c>
      <c r="L61" s="179"/>
      <c r="M61" s="5"/>
      <c r="N61" s="81"/>
      <c r="O61" s="81"/>
    </row>
    <row r="62" spans="2:15" ht="15" customHeight="1">
      <c r="B62" s="118"/>
      <c r="C62" s="176"/>
      <c r="D62" s="186"/>
      <c r="E62" s="127"/>
      <c r="F62" s="252" t="s">
        <v>44</v>
      </c>
      <c r="G62" s="253"/>
      <c r="H62" s="176">
        <v>1097</v>
      </c>
      <c r="I62" s="190" t="s">
        <v>74</v>
      </c>
      <c r="J62" s="134" t="s">
        <v>109</v>
      </c>
      <c r="K62" s="185" t="s">
        <v>78</v>
      </c>
      <c r="L62" s="179"/>
      <c r="M62" s="5"/>
      <c r="N62" s="81"/>
      <c r="O62" s="81"/>
    </row>
    <row r="63" spans="2:15" ht="15" customHeight="1">
      <c r="B63" s="118"/>
      <c r="C63" s="176"/>
      <c r="D63" s="186"/>
      <c r="E63" s="127"/>
      <c r="F63" s="252"/>
      <c r="G63" s="253"/>
      <c r="H63" s="176"/>
      <c r="I63" s="190"/>
      <c r="J63" s="134"/>
      <c r="K63" s="135"/>
      <c r="L63" s="179"/>
      <c r="M63" s="5"/>
      <c r="N63" s="81"/>
      <c r="O63" s="81"/>
    </row>
    <row r="64" spans="2:15" ht="15" customHeight="1">
      <c r="B64" s="118"/>
      <c r="C64" s="176"/>
      <c r="D64" s="186"/>
      <c r="E64" s="127"/>
      <c r="F64" s="252"/>
      <c r="G64" s="253"/>
      <c r="H64" s="176"/>
      <c r="I64" s="190"/>
      <c r="J64" s="123"/>
      <c r="K64" s="10"/>
      <c r="L64" s="179"/>
      <c r="M64" s="5"/>
      <c r="N64" s="81"/>
      <c r="O64" s="81"/>
    </row>
    <row r="65" spans="1:15" ht="15" customHeight="1" thickBot="1">
      <c r="A65" s="184"/>
      <c r="B65" s="119"/>
      <c r="C65" s="177"/>
      <c r="D65" s="128"/>
      <c r="E65" s="187"/>
      <c r="F65" s="254"/>
      <c r="G65" s="255"/>
      <c r="H65" s="78"/>
      <c r="I65" s="191"/>
      <c r="J65" s="124"/>
      <c r="K65" s="11"/>
      <c r="L65" s="180"/>
      <c r="M65" s="130"/>
      <c r="N65" s="81"/>
      <c r="O65" s="81"/>
    </row>
    <row r="66" spans="1:14" ht="14.25" thickBot="1">
      <c r="A66" s="171"/>
      <c r="B66" s="126"/>
      <c r="C66" s="126"/>
      <c r="D66" s="125"/>
      <c r="E66" s="126"/>
      <c r="F66" s="126"/>
      <c r="G66" s="125"/>
      <c r="H66" s="126"/>
      <c r="I66" s="126"/>
      <c r="J66" s="125"/>
      <c r="K66" s="172"/>
      <c r="L66" s="172"/>
      <c r="M66" s="172"/>
      <c r="N66" s="172"/>
    </row>
    <row r="67" spans="1:16" ht="14.25" customHeight="1" thickBot="1">
      <c r="A67" s="241" t="s">
        <v>81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3"/>
      <c r="O67" s="96"/>
      <c r="P67" s="76"/>
    </row>
    <row r="69" spans="1:2" ht="13.5">
      <c r="A69" s="211" t="s">
        <v>291</v>
      </c>
      <c r="B69" s="211"/>
    </row>
    <row r="70" spans="1:4" ht="13.5">
      <c r="A70" t="s">
        <v>290</v>
      </c>
      <c r="D70" s="210">
        <v>39461</v>
      </c>
    </row>
    <row r="71" spans="1:4" ht="13.5">
      <c r="A71" t="s">
        <v>289</v>
      </c>
      <c r="D71" s="210" t="s">
        <v>286</v>
      </c>
    </row>
    <row r="72" spans="1:4" ht="13.5">
      <c r="A72" t="s">
        <v>295</v>
      </c>
      <c r="D72" t="s">
        <v>292</v>
      </c>
    </row>
    <row r="73" spans="1:4" ht="13.5">
      <c r="A73" t="s">
        <v>293</v>
      </c>
      <c r="D73" s="210">
        <v>39503</v>
      </c>
    </row>
    <row r="74" spans="1:4" ht="13.5">
      <c r="A74" t="s">
        <v>294</v>
      </c>
      <c r="D74" s="220">
        <v>39505</v>
      </c>
    </row>
    <row r="75" spans="1:4" ht="13.5">
      <c r="A75" t="s">
        <v>348</v>
      </c>
      <c r="D75" s="220" t="s">
        <v>292</v>
      </c>
    </row>
    <row r="76" spans="1:4" ht="13.5">
      <c r="A76" t="s">
        <v>350</v>
      </c>
      <c r="D76" s="220" t="s">
        <v>286</v>
      </c>
    </row>
    <row r="77" ht="13.5">
      <c r="D77" s="220"/>
    </row>
    <row r="78" ht="13.5">
      <c r="D78" s="220"/>
    </row>
    <row r="79" ht="13.5">
      <c r="D79" s="220"/>
    </row>
    <row r="80" ht="13.5">
      <c r="D80" s="220"/>
    </row>
    <row r="81" ht="13.5">
      <c r="D81" s="220"/>
    </row>
    <row r="82" ht="13.5">
      <c r="D82" s="220"/>
    </row>
  </sheetData>
  <sheetProtection/>
  <mergeCells count="32">
    <mergeCell ref="F60:G60"/>
    <mergeCell ref="F65:G65"/>
    <mergeCell ref="F61:G61"/>
    <mergeCell ref="F62:G62"/>
    <mergeCell ref="F63:G63"/>
    <mergeCell ref="F64:G64"/>
    <mergeCell ref="A67:N67"/>
    <mergeCell ref="H39:J39"/>
    <mergeCell ref="E39:G39"/>
    <mergeCell ref="B39:D39"/>
    <mergeCell ref="B55:E55"/>
    <mergeCell ref="K39:M39"/>
    <mergeCell ref="B47:D47"/>
    <mergeCell ref="F57:G57"/>
    <mergeCell ref="F58:G58"/>
    <mergeCell ref="F59:G59"/>
    <mergeCell ref="B30:M30"/>
    <mergeCell ref="K31:M31"/>
    <mergeCell ref="H31:J31"/>
    <mergeCell ref="E31:G31"/>
    <mergeCell ref="B31:D31"/>
    <mergeCell ref="E1:J1"/>
    <mergeCell ref="E2:G2"/>
    <mergeCell ref="A14:M14"/>
    <mergeCell ref="B56:E56"/>
    <mergeCell ref="E47:G47"/>
    <mergeCell ref="H47:J47"/>
    <mergeCell ref="K47:M47"/>
    <mergeCell ref="J55:M55"/>
    <mergeCell ref="J56:M56"/>
    <mergeCell ref="F56:I56"/>
    <mergeCell ref="F55:I55"/>
  </mergeCells>
  <conditionalFormatting sqref="I32:I38 I40:I46 I48:I54">
    <cfRule type="cellIs" priority="1" dxfId="23" operator="greaterThan" stopIfTrue="1">
      <formula>$J32</formula>
    </cfRule>
    <cfRule type="cellIs" priority="2" dxfId="0" operator="lessThan" stopIfTrue="1">
      <formula>$J32</formula>
    </cfRule>
  </conditionalFormatting>
  <conditionalFormatting sqref="J32:J38 J40:J46 J48:J54">
    <cfRule type="cellIs" priority="3" dxfId="23" operator="greaterThan" stopIfTrue="1">
      <formula>$I32</formula>
    </cfRule>
    <cfRule type="cellIs" priority="4" dxfId="0" operator="lessThan" stopIfTrue="1">
      <formula>$I32</formula>
    </cfRule>
  </conditionalFormatting>
  <conditionalFormatting sqref="L32:L38 L40:L46 L48:L54 L57:L65">
    <cfRule type="cellIs" priority="5" dxfId="23" operator="greaterThan" stopIfTrue="1">
      <formula>$M32</formula>
    </cfRule>
    <cfRule type="cellIs" priority="6" dxfId="0" operator="lessThan" stopIfTrue="1">
      <formula>$M32</formula>
    </cfRule>
  </conditionalFormatting>
  <conditionalFormatting sqref="M32:M38 M40:M46 M48:M54 M57:M65">
    <cfRule type="cellIs" priority="7" dxfId="23" operator="greaterThan" stopIfTrue="1">
      <formula>$L32</formula>
    </cfRule>
    <cfRule type="cellIs" priority="8" dxfId="0" operator="lessThan" stopIfTrue="1">
      <formula>$L32</formula>
    </cfRule>
  </conditionalFormatting>
  <conditionalFormatting sqref="E57:E65 C32:C38 C40:C46 C48:C54">
    <cfRule type="cellIs" priority="9" dxfId="23" operator="greaterThan" stopIfTrue="1">
      <formula>$D32</formula>
    </cfRule>
    <cfRule type="cellIs" priority="10" dxfId="0" operator="lessThan" stopIfTrue="1">
      <formula>$D32</formula>
    </cfRule>
  </conditionalFormatting>
  <conditionalFormatting sqref="D32:D38 D40:D46 D48:D54">
    <cfRule type="cellIs" priority="11" dxfId="23" operator="greaterThan" stopIfTrue="1">
      <formula>$C32</formula>
    </cfRule>
    <cfRule type="cellIs" priority="12" dxfId="0" operator="lessThan" stopIfTrue="1">
      <formula>$C32</formula>
    </cfRule>
  </conditionalFormatting>
  <conditionalFormatting sqref="F32:F38 F40:F46 F48:F54">
    <cfRule type="cellIs" priority="13" dxfId="23" operator="greaterThan" stopIfTrue="1">
      <formula>$G32</formula>
    </cfRule>
    <cfRule type="cellIs" priority="14" dxfId="0" operator="lessThan" stopIfTrue="1">
      <formula>$G32</formula>
    </cfRule>
  </conditionalFormatting>
  <conditionalFormatting sqref="G32:G38 G40:G46 G48:G54">
    <cfRule type="cellIs" priority="15" dxfId="23" operator="greaterThan" stopIfTrue="1">
      <formula>$F32</formula>
    </cfRule>
    <cfRule type="cellIs" priority="16" dxfId="0" operator="lessThan" stopIfTrue="1">
      <formula>$F32</formula>
    </cfRule>
  </conditionalFormatting>
  <conditionalFormatting sqref="D57:D65">
    <cfRule type="cellIs" priority="17" dxfId="23" operator="greaterThan" stopIfTrue="1">
      <formula>$E57</formula>
    </cfRule>
    <cfRule type="cellIs" priority="18" dxfId="0" operator="lessThan" stopIfTrue="1">
      <formula>$E57</formula>
    </cfRule>
  </conditionalFormatting>
  <conditionalFormatting sqref="J58">
    <cfRule type="cellIs" priority="19" dxfId="23" operator="greaterThan" stopIfTrue="1">
      <formula>$K$58</formula>
    </cfRule>
    <cfRule type="cellIs" priority="20" dxfId="0" operator="lessThan" stopIfTrue="1">
      <formula>$K$58</formula>
    </cfRule>
  </conditionalFormatting>
  <conditionalFormatting sqref="K58">
    <cfRule type="cellIs" priority="21" dxfId="23" operator="greaterThan" stopIfTrue="1">
      <formula>$J$58</formula>
    </cfRule>
    <cfRule type="cellIs" priority="22" dxfId="0" operator="lessThan" stopIfTrue="1">
      <formula>$J$58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7" r:id="rId2"/>
  <headerFooter alignWithMargins="0">
    <oddHeader>&amp;LPage &amp;P&amp;CArea 2 Statistics&amp;Ras of &amp;D</oddHeader>
  </headerFooter>
  <rowBreaks count="1" manualBreakCount="1">
    <brk id="28" max="11" man="1"/>
  </rowBreaks>
  <ignoredErrors>
    <ignoredError sqref="D34 L35 M49 F49 G5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714"/>
  <sheetViews>
    <sheetView showZeros="0" zoomScale="78" zoomScaleNormal="78" zoomScalePageLayoutView="0" workbookViewId="0" topLeftCell="A110">
      <selection activeCell="T127" sqref="T127"/>
    </sheetView>
  </sheetViews>
  <sheetFormatPr defaultColWidth="9.00390625" defaultRowHeight="14.25"/>
  <cols>
    <col min="1" max="1" width="14.87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3" max="27" width="0" style="16" hidden="1" customWidth="1"/>
  </cols>
  <sheetData>
    <row r="1" ht="14.25" thickBot="1">
      <c r="W1" s="16" t="s">
        <v>43</v>
      </c>
    </row>
    <row r="2" spans="1:27" ht="13.5">
      <c r="A2" s="17" t="s">
        <v>40</v>
      </c>
      <c r="B2" s="262" t="s">
        <v>296</v>
      </c>
      <c r="C2" s="263"/>
      <c r="D2" s="263"/>
      <c r="E2" s="264"/>
      <c r="F2" s="262" t="s">
        <v>297</v>
      </c>
      <c r="G2" s="263"/>
      <c r="H2" s="263"/>
      <c r="I2" s="264"/>
      <c r="J2" s="262" t="s">
        <v>298</v>
      </c>
      <c r="K2" s="263"/>
      <c r="L2" s="263"/>
      <c r="M2" s="264"/>
      <c r="N2" s="262" t="s">
        <v>299</v>
      </c>
      <c r="O2" s="263"/>
      <c r="P2" s="263"/>
      <c r="Q2" s="264"/>
      <c r="R2" s="262" t="s">
        <v>300</v>
      </c>
      <c r="S2" s="263"/>
      <c r="T2" s="263"/>
      <c r="U2" s="264"/>
      <c r="V2" s="18" t="s">
        <v>3</v>
      </c>
      <c r="W2" s="81" t="str">
        <f>B2</f>
        <v>Coleman, Shanita (R)</v>
      </c>
      <c r="X2" s="81" t="str">
        <f>F2</f>
        <v>Gonzales, Michael (R)</v>
      </c>
      <c r="Y2" s="81" t="str">
        <f>J2</f>
        <v>Jones, Keddrick (R)</v>
      </c>
      <c r="Z2" s="81" t="str">
        <f>N2</f>
        <v>Morgan, Michael (R)</v>
      </c>
      <c r="AA2" s="82" t="str">
        <f>R2</f>
        <v>Newsome, Trevon (R)</v>
      </c>
    </row>
    <row r="3" spans="1:27" ht="14.25" thickBot="1">
      <c r="A3" s="19" t="s">
        <v>4</v>
      </c>
      <c r="B3" s="20" t="s">
        <v>5</v>
      </c>
      <c r="C3" s="21" t="s">
        <v>6</v>
      </c>
      <c r="D3" s="22" t="s">
        <v>7</v>
      </c>
      <c r="E3" s="23" t="s">
        <v>8</v>
      </c>
      <c r="F3" s="20" t="s">
        <v>5</v>
      </c>
      <c r="G3" s="21" t="s">
        <v>6</v>
      </c>
      <c r="H3" s="21" t="s">
        <v>7</v>
      </c>
      <c r="I3" s="23" t="s">
        <v>8</v>
      </c>
      <c r="J3" s="20" t="s">
        <v>5</v>
      </c>
      <c r="K3" s="21" t="s">
        <v>6</v>
      </c>
      <c r="L3" s="21" t="s">
        <v>7</v>
      </c>
      <c r="M3" s="23" t="s">
        <v>8</v>
      </c>
      <c r="N3" s="20" t="s">
        <v>5</v>
      </c>
      <c r="O3" s="21" t="s">
        <v>6</v>
      </c>
      <c r="P3" s="21" t="s">
        <v>7</v>
      </c>
      <c r="Q3" s="23" t="s">
        <v>8</v>
      </c>
      <c r="R3" s="20" t="s">
        <v>5</v>
      </c>
      <c r="S3" s="21" t="s">
        <v>6</v>
      </c>
      <c r="T3" s="21" t="s">
        <v>7</v>
      </c>
      <c r="U3" s="23" t="s">
        <v>8</v>
      </c>
      <c r="V3" s="24" t="s">
        <v>9</v>
      </c>
      <c r="W3" s="108">
        <f>IF(SUM(E4:E17)&gt;0,LARGE(E4:E17,1),0)</f>
        <v>0</v>
      </c>
      <c r="X3" s="109">
        <f>IF(SUM(I4:I17)&gt;0,LARGE(I4:I17,1),0)</f>
        <v>147</v>
      </c>
      <c r="Y3" s="109">
        <f>IF(SUM(M4:M17)&gt;0,LARGE(M4:M17,1),0)</f>
        <v>213</v>
      </c>
      <c r="Z3" s="109">
        <f>IF(SUM(Q4:Q17)&gt;0,LARGE(Q4:Q17,1),0)</f>
        <v>163</v>
      </c>
      <c r="AA3" s="110">
        <f>IF(SUM(U4:U17)&gt;0,LARGE(U4:U17,1),0)</f>
        <v>159</v>
      </c>
    </row>
    <row r="4" spans="1:27" s="148" customFormat="1" ht="13.5" thickTop="1">
      <c r="A4" s="25" t="s">
        <v>63</v>
      </c>
      <c r="B4" s="138"/>
      <c r="C4" s="139"/>
      <c r="D4" s="140"/>
      <c r="E4" s="141">
        <f>IF(SUM(B4:D4)&gt;0,SUM(B4:D4),"")</f>
      </c>
      <c r="F4" s="138">
        <v>59</v>
      </c>
      <c r="G4" s="139">
        <v>24</v>
      </c>
      <c r="H4" s="139">
        <v>42</v>
      </c>
      <c r="I4" s="141">
        <f aca="true" t="shared" si="0" ref="I4:I10">IF(SUM(F4:H4)&gt;0,SUM(F4:H4),"")</f>
        <v>125</v>
      </c>
      <c r="J4" s="138">
        <v>83</v>
      </c>
      <c r="K4" s="139">
        <v>62</v>
      </c>
      <c r="L4" s="139">
        <v>61</v>
      </c>
      <c r="M4" s="141">
        <f>IF(SUM(J4:L4)&gt;0,SUM(J4:L4),"")</f>
        <v>206</v>
      </c>
      <c r="N4" s="138">
        <v>45</v>
      </c>
      <c r="O4" s="139">
        <v>36</v>
      </c>
      <c r="P4" s="139">
        <v>3</v>
      </c>
      <c r="Q4" s="141">
        <f>IF(SUM(N4:P4)&gt;0,SUM(N4:P4),"")</f>
        <v>84</v>
      </c>
      <c r="R4" s="138">
        <v>74</v>
      </c>
      <c r="S4" s="139">
        <v>50</v>
      </c>
      <c r="T4" s="139">
        <v>35</v>
      </c>
      <c r="U4" s="141">
        <f>IF(SUM(R4:T4)&gt;0,SUM(R4:T4),"")</f>
        <v>159</v>
      </c>
      <c r="V4" s="106">
        <f>IF(SUM(E4,I4,M4,Q4,U4,U22,Q22,M22,I22,E22,E40,I40,M40,Q40,U40)&gt;0,(LARGE((E4,I4,M4,Q4,U4,U22,Q22,M22,I22,E22,E40,I40,M40,Q40,U40),1)+LARGE((E4,I4,M4,Q4,U4,U22,Q22,M22,I22,E22,E40,I40,M40,Q40,U40),2)+LARGE((E4,I4,M4,Q4,U4,U22,Q22,M22,I22,E22,E40,I40,M40,Q40,U40),3)+LARGE((E4,I4,M4,Q4,U4,U22,Q22,M22,I22,E22,E40,I40,M40,Q40,U40),4)),"")</f>
        <v>684</v>
      </c>
      <c r="W4" s="146"/>
      <c r="X4" s="146"/>
      <c r="Y4" s="146"/>
      <c r="Z4" s="146"/>
      <c r="AA4" s="147"/>
    </row>
    <row r="5" spans="1:27" s="148" customFormat="1" ht="12.75">
      <c r="A5" s="26" t="s">
        <v>56</v>
      </c>
      <c r="B5" s="142"/>
      <c r="C5" s="143"/>
      <c r="D5" s="144"/>
      <c r="E5" s="141">
        <f aca="true" t="shared" si="1" ref="E5:E17">IF(SUM(B5:D5)&gt;0,SUM(B5:D5),"")</f>
      </c>
      <c r="F5" s="142">
        <v>64</v>
      </c>
      <c r="G5" s="143">
        <v>33</v>
      </c>
      <c r="H5" s="143">
        <v>50</v>
      </c>
      <c r="I5" s="141">
        <f t="shared" si="0"/>
        <v>147</v>
      </c>
      <c r="J5" s="142">
        <v>76</v>
      </c>
      <c r="K5" s="143">
        <v>73</v>
      </c>
      <c r="L5" s="143">
        <v>63</v>
      </c>
      <c r="M5" s="141">
        <f aca="true" t="shared" si="2" ref="M5:M17">IF(SUM(J5:L5)&gt;0,SUM(J5:L5),"")</f>
        <v>212</v>
      </c>
      <c r="N5" s="142">
        <v>32</v>
      </c>
      <c r="O5" s="143">
        <v>13</v>
      </c>
      <c r="P5" s="143">
        <v>21</v>
      </c>
      <c r="Q5" s="141">
        <f aca="true" t="shared" si="3" ref="Q5:Q17">IF(SUM(N5:P5)&gt;0,SUM(N5:P5),"")</f>
        <v>66</v>
      </c>
      <c r="R5" s="142">
        <v>72</v>
      </c>
      <c r="S5" s="143">
        <v>24</v>
      </c>
      <c r="T5" s="143">
        <v>50</v>
      </c>
      <c r="U5" s="141">
        <f aca="true" t="shared" si="4" ref="U5:U14">IF(SUM(R5:T5)&gt;0,SUM(R5:T5),"")</f>
        <v>146</v>
      </c>
      <c r="V5" s="106">
        <f>IF(SUM(E5,I5,M5,Q5,U5,U23,Q23,M23,I23,E23,E41,I41,M41,Q41,U41)&gt;0,(LARGE((E5,I5,M5,Q5,U5,U23,Q23,M23,I23,E23,E41,I41,M41,Q41,U41),1)+LARGE((E5,I5,M5,Q5,U5,U23,Q23,M23,I23,E23,E41,I41,M41,Q41,U41),2)+LARGE((E5,I5,M5,Q5,U5,U23,Q23,M23,I23,E23,E41,I41,M41,Q41,U41),3)+LARGE((E5,I5,M5,Q5,U5,U23,Q23,M23,I23,E23,E41,I41,M41,Q41,U41),4)),"")</f>
        <v>645</v>
      </c>
      <c r="W5" s="146"/>
      <c r="X5" s="146"/>
      <c r="Y5" s="146"/>
      <c r="Z5" s="146"/>
      <c r="AA5" s="147"/>
    </row>
    <row r="6" spans="1:27" s="148" customFormat="1" ht="12.75">
      <c r="A6" s="26" t="s">
        <v>55</v>
      </c>
      <c r="B6" s="142"/>
      <c r="C6" s="143"/>
      <c r="D6" s="144"/>
      <c r="E6" s="141">
        <f t="shared" si="1"/>
      </c>
      <c r="F6" s="142"/>
      <c r="G6" s="143"/>
      <c r="H6" s="143"/>
      <c r="I6" s="141">
        <f t="shared" si="0"/>
      </c>
      <c r="J6" s="142"/>
      <c r="K6" s="143"/>
      <c r="L6" s="145"/>
      <c r="M6" s="141">
        <f t="shared" si="2"/>
      </c>
      <c r="N6" s="142"/>
      <c r="O6" s="143"/>
      <c r="P6" s="145"/>
      <c r="Q6" s="141">
        <f t="shared" si="3"/>
      </c>
      <c r="R6" s="142"/>
      <c r="S6" s="143"/>
      <c r="T6" s="145"/>
      <c r="U6" s="141">
        <f t="shared" si="4"/>
      </c>
      <c r="V6" s="106" t="s">
        <v>286</v>
      </c>
      <c r="W6" s="146"/>
      <c r="X6" s="146"/>
      <c r="Y6" s="146"/>
      <c r="Z6" s="146"/>
      <c r="AA6" s="147"/>
    </row>
    <row r="7" spans="1:27" s="148" customFormat="1" ht="12.75">
      <c r="A7" s="26" t="s">
        <v>54</v>
      </c>
      <c r="B7" s="142"/>
      <c r="C7" s="143"/>
      <c r="D7" s="144"/>
      <c r="E7" s="141">
        <f t="shared" si="1"/>
      </c>
      <c r="F7" s="142"/>
      <c r="G7" s="143"/>
      <c r="H7" s="143"/>
      <c r="I7" s="141">
        <f t="shared" si="0"/>
      </c>
      <c r="J7" s="142"/>
      <c r="K7" s="143"/>
      <c r="L7" s="143"/>
      <c r="M7" s="141">
        <f t="shared" si="2"/>
      </c>
      <c r="N7" s="142"/>
      <c r="O7" s="143"/>
      <c r="P7" s="143"/>
      <c r="Q7" s="141">
        <f t="shared" si="3"/>
      </c>
      <c r="R7" s="142"/>
      <c r="S7" s="143"/>
      <c r="T7" s="143"/>
      <c r="U7" s="141">
        <f t="shared" si="4"/>
      </c>
      <c r="V7" s="106">
        <f>IF(SUM(E7,I7,M7,Q7,U7,U25,Q25,M25,I25,E25,E43,I43,M43,Q43,U43)&gt;0,(LARGE((E7,I7,M7,Q7,U7,U25,Q25,M25,I25,E25,E43,I43,M43,Q43,U43),1)+LARGE((E7,I7,M7,Q7,U7,U25,Q25,M25,I25,E25,E43,I43,M43,Q43,U43),2)+LARGE((E7,I7,M7,Q7,U7,U25,Q25,M25,I25,E25,E43,I43,M43,Q43,U43),3)+LARGE((E7,I7,M7,Q7,U7,U25,Q25,M25,I25,E25,E43,I43,M43,Q43,U43),4)),"")</f>
      </c>
      <c r="W7" s="146"/>
      <c r="X7" s="146"/>
      <c r="Y7" s="146"/>
      <c r="Z7" s="146"/>
      <c r="AA7" s="147"/>
    </row>
    <row r="8" spans="1:27" s="148" customFormat="1" ht="12.75">
      <c r="A8" s="26" t="s">
        <v>44</v>
      </c>
      <c r="B8" s="142"/>
      <c r="C8" s="143"/>
      <c r="D8" s="145"/>
      <c r="E8" s="141">
        <f t="shared" si="1"/>
      </c>
      <c r="F8" s="142"/>
      <c r="G8" s="143"/>
      <c r="H8" s="145"/>
      <c r="I8" s="141">
        <f t="shared" si="0"/>
      </c>
      <c r="J8" s="142">
        <v>75</v>
      </c>
      <c r="K8" s="143">
        <v>57</v>
      </c>
      <c r="L8" s="145">
        <v>69</v>
      </c>
      <c r="M8" s="141">
        <f t="shared" si="2"/>
        <v>201</v>
      </c>
      <c r="N8" s="142">
        <v>60</v>
      </c>
      <c r="O8" s="143">
        <v>36</v>
      </c>
      <c r="P8" s="143">
        <v>41</v>
      </c>
      <c r="Q8" s="141">
        <f t="shared" si="3"/>
        <v>137</v>
      </c>
      <c r="R8" s="142">
        <v>62</v>
      </c>
      <c r="S8" s="143">
        <v>24</v>
      </c>
      <c r="T8" s="145">
        <v>37</v>
      </c>
      <c r="U8" s="141">
        <f t="shared" si="4"/>
        <v>123</v>
      </c>
      <c r="V8" s="106">
        <f>IF(SUM(E8,I8,M8,Q8,U8,U26,Q26,M26,I26,E26,E44,I44,M44,Q44,U44)&gt;0,(LARGE((E8,I8,M8,Q8,U8,U26,Q26,M26,I26,E26,E44,I44,M44,Q44,U44),1)+LARGE((E8,I8,M8,Q8,U8,U26,Q26,M26,I26,E26,E44,I44,M44,Q44,U44),2)+LARGE((E8,I8,M8,Q8,U8,U26,Q26,M26,I26,E26,E44,I44,M44,Q44,U44),3)+LARGE((E8,I8,M8,Q8,U8,U26,Q26,M26,I26,E26,E44,I44,M44,Q44,U44),4)),"")</f>
        <v>607</v>
      </c>
      <c r="W8" s="146"/>
      <c r="X8" s="146"/>
      <c r="Y8" s="146"/>
      <c r="Z8" s="146"/>
      <c r="AA8" s="147"/>
    </row>
    <row r="9" spans="1:27" s="148" customFormat="1" ht="12.75">
      <c r="A9" s="26" t="s">
        <v>139</v>
      </c>
      <c r="B9" s="142"/>
      <c r="C9" s="143"/>
      <c r="D9" s="145"/>
      <c r="E9" s="141">
        <f t="shared" si="1"/>
      </c>
      <c r="F9" s="142"/>
      <c r="G9" s="143"/>
      <c r="H9" s="145"/>
      <c r="I9" s="141">
        <f t="shared" si="0"/>
      </c>
      <c r="J9" s="142"/>
      <c r="K9" s="143"/>
      <c r="L9" s="145"/>
      <c r="M9" s="141">
        <f t="shared" si="2"/>
      </c>
      <c r="N9" s="142"/>
      <c r="O9" s="143"/>
      <c r="P9" s="143"/>
      <c r="Q9" s="141">
        <f t="shared" si="3"/>
      </c>
      <c r="R9" s="142"/>
      <c r="S9" s="143"/>
      <c r="T9" s="145"/>
      <c r="U9" s="141">
        <f t="shared" si="4"/>
      </c>
      <c r="V9" s="106" t="s">
        <v>139</v>
      </c>
      <c r="W9" s="146"/>
      <c r="X9" s="146"/>
      <c r="Y9" s="146"/>
      <c r="Z9" s="146"/>
      <c r="AA9" s="147"/>
    </row>
    <row r="10" spans="1:27" s="148" customFormat="1" ht="12.75">
      <c r="A10" s="26" t="s">
        <v>139</v>
      </c>
      <c r="B10" s="142"/>
      <c r="C10" s="143"/>
      <c r="D10" s="144"/>
      <c r="E10" s="141">
        <f t="shared" si="1"/>
      </c>
      <c r="F10" s="142"/>
      <c r="G10" s="143"/>
      <c r="H10" s="145"/>
      <c r="I10" s="141">
        <f t="shared" si="0"/>
      </c>
      <c r="J10" s="142"/>
      <c r="K10" s="143"/>
      <c r="L10" s="145"/>
      <c r="M10" s="141">
        <f t="shared" si="2"/>
      </c>
      <c r="N10" s="142"/>
      <c r="O10" s="143"/>
      <c r="P10" s="143"/>
      <c r="Q10" s="141">
        <f t="shared" si="3"/>
      </c>
      <c r="R10" s="142"/>
      <c r="S10" s="143"/>
      <c r="T10" s="143"/>
      <c r="U10" s="141">
        <f t="shared" si="4"/>
      </c>
      <c r="V10" s="106" t="s">
        <v>139</v>
      </c>
      <c r="W10" s="146"/>
      <c r="X10" s="146"/>
      <c r="Y10" s="146"/>
      <c r="Z10" s="146"/>
      <c r="AA10" s="147"/>
    </row>
    <row r="11" spans="1:27" s="148" customFormat="1" ht="12.75">
      <c r="A11" s="26" t="s">
        <v>139</v>
      </c>
      <c r="B11" s="142"/>
      <c r="C11" s="143"/>
      <c r="D11" s="144"/>
      <c r="E11" s="141">
        <f t="shared" si="1"/>
      </c>
      <c r="F11" s="142"/>
      <c r="G11" s="143"/>
      <c r="H11" s="145"/>
      <c r="I11" s="141">
        <f aca="true" t="shared" si="5" ref="I11:I17">IF(SUM(F11:H11)&gt;0,SUM(F11:H11),"")</f>
      </c>
      <c r="J11" s="142"/>
      <c r="K11" s="143"/>
      <c r="L11" s="145"/>
      <c r="M11" s="141">
        <f t="shared" si="2"/>
      </c>
      <c r="N11" s="142"/>
      <c r="O11" s="143"/>
      <c r="P11" s="145"/>
      <c r="Q11" s="141">
        <f t="shared" si="3"/>
      </c>
      <c r="R11" s="142"/>
      <c r="S11" s="143"/>
      <c r="T11" s="145"/>
      <c r="U11" s="141">
        <f t="shared" si="4"/>
      </c>
      <c r="V11" s="106" t="s">
        <v>139</v>
      </c>
      <c r="W11" s="146"/>
      <c r="X11" s="146"/>
      <c r="Y11" s="146"/>
      <c r="Z11" s="146"/>
      <c r="AA11" s="147"/>
    </row>
    <row r="12" spans="1:27" s="148" customFormat="1" ht="12.75">
      <c r="A12" s="26" t="s">
        <v>46</v>
      </c>
      <c r="B12" s="142"/>
      <c r="C12" s="143"/>
      <c r="D12" s="144"/>
      <c r="E12" s="141">
        <f t="shared" si="1"/>
      </c>
      <c r="F12" s="142">
        <v>67</v>
      </c>
      <c r="G12" s="143">
        <v>31</v>
      </c>
      <c r="H12" s="143">
        <v>46</v>
      </c>
      <c r="I12" s="141">
        <f t="shared" si="5"/>
        <v>144</v>
      </c>
      <c r="J12" s="142">
        <v>81</v>
      </c>
      <c r="K12" s="143">
        <v>60</v>
      </c>
      <c r="L12" s="143">
        <v>61</v>
      </c>
      <c r="M12" s="141">
        <f t="shared" si="2"/>
        <v>202</v>
      </c>
      <c r="N12" s="142">
        <v>72</v>
      </c>
      <c r="O12" s="143">
        <v>56</v>
      </c>
      <c r="P12" s="143">
        <v>35</v>
      </c>
      <c r="Q12" s="141">
        <f t="shared" si="3"/>
        <v>163</v>
      </c>
      <c r="R12" s="142"/>
      <c r="S12" s="143"/>
      <c r="T12" s="143"/>
      <c r="U12" s="141">
        <f t="shared" si="4"/>
      </c>
      <c r="V12" s="106">
        <f>IF(SUM(E12,I12,M12,Q12,U12,U30,Q30,M30,I30,E30,E48,I48,M48,Q48,U48)&gt;0,(LARGE((E12,I12,M12,Q12,U12,U30,Q30,M30,I30,E30,E48,I48,M48,Q48,U48),1)+LARGE((E12,I12,M12,Q12,U12,U30,Q30,M30,I30,E30,E48,I48,M48,Q48,U48),2)+LARGE((E12,I12,M12,Q12,U12,U30,Q30,M30,I30,E30,E48,I48,M48,Q48,U48),3)+LARGE((E12,I12,M12,Q12,U12,U30,Q30,M30,I30,E30,E48,I48,M48,Q48,U48),4)),"")</f>
        <v>744</v>
      </c>
      <c r="W12" s="146"/>
      <c r="X12" s="146"/>
      <c r="Y12" s="146"/>
      <c r="Z12" s="146"/>
      <c r="AA12" s="147"/>
    </row>
    <row r="13" spans="1:27" s="148" customFormat="1" ht="12.75">
      <c r="A13" s="26" t="s">
        <v>52</v>
      </c>
      <c r="B13" s="142"/>
      <c r="C13" s="143"/>
      <c r="D13" s="144"/>
      <c r="E13" s="141">
        <f>IF(SUM(B13:D13)&gt;0,SUM(B13:D13),"")</f>
      </c>
      <c r="F13" s="142">
        <v>67</v>
      </c>
      <c r="G13" s="143">
        <v>20</v>
      </c>
      <c r="H13" s="143">
        <v>28</v>
      </c>
      <c r="I13" s="141">
        <f>IF(SUM(F13:H13)&gt;0,SUM(F13:H13),"")</f>
        <v>115</v>
      </c>
      <c r="J13" s="142">
        <v>88</v>
      </c>
      <c r="K13" s="143">
        <v>63</v>
      </c>
      <c r="L13" s="143">
        <v>45</v>
      </c>
      <c r="M13" s="141">
        <f>IF(SUM(J13:L13)&gt;0,SUM(J13:L13),"")</f>
        <v>196</v>
      </c>
      <c r="N13" s="142">
        <v>75</v>
      </c>
      <c r="O13" s="143">
        <v>33</v>
      </c>
      <c r="P13" s="143">
        <v>50</v>
      </c>
      <c r="Q13" s="141">
        <f>IF(SUM(N13:P13)&gt;0,SUM(N13:P13),"")</f>
        <v>158</v>
      </c>
      <c r="R13" s="142"/>
      <c r="S13" s="143"/>
      <c r="T13" s="143"/>
      <c r="U13" s="141">
        <f>IF(SUM(R13:T13)&gt;0,SUM(R13:T13),"")</f>
      </c>
      <c r="V13" s="106">
        <f>IF(SUM(E13,I13,M13,Q13,U13,U31,Q31,M31,I31,E31,E49,I49,M49,Q49,U49)&gt;0,(LARGE((E13,I13,M13,Q13,U13,U31,Q31,M31,I31,E31,E49,I49,M49,Q49,U49),1)+LARGE((E13,I13,M13,Q13,U13,U31,Q31,M31,I31,E31,E49,I49,M49,Q49,U49),2)+LARGE((E13,I13,M13,Q13,U13,U31,Q31,M31,I31,E31,E49,I49,M49,Q49,U49),3)+LARGE((E13,I13,M13,Q13,U13,U31,Q31,M31,I31,E31,E49,I49,M49,Q49,U49),4)),"")</f>
        <v>625</v>
      </c>
      <c r="W13" s="146"/>
      <c r="X13" s="146"/>
      <c r="Y13" s="146"/>
      <c r="Z13" s="146"/>
      <c r="AA13" s="147"/>
    </row>
    <row r="14" spans="1:27" s="148" customFormat="1" ht="12.75">
      <c r="A14" s="26" t="s">
        <v>67</v>
      </c>
      <c r="B14" s="142"/>
      <c r="C14" s="143"/>
      <c r="D14" s="144"/>
      <c r="E14" s="141">
        <f t="shared" si="1"/>
      </c>
      <c r="F14" s="142"/>
      <c r="G14" s="143"/>
      <c r="H14" s="143"/>
      <c r="I14" s="141">
        <f t="shared" si="5"/>
      </c>
      <c r="J14" s="142"/>
      <c r="K14" s="143"/>
      <c r="L14" s="143"/>
      <c r="M14" s="141">
        <f t="shared" si="2"/>
      </c>
      <c r="N14" s="142"/>
      <c r="O14" s="143"/>
      <c r="P14" s="143"/>
      <c r="Q14" s="141">
        <f t="shared" si="3"/>
      </c>
      <c r="R14" s="142"/>
      <c r="S14" s="143"/>
      <c r="T14" s="143"/>
      <c r="U14" s="141">
        <f t="shared" si="4"/>
      </c>
      <c r="V14" s="106" t="s">
        <v>286</v>
      </c>
      <c r="W14" s="146"/>
      <c r="X14" s="146"/>
      <c r="Y14" s="146"/>
      <c r="Z14" s="146"/>
      <c r="AA14" s="147"/>
    </row>
    <row r="15" spans="1:27" s="148" customFormat="1" ht="12.75">
      <c r="A15" s="26" t="s">
        <v>57</v>
      </c>
      <c r="B15" s="142"/>
      <c r="C15" s="143"/>
      <c r="D15" s="144"/>
      <c r="E15" s="141">
        <f t="shared" si="1"/>
      </c>
      <c r="F15" s="142">
        <v>65</v>
      </c>
      <c r="G15" s="143">
        <v>24</v>
      </c>
      <c r="H15" s="143">
        <v>43</v>
      </c>
      <c r="I15" s="141">
        <f t="shared" si="5"/>
        <v>132</v>
      </c>
      <c r="J15" s="142">
        <v>83</v>
      </c>
      <c r="K15" s="143">
        <v>70</v>
      </c>
      <c r="L15" s="143">
        <v>60</v>
      </c>
      <c r="M15" s="141">
        <f t="shared" si="2"/>
        <v>213</v>
      </c>
      <c r="N15" s="142">
        <v>53</v>
      </c>
      <c r="O15" s="143">
        <v>37</v>
      </c>
      <c r="P15" s="143">
        <v>58</v>
      </c>
      <c r="Q15" s="141">
        <f t="shared" si="3"/>
        <v>148</v>
      </c>
      <c r="R15" s="142"/>
      <c r="S15" s="143"/>
      <c r="T15" s="143"/>
      <c r="U15" s="141">
        <f>IF(SUM(R15:T15)&gt;0,SUM(R15:T15),"")</f>
      </c>
      <c r="V15" s="106">
        <f>IF(SUM(E15,I15,M15,Q15,U15,U33,Q33,M33,I33,E33,E51,I51,M51,Q51,U51)&gt;0,(LARGE((E15,I15,M15,Q15,U15,U33,Q33,M33,I33,E33,E51,I51,M51,Q51,U51),1)+LARGE((E15,I15,M15,Q15,U15,U33,Q33,M33,I33,E33,E51,I51,M51,Q51,U51),2)+LARGE((E15,I15,M15,Q15,U15,U33,Q33,M33,I33,E33,E51,I51,M51,Q51,U51),3)+LARGE((E15,I15,M15,Q15,U15,U33,Q33,M33,I33,E33,E51,I51,M51,Q51,U51),4)),"")</f>
        <v>703</v>
      </c>
      <c r="W15" s="146"/>
      <c r="X15" s="146"/>
      <c r="Y15" s="146"/>
      <c r="Z15" s="146"/>
      <c r="AA15" s="147"/>
    </row>
    <row r="16" spans="1:27" s="148" customFormat="1" ht="12.75">
      <c r="A16" s="26" t="s">
        <v>22</v>
      </c>
      <c r="B16" s="142"/>
      <c r="C16" s="143"/>
      <c r="D16" s="144"/>
      <c r="E16" s="141">
        <f t="shared" si="1"/>
      </c>
      <c r="F16" s="142"/>
      <c r="G16" s="143"/>
      <c r="H16" s="143"/>
      <c r="I16" s="141">
        <f t="shared" si="5"/>
      </c>
      <c r="J16" s="142"/>
      <c r="K16" s="143"/>
      <c r="L16" s="143"/>
      <c r="M16" s="141">
        <f t="shared" si="2"/>
      </c>
      <c r="N16" s="142"/>
      <c r="O16" s="143"/>
      <c r="P16" s="143"/>
      <c r="Q16" s="141">
        <f t="shared" si="3"/>
      </c>
      <c r="R16" s="142"/>
      <c r="S16" s="143"/>
      <c r="T16" s="143"/>
      <c r="U16" s="141">
        <f>IF(SUM(R16:T16)&gt;0,SUM(R16:T16),"")</f>
      </c>
      <c r="V16" s="106">
        <f>IF(SUM(E16,I16,M16,Q16,U16,U34,Q34,M34,I34,E34,E52,I52,M52,Q52,U52)&gt;0,(LARGE((E16,I16,M16,Q16,U16,U34,Q34,M34,I34,E34,E52,I52,M52,Q52,U52),1)+LARGE((E16,I16,M16,Q16,U16,U34,Q34,M34,I34,E34,E52,I52,M52,Q52,U52),2)+LARGE((E16,I16,M16,Q16,U16,U34,Q34,M34,I34,E34,E52,I52,M52,Q52,U52),3)+LARGE((E16,I16,M16,Q16,U16,U34,Q34,M34,I34,E34,E52,I52,M52,Q52,U52),4)),"")</f>
      </c>
      <c r="W16" s="146"/>
      <c r="X16" s="146"/>
      <c r="Y16" s="146"/>
      <c r="Z16" s="146"/>
      <c r="AA16" s="147"/>
    </row>
    <row r="17" spans="1:27" s="148" customFormat="1" ht="12.75">
      <c r="A17" s="26" t="s">
        <v>23</v>
      </c>
      <c r="B17" s="142"/>
      <c r="C17" s="143"/>
      <c r="D17" s="144"/>
      <c r="E17" s="141">
        <f t="shared" si="1"/>
      </c>
      <c r="F17" s="142"/>
      <c r="G17" s="143"/>
      <c r="H17" s="143"/>
      <c r="I17" s="141">
        <f t="shared" si="5"/>
      </c>
      <c r="J17" s="142"/>
      <c r="K17" s="143"/>
      <c r="L17" s="143"/>
      <c r="M17" s="141">
        <f t="shared" si="2"/>
      </c>
      <c r="N17" s="142"/>
      <c r="O17" s="143"/>
      <c r="P17" s="143"/>
      <c r="Q17" s="141">
        <f t="shared" si="3"/>
      </c>
      <c r="R17" s="142"/>
      <c r="S17" s="143"/>
      <c r="T17" s="143"/>
      <c r="U17" s="141">
        <f>IF(SUM(R17:T17)&gt;0,SUM(R17:T17),"")</f>
      </c>
      <c r="V17" s="106">
        <f>IF(SUM(E17,I17,M17,Q17,U17,U35,Q35,M35,I35,E35,E53,I53,M53,Q53,U53)&gt;0,(LARGE((E17,I17,M17,Q17,U17,U35,Q35,M35,I35,E35,E53,I53,M53,Q53,U53),1)+LARGE((E17,I17,M17,Q17,U17,U35,Q35,M35,I35,E35,E53,I53,M53,Q53,U53),2)+LARGE((E17,I17,M17,Q17,U17,U35,Q35,M35,I35,E35,E53,I53,M53,Q53,U53),3)+LARGE((E17,I17,M17,Q17,U17,U35,Q35,M35,I35,E35,E53,I53,M53,Q53,U53),4)),"")</f>
      </c>
      <c r="W17" s="146"/>
      <c r="X17" s="146"/>
      <c r="Y17" s="146"/>
      <c r="Z17" s="146"/>
      <c r="AA17" s="147"/>
    </row>
    <row r="18" spans="1:27" s="148" customFormat="1" ht="13.5" thickBot="1">
      <c r="A18" s="117" t="s">
        <v>10</v>
      </c>
      <c r="B18" s="149">
        <f aca="true" t="shared" si="6" ref="B18:V18">IF(SUM(B4:B15)=0,0,AVERAGE(B4:B15))</f>
        <v>0</v>
      </c>
      <c r="C18" s="150">
        <f t="shared" si="6"/>
        <v>0</v>
      </c>
      <c r="D18" s="151">
        <f t="shared" si="6"/>
        <v>0</v>
      </c>
      <c r="E18" s="152">
        <f t="shared" si="6"/>
        <v>0</v>
      </c>
      <c r="F18" s="149">
        <f t="shared" si="6"/>
        <v>64.4</v>
      </c>
      <c r="G18" s="150">
        <f t="shared" si="6"/>
        <v>26.4</v>
      </c>
      <c r="H18" s="151">
        <f t="shared" si="6"/>
        <v>41.8</v>
      </c>
      <c r="I18" s="152">
        <f t="shared" si="6"/>
        <v>132.6</v>
      </c>
      <c r="J18" s="149">
        <f t="shared" si="6"/>
        <v>81</v>
      </c>
      <c r="K18" s="150">
        <f t="shared" si="6"/>
        <v>64.16666666666667</v>
      </c>
      <c r="L18" s="151">
        <f t="shared" si="6"/>
        <v>59.833333333333336</v>
      </c>
      <c r="M18" s="152">
        <f t="shared" si="6"/>
        <v>205</v>
      </c>
      <c r="N18" s="149">
        <f t="shared" si="6"/>
        <v>56.166666666666664</v>
      </c>
      <c r="O18" s="150">
        <f t="shared" si="6"/>
        <v>35.166666666666664</v>
      </c>
      <c r="P18" s="151">
        <f t="shared" si="6"/>
        <v>34.666666666666664</v>
      </c>
      <c r="Q18" s="152">
        <f t="shared" si="6"/>
        <v>126</v>
      </c>
      <c r="R18" s="149">
        <f t="shared" si="6"/>
        <v>69.33333333333333</v>
      </c>
      <c r="S18" s="150">
        <f t="shared" si="6"/>
        <v>32.666666666666664</v>
      </c>
      <c r="T18" s="151">
        <f t="shared" si="6"/>
        <v>40.666666666666664</v>
      </c>
      <c r="U18" s="152">
        <f t="shared" si="6"/>
        <v>142.66666666666666</v>
      </c>
      <c r="V18" s="153">
        <f t="shared" si="6"/>
        <v>668</v>
      </c>
      <c r="W18" s="154"/>
      <c r="X18" s="155"/>
      <c r="Y18" s="155"/>
      <c r="Z18" s="155"/>
      <c r="AA18" s="156"/>
    </row>
    <row r="19" spans="1:27" s="165" customFormat="1" ht="14.25" thickBot="1">
      <c r="A19" s="47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49"/>
      <c r="W19" s="16" t="s">
        <v>43</v>
      </c>
      <c r="X19" s="163"/>
      <c r="Y19" s="163"/>
      <c r="Z19" s="163"/>
      <c r="AA19" s="164"/>
    </row>
    <row r="20" spans="1:27" ht="13.5">
      <c r="A20" s="17" t="s">
        <v>40</v>
      </c>
      <c r="B20" s="262" t="s">
        <v>301</v>
      </c>
      <c r="C20" s="263"/>
      <c r="D20" s="263"/>
      <c r="E20" s="264"/>
      <c r="F20" s="262" t="s">
        <v>302</v>
      </c>
      <c r="G20" s="263"/>
      <c r="H20" s="263"/>
      <c r="I20" s="264"/>
      <c r="J20" s="262" t="s">
        <v>303</v>
      </c>
      <c r="K20" s="263"/>
      <c r="L20" s="263"/>
      <c r="M20" s="264"/>
      <c r="N20" s="262" t="s">
        <v>41</v>
      </c>
      <c r="O20" s="263"/>
      <c r="P20" s="263"/>
      <c r="Q20" s="264"/>
      <c r="R20" s="262" t="s">
        <v>42</v>
      </c>
      <c r="S20" s="263"/>
      <c r="T20" s="263"/>
      <c r="U20" s="264"/>
      <c r="V20" s="18"/>
      <c r="W20" s="81" t="str">
        <f>B20</f>
        <v>Rouland, Shad (R)</v>
      </c>
      <c r="X20" s="81" t="str">
        <f>F20</f>
        <v>Hurley, Je'Colby (R)</v>
      </c>
      <c r="Y20" s="81" t="str">
        <f>J20</f>
        <v>John Gibson (R)</v>
      </c>
      <c r="Z20" s="81" t="str">
        <f>N20</f>
        <v>AS 9</v>
      </c>
      <c r="AA20" s="82" t="str">
        <f>R20</f>
        <v>AS 10</v>
      </c>
    </row>
    <row r="21" spans="1:27" ht="14.25" thickBot="1">
      <c r="A21" s="19" t="s">
        <v>4</v>
      </c>
      <c r="B21" s="20" t="s">
        <v>5</v>
      </c>
      <c r="C21" s="21" t="s">
        <v>6</v>
      </c>
      <c r="D21" s="21" t="s">
        <v>7</v>
      </c>
      <c r="E21" s="23" t="s">
        <v>8</v>
      </c>
      <c r="F21" s="20" t="s">
        <v>5</v>
      </c>
      <c r="G21" s="21" t="s">
        <v>6</v>
      </c>
      <c r="H21" s="21" t="s">
        <v>7</v>
      </c>
      <c r="I21" s="23" t="s">
        <v>8</v>
      </c>
      <c r="J21" s="20" t="s">
        <v>5</v>
      </c>
      <c r="K21" s="21" t="s">
        <v>6</v>
      </c>
      <c r="L21" s="21" t="s">
        <v>7</v>
      </c>
      <c r="M21" s="23" t="s">
        <v>8</v>
      </c>
      <c r="N21" s="20" t="s">
        <v>5</v>
      </c>
      <c r="O21" s="21" t="s">
        <v>6</v>
      </c>
      <c r="P21" s="21" t="s">
        <v>7</v>
      </c>
      <c r="Q21" s="23" t="s">
        <v>8</v>
      </c>
      <c r="R21" s="20" t="s">
        <v>5</v>
      </c>
      <c r="S21" s="21" t="s">
        <v>6</v>
      </c>
      <c r="T21" s="21" t="s">
        <v>7</v>
      </c>
      <c r="U21" s="23" t="s">
        <v>8</v>
      </c>
      <c r="V21" s="24"/>
      <c r="W21" s="108">
        <f>IF(SUM(E22:E35)&gt;0,LARGE(E22:E35,1),0)</f>
        <v>219</v>
      </c>
      <c r="X21" s="109">
        <f>IF(SUM(I22:I35)&gt;0,LARGE(I22:I35,1),0)</f>
        <v>172</v>
      </c>
      <c r="Y21" s="109">
        <f>IF(SUM(M22:M35)&gt;0,LARGE(M22:M35,1),0)</f>
        <v>170</v>
      </c>
      <c r="Z21" s="109">
        <f>IF(SUM(Q22:Q35)&gt;0,LARGE(Q22:Q35,1),0)</f>
        <v>0</v>
      </c>
      <c r="AA21" s="110">
        <f>IF(SUM(U22:U35)&gt;0,LARGE(U22:U35,1),0)</f>
        <v>0</v>
      </c>
    </row>
    <row r="22" spans="1:27" ht="14.25" thickTop="1">
      <c r="A22" s="25" t="s">
        <v>63</v>
      </c>
      <c r="B22" s="138">
        <v>84</v>
      </c>
      <c r="C22" s="139">
        <v>53</v>
      </c>
      <c r="D22" s="140">
        <v>57</v>
      </c>
      <c r="E22" s="141">
        <f>IF(SUM(B22:D22)&gt;0,SUM(B22:D22),"")</f>
        <v>194</v>
      </c>
      <c r="F22" s="138">
        <v>72</v>
      </c>
      <c r="G22" s="139">
        <v>21</v>
      </c>
      <c r="H22" s="139">
        <v>0</v>
      </c>
      <c r="I22" s="141">
        <f aca="true" t="shared" si="7" ref="I22:I35">IF(SUM(F22:H22)&gt;0,SUM(F22:H22),"")</f>
        <v>93</v>
      </c>
      <c r="J22" s="138"/>
      <c r="K22" s="139"/>
      <c r="L22" s="139"/>
      <c r="M22" s="141">
        <f aca="true" t="shared" si="8" ref="M22:M35">IF(SUM(J22:L22)&gt;0,SUM(J22:L22),"")</f>
      </c>
      <c r="N22" s="138"/>
      <c r="O22" s="139"/>
      <c r="P22" s="139"/>
      <c r="Q22" s="141">
        <f aca="true" t="shared" si="9" ref="Q22:Q35">IF(SUM(N22:P22)&gt;0,SUM(N22:P22),"")</f>
      </c>
      <c r="R22" s="138"/>
      <c r="S22" s="139"/>
      <c r="T22" s="139"/>
      <c r="U22" s="141">
        <f aca="true" t="shared" si="10" ref="U22:U35">IF(SUM(R22:T22)&gt;0,SUM(R22:T22),"")</f>
      </c>
      <c r="V22" s="33"/>
      <c r="W22" s="81"/>
      <c r="X22" s="81"/>
      <c r="Y22" s="81"/>
      <c r="Z22" s="81"/>
      <c r="AA22" s="82"/>
    </row>
    <row r="23" spans="1:27" ht="13.5">
      <c r="A23" s="26" t="s">
        <v>56</v>
      </c>
      <c r="B23" s="142"/>
      <c r="C23" s="143"/>
      <c r="D23" s="144"/>
      <c r="E23" s="141">
        <f aca="true" t="shared" si="11" ref="E23:E35">IF(SUM(B23:D23)&gt;0,SUM(B23:D23),"")</f>
      </c>
      <c r="F23" s="142">
        <v>20</v>
      </c>
      <c r="G23" s="143">
        <v>70</v>
      </c>
      <c r="H23" s="143">
        <v>50</v>
      </c>
      <c r="I23" s="141">
        <f t="shared" si="7"/>
        <v>140</v>
      </c>
      <c r="J23" s="142"/>
      <c r="K23" s="143"/>
      <c r="L23" s="143"/>
      <c r="M23" s="141">
        <f t="shared" si="8"/>
      </c>
      <c r="N23" s="142"/>
      <c r="O23" s="143"/>
      <c r="P23" s="143"/>
      <c r="Q23" s="141">
        <f t="shared" si="9"/>
      </c>
      <c r="R23" s="142"/>
      <c r="S23" s="143"/>
      <c r="T23" s="143"/>
      <c r="U23" s="141">
        <f t="shared" si="10"/>
      </c>
      <c r="V23" s="34"/>
      <c r="W23" s="81"/>
      <c r="X23" s="81"/>
      <c r="Y23" s="81"/>
      <c r="Z23" s="81"/>
      <c r="AA23" s="82"/>
    </row>
    <row r="24" spans="1:27" ht="13.5">
      <c r="A24" s="26" t="s">
        <v>55</v>
      </c>
      <c r="B24" s="142"/>
      <c r="C24" s="143"/>
      <c r="D24" s="144"/>
      <c r="E24" s="141">
        <f t="shared" si="11"/>
      </c>
      <c r="F24" s="142"/>
      <c r="G24" s="143"/>
      <c r="H24" s="143"/>
      <c r="I24" s="141">
        <f t="shared" si="7"/>
      </c>
      <c r="J24" s="142"/>
      <c r="K24" s="143"/>
      <c r="L24" s="143"/>
      <c r="M24" s="141">
        <f t="shared" si="8"/>
      </c>
      <c r="N24" s="142"/>
      <c r="O24" s="143"/>
      <c r="P24" s="143"/>
      <c r="Q24" s="141">
        <f t="shared" si="9"/>
      </c>
      <c r="R24" s="142"/>
      <c r="S24" s="143"/>
      <c r="T24" s="143"/>
      <c r="U24" s="141">
        <f t="shared" si="10"/>
      </c>
      <c r="V24" s="35" t="s">
        <v>11</v>
      </c>
      <c r="W24" s="81"/>
      <c r="X24" s="81"/>
      <c r="Y24" s="81"/>
      <c r="Z24" s="81"/>
      <c r="AA24" s="82"/>
    </row>
    <row r="25" spans="1:27" ht="13.5">
      <c r="A25" s="26" t="s">
        <v>54</v>
      </c>
      <c r="B25" s="142"/>
      <c r="C25" s="143"/>
      <c r="D25" s="144"/>
      <c r="E25" s="141">
        <f t="shared" si="11"/>
      </c>
      <c r="F25" s="142"/>
      <c r="G25" s="143"/>
      <c r="H25" s="143"/>
      <c r="I25" s="141">
        <f t="shared" si="7"/>
      </c>
      <c r="J25" s="142"/>
      <c r="K25" s="143"/>
      <c r="L25" s="143"/>
      <c r="M25" s="141">
        <f t="shared" si="8"/>
      </c>
      <c r="N25" s="142"/>
      <c r="O25" s="143"/>
      <c r="P25" s="143"/>
      <c r="Q25" s="141">
        <f t="shared" si="9"/>
      </c>
      <c r="R25" s="142"/>
      <c r="S25" s="143"/>
      <c r="T25" s="143"/>
      <c r="U25" s="141">
        <f t="shared" si="10"/>
      </c>
      <c r="V25" s="35" t="s">
        <v>12</v>
      </c>
      <c r="W25" s="81"/>
      <c r="X25" s="81"/>
      <c r="Y25" s="81"/>
      <c r="Z25" s="81"/>
      <c r="AA25" s="82"/>
    </row>
    <row r="26" spans="1:27" ht="13.5">
      <c r="A26" s="26" t="s">
        <v>44</v>
      </c>
      <c r="B26" s="142"/>
      <c r="C26" s="143"/>
      <c r="D26" s="145"/>
      <c r="E26" s="141">
        <f t="shared" si="11"/>
      </c>
      <c r="F26" s="142">
        <v>72</v>
      </c>
      <c r="G26" s="143">
        <v>29</v>
      </c>
      <c r="H26" s="143">
        <v>45</v>
      </c>
      <c r="I26" s="141">
        <f t="shared" si="7"/>
        <v>146</v>
      </c>
      <c r="J26" s="142"/>
      <c r="K26" s="143"/>
      <c r="L26" s="143"/>
      <c r="M26" s="141">
        <f t="shared" si="8"/>
      </c>
      <c r="N26" s="142"/>
      <c r="O26" s="143"/>
      <c r="P26" s="143"/>
      <c r="Q26" s="141">
        <f t="shared" si="9"/>
      </c>
      <c r="R26" s="142"/>
      <c r="S26" s="143"/>
      <c r="T26" s="143"/>
      <c r="U26" s="141">
        <f t="shared" si="10"/>
      </c>
      <c r="V26" s="35" t="s">
        <v>12</v>
      </c>
      <c r="W26" s="81"/>
      <c r="X26" s="81"/>
      <c r="Y26" s="81"/>
      <c r="Z26" s="81"/>
      <c r="AA26" s="82"/>
    </row>
    <row r="27" spans="1:27" ht="13.5">
      <c r="A27" s="26" t="s">
        <v>139</v>
      </c>
      <c r="B27" s="142"/>
      <c r="C27" s="143"/>
      <c r="D27" s="145"/>
      <c r="E27" s="141">
        <f t="shared" si="11"/>
      </c>
      <c r="F27" s="142"/>
      <c r="G27" s="143"/>
      <c r="H27" s="143"/>
      <c r="I27" s="141">
        <f t="shared" si="7"/>
      </c>
      <c r="J27" s="142"/>
      <c r="K27" s="143"/>
      <c r="L27" s="143"/>
      <c r="M27" s="141">
        <f t="shared" si="8"/>
      </c>
      <c r="N27" s="142"/>
      <c r="O27" s="143"/>
      <c r="P27" s="143"/>
      <c r="Q27" s="141">
        <f t="shared" si="9"/>
      </c>
      <c r="R27" s="142"/>
      <c r="S27" s="143"/>
      <c r="T27" s="143"/>
      <c r="U27" s="141">
        <f t="shared" si="10"/>
      </c>
      <c r="V27" s="35"/>
      <c r="W27" s="81"/>
      <c r="X27" s="81"/>
      <c r="Y27" s="81"/>
      <c r="Z27" s="81"/>
      <c r="AA27" s="82"/>
    </row>
    <row r="28" spans="1:27" ht="13.5">
      <c r="A28" s="26" t="s">
        <v>139</v>
      </c>
      <c r="B28" s="142"/>
      <c r="C28" s="143"/>
      <c r="D28" s="144"/>
      <c r="E28" s="141">
        <f t="shared" si="11"/>
      </c>
      <c r="F28" s="142"/>
      <c r="G28" s="143"/>
      <c r="H28" s="143"/>
      <c r="I28" s="141">
        <f t="shared" si="7"/>
      </c>
      <c r="J28" s="142"/>
      <c r="K28" s="143"/>
      <c r="L28" s="143"/>
      <c r="M28" s="141">
        <f t="shared" si="8"/>
      </c>
      <c r="N28" s="142"/>
      <c r="O28" s="143"/>
      <c r="P28" s="143"/>
      <c r="Q28" s="141">
        <f t="shared" si="9"/>
      </c>
      <c r="R28" s="142"/>
      <c r="S28" s="143"/>
      <c r="T28" s="143"/>
      <c r="U28" s="141">
        <f t="shared" si="10"/>
      </c>
      <c r="V28" s="35" t="s">
        <v>13</v>
      </c>
      <c r="W28" s="81"/>
      <c r="X28" s="81"/>
      <c r="Y28" s="81"/>
      <c r="Z28" s="81"/>
      <c r="AA28" s="82"/>
    </row>
    <row r="29" spans="1:27" ht="13.5">
      <c r="A29" s="26" t="s">
        <v>139</v>
      </c>
      <c r="B29" s="142"/>
      <c r="C29" s="143"/>
      <c r="D29" s="144"/>
      <c r="E29" s="141">
        <f t="shared" si="11"/>
      </c>
      <c r="F29" s="142"/>
      <c r="G29" s="143"/>
      <c r="H29" s="143"/>
      <c r="I29" s="141">
        <f t="shared" si="7"/>
      </c>
      <c r="J29" s="142"/>
      <c r="K29" s="143"/>
      <c r="L29" s="143"/>
      <c r="M29" s="141">
        <f t="shared" si="8"/>
      </c>
      <c r="N29" s="142"/>
      <c r="O29" s="143"/>
      <c r="P29" s="143"/>
      <c r="Q29" s="141">
        <f t="shared" si="9"/>
      </c>
      <c r="R29" s="142"/>
      <c r="S29" s="143"/>
      <c r="T29" s="143"/>
      <c r="U29" s="141">
        <f t="shared" si="10"/>
      </c>
      <c r="V29" s="35" t="s">
        <v>14</v>
      </c>
      <c r="W29" s="81"/>
      <c r="X29" s="81"/>
      <c r="Y29" s="81"/>
      <c r="Z29" s="81"/>
      <c r="AA29" s="82"/>
    </row>
    <row r="30" spans="1:27" ht="13.5">
      <c r="A30" s="26" t="s">
        <v>46</v>
      </c>
      <c r="B30" s="142">
        <v>86</v>
      </c>
      <c r="C30" s="143">
        <v>63</v>
      </c>
      <c r="D30" s="144">
        <v>70</v>
      </c>
      <c r="E30" s="141">
        <f t="shared" si="11"/>
        <v>219</v>
      </c>
      <c r="F30" s="142">
        <v>62</v>
      </c>
      <c r="G30" s="143">
        <v>40</v>
      </c>
      <c r="H30" s="143">
        <v>58</v>
      </c>
      <c r="I30" s="141">
        <f t="shared" si="7"/>
        <v>160</v>
      </c>
      <c r="J30" s="142">
        <v>61</v>
      </c>
      <c r="K30" s="143">
        <v>40</v>
      </c>
      <c r="L30" s="143">
        <v>52</v>
      </c>
      <c r="M30" s="141">
        <f t="shared" si="8"/>
        <v>153</v>
      </c>
      <c r="N30" s="142"/>
      <c r="O30" s="143"/>
      <c r="P30" s="143"/>
      <c r="Q30" s="141">
        <f t="shared" si="9"/>
      </c>
      <c r="R30" s="142"/>
      <c r="S30" s="143"/>
      <c r="T30" s="143"/>
      <c r="U30" s="141">
        <f t="shared" si="10"/>
      </c>
      <c r="V30" s="35" t="s">
        <v>15</v>
      </c>
      <c r="W30" s="81"/>
      <c r="X30" s="81"/>
      <c r="Y30" s="81"/>
      <c r="Z30" s="81"/>
      <c r="AA30" s="82"/>
    </row>
    <row r="31" spans="1:27" ht="13.5">
      <c r="A31" s="26" t="s">
        <v>52</v>
      </c>
      <c r="B31" s="142"/>
      <c r="C31" s="143"/>
      <c r="D31" s="144"/>
      <c r="E31" s="141">
        <f>IF(SUM(B31:D31)&gt;0,SUM(B31:D31),"")</f>
      </c>
      <c r="F31" s="142">
        <v>77</v>
      </c>
      <c r="G31" s="143">
        <v>32</v>
      </c>
      <c r="H31" s="143">
        <v>47</v>
      </c>
      <c r="I31" s="141">
        <f>IF(SUM(F31:H31)&gt;0,SUM(F31:H31),"")</f>
        <v>156</v>
      </c>
      <c r="J31" s="142"/>
      <c r="K31" s="143"/>
      <c r="L31" s="143"/>
      <c r="M31" s="141">
        <f>IF(SUM(J31:L31)&gt;0,SUM(J31:L31),"")</f>
      </c>
      <c r="N31" s="142"/>
      <c r="O31" s="143"/>
      <c r="P31" s="143"/>
      <c r="Q31" s="141">
        <f>IF(SUM(N31:P31)&gt;0,SUM(N31:P31),"")</f>
      </c>
      <c r="R31" s="142"/>
      <c r="S31" s="143"/>
      <c r="T31" s="143"/>
      <c r="U31" s="141">
        <f>IF(SUM(R31:T31)&gt;0,SUM(R31:T31),"")</f>
      </c>
      <c r="V31" s="35" t="s">
        <v>16</v>
      </c>
      <c r="W31" s="81"/>
      <c r="X31" s="81"/>
      <c r="Y31" s="81"/>
      <c r="Z31" s="81"/>
      <c r="AA31" s="82"/>
    </row>
    <row r="32" spans="1:27" ht="13.5">
      <c r="A32" s="26" t="s">
        <v>67</v>
      </c>
      <c r="B32" s="142"/>
      <c r="C32" s="143"/>
      <c r="D32" s="144"/>
      <c r="E32" s="141">
        <f t="shared" si="11"/>
      </c>
      <c r="F32" s="142"/>
      <c r="G32" s="143"/>
      <c r="H32" s="143"/>
      <c r="I32" s="141">
        <f t="shared" si="7"/>
      </c>
      <c r="J32" s="142"/>
      <c r="K32" s="143"/>
      <c r="L32" s="143"/>
      <c r="M32" s="141">
        <f t="shared" si="8"/>
      </c>
      <c r="N32" s="142"/>
      <c r="O32" s="143"/>
      <c r="P32" s="143"/>
      <c r="Q32" s="141">
        <f t="shared" si="9"/>
      </c>
      <c r="R32" s="142"/>
      <c r="S32" s="143"/>
      <c r="T32" s="143"/>
      <c r="U32" s="141">
        <f t="shared" si="10"/>
      </c>
      <c r="V32" s="35" t="s">
        <v>12</v>
      </c>
      <c r="W32" s="81"/>
      <c r="X32" s="81"/>
      <c r="Y32" s="81"/>
      <c r="Z32" s="81"/>
      <c r="AA32" s="82"/>
    </row>
    <row r="33" spans="1:27" ht="13.5">
      <c r="A33" s="26" t="s">
        <v>57</v>
      </c>
      <c r="B33" s="142"/>
      <c r="C33" s="143"/>
      <c r="D33" s="144"/>
      <c r="E33" s="141">
        <f t="shared" si="11"/>
      </c>
      <c r="F33" s="142">
        <v>78</v>
      </c>
      <c r="G33" s="143">
        <v>53</v>
      </c>
      <c r="H33" s="143">
        <v>41</v>
      </c>
      <c r="I33" s="141">
        <f t="shared" si="7"/>
        <v>172</v>
      </c>
      <c r="J33" s="142">
        <v>80</v>
      </c>
      <c r="K33" s="143">
        <v>45</v>
      </c>
      <c r="L33" s="143">
        <v>45</v>
      </c>
      <c r="M33" s="141">
        <f t="shared" si="8"/>
        <v>170</v>
      </c>
      <c r="N33" s="142"/>
      <c r="O33" s="143"/>
      <c r="P33" s="143"/>
      <c r="Q33" s="141">
        <f t="shared" si="9"/>
      </c>
      <c r="R33" s="142"/>
      <c r="S33" s="143"/>
      <c r="T33" s="143"/>
      <c r="U33" s="141">
        <f t="shared" si="10"/>
      </c>
      <c r="V33" s="35"/>
      <c r="W33" s="81"/>
      <c r="X33" s="81"/>
      <c r="Y33" s="81"/>
      <c r="Z33" s="81"/>
      <c r="AA33" s="82"/>
    </row>
    <row r="34" spans="1:27" ht="13.5">
      <c r="A34" s="26" t="s">
        <v>22</v>
      </c>
      <c r="B34" s="142"/>
      <c r="C34" s="143"/>
      <c r="D34" s="144"/>
      <c r="E34" s="141">
        <f t="shared" si="11"/>
      </c>
      <c r="F34" s="142"/>
      <c r="G34" s="143"/>
      <c r="H34" s="143"/>
      <c r="I34" s="141">
        <f t="shared" si="7"/>
      </c>
      <c r="J34" s="142"/>
      <c r="K34" s="143"/>
      <c r="L34" s="143"/>
      <c r="M34" s="141">
        <f t="shared" si="8"/>
      </c>
      <c r="N34" s="142"/>
      <c r="O34" s="143"/>
      <c r="P34" s="143"/>
      <c r="Q34" s="141">
        <f t="shared" si="9"/>
      </c>
      <c r="R34" s="142"/>
      <c r="S34" s="143"/>
      <c r="T34" s="143"/>
      <c r="U34" s="141">
        <f t="shared" si="10"/>
      </c>
      <c r="V34" s="34"/>
      <c r="W34" s="81"/>
      <c r="X34" s="81"/>
      <c r="Y34" s="81"/>
      <c r="Z34" s="81"/>
      <c r="AA34" s="82"/>
    </row>
    <row r="35" spans="1:27" ht="13.5">
      <c r="A35" s="26" t="s">
        <v>23</v>
      </c>
      <c r="B35" s="142"/>
      <c r="C35" s="143"/>
      <c r="D35" s="144"/>
      <c r="E35" s="141">
        <f t="shared" si="11"/>
      </c>
      <c r="F35" s="142"/>
      <c r="G35" s="143"/>
      <c r="H35" s="143"/>
      <c r="I35" s="141">
        <f t="shared" si="7"/>
      </c>
      <c r="J35" s="142"/>
      <c r="K35" s="143"/>
      <c r="L35" s="143"/>
      <c r="M35" s="141">
        <f t="shared" si="8"/>
      </c>
      <c r="N35" s="142"/>
      <c r="O35" s="143"/>
      <c r="P35" s="143"/>
      <c r="Q35" s="141">
        <f t="shared" si="9"/>
      </c>
      <c r="R35" s="142"/>
      <c r="S35" s="143"/>
      <c r="T35" s="143"/>
      <c r="U35" s="141">
        <f t="shared" si="10"/>
      </c>
      <c r="V35" s="34"/>
      <c r="W35" s="81"/>
      <c r="X35" s="81"/>
      <c r="Y35" s="81"/>
      <c r="Z35" s="81"/>
      <c r="AA35" s="82"/>
    </row>
    <row r="36" spans="1:27" ht="14.25" thickBot="1">
      <c r="A36" s="117" t="s">
        <v>10</v>
      </c>
      <c r="B36" s="149">
        <f aca="true" t="shared" si="12" ref="B36:U36">IF(SUM(B22:B33)=0,0,AVERAGE(B22:B33))</f>
        <v>85</v>
      </c>
      <c r="C36" s="150">
        <f t="shared" si="12"/>
        <v>58</v>
      </c>
      <c r="D36" s="151">
        <f t="shared" si="12"/>
        <v>63.5</v>
      </c>
      <c r="E36" s="152">
        <f t="shared" si="12"/>
        <v>206.5</v>
      </c>
      <c r="F36" s="149">
        <f t="shared" si="12"/>
        <v>63.5</v>
      </c>
      <c r="G36" s="150">
        <f t="shared" si="12"/>
        <v>40.833333333333336</v>
      </c>
      <c r="H36" s="151">
        <f t="shared" si="12"/>
        <v>40.166666666666664</v>
      </c>
      <c r="I36" s="152">
        <f t="shared" si="12"/>
        <v>144.5</v>
      </c>
      <c r="J36" s="149">
        <f t="shared" si="12"/>
        <v>70.5</v>
      </c>
      <c r="K36" s="150">
        <f t="shared" si="12"/>
        <v>42.5</v>
      </c>
      <c r="L36" s="151">
        <f t="shared" si="12"/>
        <v>48.5</v>
      </c>
      <c r="M36" s="152">
        <f t="shared" si="12"/>
        <v>161.5</v>
      </c>
      <c r="N36" s="149">
        <f t="shared" si="12"/>
        <v>0</v>
      </c>
      <c r="O36" s="150">
        <f t="shared" si="12"/>
        <v>0</v>
      </c>
      <c r="P36" s="151">
        <f t="shared" si="12"/>
        <v>0</v>
      </c>
      <c r="Q36" s="152">
        <f t="shared" si="12"/>
        <v>0</v>
      </c>
      <c r="R36" s="149">
        <f t="shared" si="12"/>
        <v>0</v>
      </c>
      <c r="S36" s="150">
        <f t="shared" si="12"/>
        <v>0</v>
      </c>
      <c r="T36" s="151">
        <f t="shared" si="12"/>
        <v>0</v>
      </c>
      <c r="U36" s="152">
        <f t="shared" si="12"/>
        <v>0</v>
      </c>
      <c r="V36" s="41"/>
      <c r="W36" s="81"/>
      <c r="X36" s="81"/>
      <c r="Y36" s="81"/>
      <c r="Z36" s="81"/>
      <c r="AA36" s="82"/>
    </row>
    <row r="37" spans="1:27" s="165" customFormat="1" ht="14.25" thickBot="1">
      <c r="A37" s="47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49"/>
      <c r="W37" s="16" t="s">
        <v>43</v>
      </c>
      <c r="X37" s="163"/>
      <c r="Y37" s="163"/>
      <c r="Z37" s="163"/>
      <c r="AA37" s="164"/>
    </row>
    <row r="38" spans="1:27" ht="13.5">
      <c r="A38" s="17" t="s">
        <v>40</v>
      </c>
      <c r="B38" s="262" t="s">
        <v>160</v>
      </c>
      <c r="C38" s="263"/>
      <c r="D38" s="263"/>
      <c r="E38" s="264"/>
      <c r="F38" s="262" t="s">
        <v>161</v>
      </c>
      <c r="G38" s="263"/>
      <c r="H38" s="263"/>
      <c r="I38" s="264"/>
      <c r="J38" s="262" t="s">
        <v>162</v>
      </c>
      <c r="K38" s="263"/>
      <c r="L38" s="263"/>
      <c r="M38" s="264"/>
      <c r="N38" s="262" t="s">
        <v>163</v>
      </c>
      <c r="O38" s="263"/>
      <c r="P38" s="263"/>
      <c r="Q38" s="264"/>
      <c r="R38" s="262" t="s">
        <v>164</v>
      </c>
      <c r="S38" s="263"/>
      <c r="T38" s="263"/>
      <c r="U38" s="264"/>
      <c r="V38" s="18"/>
      <c r="W38" s="81" t="str">
        <f>B38</f>
        <v>AS 11</v>
      </c>
      <c r="X38" s="81" t="str">
        <f>F38</f>
        <v>AS 12</v>
      </c>
      <c r="Y38" s="81" t="str">
        <f>J38</f>
        <v>AS 13</v>
      </c>
      <c r="Z38" s="81" t="str">
        <f>N38</f>
        <v>AS 14</v>
      </c>
      <c r="AA38" s="82" t="str">
        <f>R38</f>
        <v>AS 15</v>
      </c>
    </row>
    <row r="39" spans="1:27" ht="14.25" thickBot="1">
      <c r="A39" s="19" t="s">
        <v>4</v>
      </c>
      <c r="B39" s="20" t="s">
        <v>5</v>
      </c>
      <c r="C39" s="21" t="s">
        <v>6</v>
      </c>
      <c r="D39" s="21" t="s">
        <v>7</v>
      </c>
      <c r="E39" s="23" t="s">
        <v>8</v>
      </c>
      <c r="F39" s="20" t="s">
        <v>5</v>
      </c>
      <c r="G39" s="21" t="s">
        <v>6</v>
      </c>
      <c r="H39" s="21" t="s">
        <v>7</v>
      </c>
      <c r="I39" s="23" t="s">
        <v>8</v>
      </c>
      <c r="J39" s="20" t="s">
        <v>5</v>
      </c>
      <c r="K39" s="21" t="s">
        <v>6</v>
      </c>
      <c r="L39" s="21" t="s">
        <v>7</v>
      </c>
      <c r="M39" s="23" t="s">
        <v>8</v>
      </c>
      <c r="N39" s="20" t="s">
        <v>5</v>
      </c>
      <c r="O39" s="21" t="s">
        <v>6</v>
      </c>
      <c r="P39" s="21" t="s">
        <v>7</v>
      </c>
      <c r="Q39" s="23" t="s">
        <v>8</v>
      </c>
      <c r="R39" s="20" t="s">
        <v>5</v>
      </c>
      <c r="S39" s="21" t="s">
        <v>6</v>
      </c>
      <c r="T39" s="21" t="s">
        <v>7</v>
      </c>
      <c r="U39" s="23" t="s">
        <v>8</v>
      </c>
      <c r="V39" s="24"/>
      <c r="W39" s="108">
        <f>IF(SUM(E40:E53)&gt;0,LARGE(E40:E53,1),0)</f>
        <v>0</v>
      </c>
      <c r="X39" s="109">
        <f>IF(SUM(I40:I53)&gt;0,LARGE(I40:I53,1),0)</f>
        <v>0</v>
      </c>
      <c r="Y39" s="109">
        <f>IF(SUM(M40:M53)&gt;0,LARGE(M40:M53,1),0)</f>
        <v>0</v>
      </c>
      <c r="Z39" s="109">
        <f>IF(SUM(Q40:Q53)&gt;0,LARGE(Q40:Q53,1),0)</f>
        <v>0</v>
      </c>
      <c r="AA39" s="110">
        <f>IF(SUM(U40:U53)&gt;0,LARGE(U40:U53,1),0)</f>
        <v>0</v>
      </c>
    </row>
    <row r="40" spans="1:27" ht="14.25" thickTop="1">
      <c r="A40" s="25" t="s">
        <v>63</v>
      </c>
      <c r="B40" s="138"/>
      <c r="C40" s="139"/>
      <c r="D40" s="140"/>
      <c r="E40" s="141">
        <f>IF(SUM(B40:D40)&gt;0,SUM(B40:D40),"")</f>
      </c>
      <c r="F40" s="138"/>
      <c r="G40" s="139"/>
      <c r="H40" s="139"/>
      <c r="I40" s="141">
        <f aca="true" t="shared" si="13" ref="I40:I48">IF(SUM(F40:H40)&gt;0,SUM(F40:H40),"")</f>
      </c>
      <c r="J40" s="138"/>
      <c r="K40" s="139"/>
      <c r="L40" s="139"/>
      <c r="M40" s="141">
        <f aca="true" t="shared" si="14" ref="M40:M48">IF(SUM(J40:L40)&gt;0,SUM(J40:L40),"")</f>
      </c>
      <c r="N40" s="138"/>
      <c r="O40" s="139"/>
      <c r="P40" s="139"/>
      <c r="Q40" s="141">
        <f aca="true" t="shared" si="15" ref="Q40:Q48">IF(SUM(N40:P40)&gt;0,SUM(N40:P40),"")</f>
      </c>
      <c r="R40" s="138"/>
      <c r="S40" s="139"/>
      <c r="T40" s="139"/>
      <c r="U40" s="141">
        <f aca="true" t="shared" si="16" ref="U40:U48">IF(SUM(R40:T40)&gt;0,SUM(R40:T40),"")</f>
      </c>
      <c r="V40" s="33"/>
      <c r="W40" s="81"/>
      <c r="X40" s="81"/>
      <c r="Y40" s="81"/>
      <c r="Z40" s="81"/>
      <c r="AA40" s="82"/>
    </row>
    <row r="41" spans="1:27" ht="13.5">
      <c r="A41" s="26" t="s">
        <v>56</v>
      </c>
      <c r="B41" s="142"/>
      <c r="C41" s="143"/>
      <c r="D41" s="144"/>
      <c r="E41" s="141">
        <f aca="true" t="shared" si="17" ref="E41:E48">IF(SUM(B41:D41)&gt;0,SUM(B41:D41),"")</f>
      </c>
      <c r="F41" s="142"/>
      <c r="G41" s="143"/>
      <c r="H41" s="143"/>
      <c r="I41" s="141">
        <f t="shared" si="13"/>
      </c>
      <c r="J41" s="142"/>
      <c r="K41" s="143"/>
      <c r="L41" s="143"/>
      <c r="M41" s="141">
        <f t="shared" si="14"/>
      </c>
      <c r="N41" s="142"/>
      <c r="O41" s="143"/>
      <c r="P41" s="143"/>
      <c r="Q41" s="141">
        <f t="shared" si="15"/>
      </c>
      <c r="R41" s="142"/>
      <c r="S41" s="143"/>
      <c r="T41" s="143"/>
      <c r="U41" s="141">
        <f t="shared" si="16"/>
      </c>
      <c r="V41" s="34"/>
      <c r="W41" s="81"/>
      <c r="X41" s="81"/>
      <c r="Y41" s="81"/>
      <c r="Z41" s="81"/>
      <c r="AA41" s="82"/>
    </row>
    <row r="42" spans="1:27" ht="13.5">
      <c r="A42" s="26" t="s">
        <v>55</v>
      </c>
      <c r="B42" s="142"/>
      <c r="C42" s="143"/>
      <c r="D42" s="144"/>
      <c r="E42" s="141">
        <f t="shared" si="17"/>
      </c>
      <c r="F42" s="142"/>
      <c r="G42" s="143"/>
      <c r="H42" s="143"/>
      <c r="I42" s="141">
        <f t="shared" si="13"/>
      </c>
      <c r="J42" s="142"/>
      <c r="K42" s="143"/>
      <c r="L42" s="143"/>
      <c r="M42" s="141">
        <f t="shared" si="14"/>
      </c>
      <c r="N42" s="142"/>
      <c r="O42" s="143"/>
      <c r="P42" s="143"/>
      <c r="Q42" s="141">
        <f t="shared" si="15"/>
      </c>
      <c r="R42" s="142"/>
      <c r="S42" s="143"/>
      <c r="T42" s="143"/>
      <c r="U42" s="141">
        <f t="shared" si="16"/>
      </c>
      <c r="V42" s="35" t="s">
        <v>11</v>
      </c>
      <c r="W42" s="81"/>
      <c r="X42" s="81"/>
      <c r="Y42" s="81"/>
      <c r="Z42" s="81"/>
      <c r="AA42" s="82"/>
    </row>
    <row r="43" spans="1:27" ht="13.5">
      <c r="A43" s="26" t="s">
        <v>54</v>
      </c>
      <c r="B43" s="142"/>
      <c r="C43" s="143"/>
      <c r="D43" s="144"/>
      <c r="E43" s="141">
        <f t="shared" si="17"/>
      </c>
      <c r="F43" s="142"/>
      <c r="G43" s="143"/>
      <c r="H43" s="143"/>
      <c r="I43" s="141">
        <f t="shared" si="13"/>
      </c>
      <c r="J43" s="142"/>
      <c r="K43" s="143"/>
      <c r="L43" s="143"/>
      <c r="M43" s="141">
        <f t="shared" si="14"/>
      </c>
      <c r="N43" s="142"/>
      <c r="O43" s="143"/>
      <c r="P43" s="143"/>
      <c r="Q43" s="141">
        <f t="shared" si="15"/>
      </c>
      <c r="R43" s="142"/>
      <c r="S43" s="143"/>
      <c r="T43" s="143"/>
      <c r="U43" s="141">
        <f t="shared" si="16"/>
      </c>
      <c r="V43" s="35" t="s">
        <v>12</v>
      </c>
      <c r="W43" s="81"/>
      <c r="X43" s="81"/>
      <c r="Y43" s="81"/>
      <c r="Z43" s="81"/>
      <c r="AA43" s="82"/>
    </row>
    <row r="44" spans="1:27" ht="13.5">
      <c r="A44" s="26" t="s">
        <v>44</v>
      </c>
      <c r="B44" s="142"/>
      <c r="C44" s="143"/>
      <c r="D44" s="145"/>
      <c r="E44" s="141">
        <f t="shared" si="17"/>
      </c>
      <c r="F44" s="142"/>
      <c r="G44" s="143"/>
      <c r="H44" s="143"/>
      <c r="I44" s="141">
        <f t="shared" si="13"/>
      </c>
      <c r="J44" s="142"/>
      <c r="K44" s="143"/>
      <c r="L44" s="143"/>
      <c r="M44" s="141">
        <f t="shared" si="14"/>
      </c>
      <c r="N44" s="142"/>
      <c r="O44" s="143"/>
      <c r="P44" s="143"/>
      <c r="Q44" s="141">
        <f t="shared" si="15"/>
      </c>
      <c r="R44" s="142"/>
      <c r="S44" s="143"/>
      <c r="T44" s="143"/>
      <c r="U44" s="141">
        <f t="shared" si="16"/>
      </c>
      <c r="V44" s="35" t="s">
        <v>12</v>
      </c>
      <c r="W44" s="81"/>
      <c r="X44" s="81"/>
      <c r="Y44" s="81"/>
      <c r="Z44" s="81"/>
      <c r="AA44" s="82"/>
    </row>
    <row r="45" spans="1:27" ht="13.5">
      <c r="A45" s="26" t="s">
        <v>139</v>
      </c>
      <c r="B45" s="142"/>
      <c r="C45" s="143"/>
      <c r="D45" s="145"/>
      <c r="E45" s="141">
        <f t="shared" si="17"/>
      </c>
      <c r="F45" s="142"/>
      <c r="G45" s="143"/>
      <c r="H45" s="143"/>
      <c r="I45" s="141">
        <f t="shared" si="13"/>
      </c>
      <c r="J45" s="142"/>
      <c r="K45" s="143"/>
      <c r="L45" s="143"/>
      <c r="M45" s="141">
        <f t="shared" si="14"/>
      </c>
      <c r="N45" s="142"/>
      <c r="O45" s="143"/>
      <c r="P45" s="143"/>
      <c r="Q45" s="141">
        <f t="shared" si="15"/>
      </c>
      <c r="R45" s="142"/>
      <c r="S45" s="143"/>
      <c r="T45" s="143"/>
      <c r="U45" s="141">
        <f t="shared" si="16"/>
      </c>
      <c r="V45" s="35"/>
      <c r="W45" s="81"/>
      <c r="X45" s="81"/>
      <c r="Y45" s="81"/>
      <c r="Z45" s="81"/>
      <c r="AA45" s="82"/>
    </row>
    <row r="46" spans="1:27" ht="13.5">
      <c r="A46" s="26" t="s">
        <v>139</v>
      </c>
      <c r="B46" s="142"/>
      <c r="C46" s="143"/>
      <c r="D46" s="144"/>
      <c r="E46" s="141">
        <f t="shared" si="17"/>
      </c>
      <c r="F46" s="142"/>
      <c r="G46" s="143"/>
      <c r="H46" s="143"/>
      <c r="I46" s="141">
        <f t="shared" si="13"/>
      </c>
      <c r="J46" s="142"/>
      <c r="K46" s="143"/>
      <c r="L46" s="143"/>
      <c r="M46" s="141">
        <f t="shared" si="14"/>
      </c>
      <c r="N46" s="142"/>
      <c r="O46" s="143"/>
      <c r="P46" s="143"/>
      <c r="Q46" s="141">
        <f t="shared" si="15"/>
      </c>
      <c r="R46" s="142"/>
      <c r="S46" s="143"/>
      <c r="T46" s="143"/>
      <c r="U46" s="141">
        <f t="shared" si="16"/>
      </c>
      <c r="V46" s="35" t="s">
        <v>13</v>
      </c>
      <c r="W46" s="81"/>
      <c r="X46" s="81"/>
      <c r="Y46" s="81"/>
      <c r="Z46" s="81"/>
      <c r="AA46" s="82"/>
    </row>
    <row r="47" spans="1:27" ht="13.5">
      <c r="A47" s="26" t="s">
        <v>139</v>
      </c>
      <c r="B47" s="142"/>
      <c r="C47" s="143"/>
      <c r="D47" s="144"/>
      <c r="E47" s="141">
        <f t="shared" si="17"/>
      </c>
      <c r="F47" s="142"/>
      <c r="G47" s="143"/>
      <c r="H47" s="143"/>
      <c r="I47" s="141">
        <f t="shared" si="13"/>
      </c>
      <c r="J47" s="142"/>
      <c r="K47" s="143"/>
      <c r="L47" s="143"/>
      <c r="M47" s="141">
        <f t="shared" si="14"/>
      </c>
      <c r="N47" s="142"/>
      <c r="O47" s="143"/>
      <c r="P47" s="143"/>
      <c r="Q47" s="141">
        <f t="shared" si="15"/>
      </c>
      <c r="R47" s="142"/>
      <c r="S47" s="143"/>
      <c r="T47" s="143"/>
      <c r="U47" s="141">
        <f t="shared" si="16"/>
      </c>
      <c r="V47" s="35" t="s">
        <v>14</v>
      </c>
      <c r="W47" s="81"/>
      <c r="X47" s="81"/>
      <c r="Y47" s="81"/>
      <c r="Z47" s="81"/>
      <c r="AA47" s="82"/>
    </row>
    <row r="48" spans="1:27" ht="13.5">
      <c r="A48" s="26" t="s">
        <v>46</v>
      </c>
      <c r="B48" s="142"/>
      <c r="C48" s="143"/>
      <c r="D48" s="144"/>
      <c r="E48" s="141">
        <f t="shared" si="17"/>
      </c>
      <c r="F48" s="142"/>
      <c r="G48" s="143"/>
      <c r="H48" s="143"/>
      <c r="I48" s="141">
        <f t="shared" si="13"/>
      </c>
      <c r="J48" s="142"/>
      <c r="K48" s="143"/>
      <c r="L48" s="143"/>
      <c r="M48" s="141">
        <f t="shared" si="14"/>
      </c>
      <c r="N48" s="142"/>
      <c r="O48" s="143"/>
      <c r="P48" s="143"/>
      <c r="Q48" s="141">
        <f t="shared" si="15"/>
      </c>
      <c r="R48" s="142"/>
      <c r="S48" s="143"/>
      <c r="T48" s="143"/>
      <c r="U48" s="141">
        <f t="shared" si="16"/>
      </c>
      <c r="V48" s="35" t="s">
        <v>15</v>
      </c>
      <c r="W48" s="81"/>
      <c r="X48" s="81"/>
      <c r="Y48" s="81"/>
      <c r="Z48" s="81"/>
      <c r="AA48" s="82"/>
    </row>
    <row r="49" spans="1:27" ht="13.5">
      <c r="A49" s="26" t="s">
        <v>52</v>
      </c>
      <c r="B49" s="142"/>
      <c r="C49" s="143"/>
      <c r="D49" s="144"/>
      <c r="E49" s="141">
        <f>IF(SUM(B49:D49)&gt;0,SUM(B49:D49),"")</f>
      </c>
      <c r="F49" s="142"/>
      <c r="G49" s="143"/>
      <c r="H49" s="143"/>
      <c r="I49" s="141">
        <f>IF(SUM(F49:H49)&gt;0,SUM(F49:H49),"")</f>
      </c>
      <c r="J49" s="142"/>
      <c r="K49" s="143"/>
      <c r="L49" s="143"/>
      <c r="M49" s="141">
        <f>IF(SUM(J49:L49)&gt;0,SUM(J49:L49),"")</f>
      </c>
      <c r="N49" s="142"/>
      <c r="O49" s="143"/>
      <c r="P49" s="143"/>
      <c r="Q49" s="141">
        <f>IF(SUM(N49:P49)&gt;0,SUM(N49:P49),"")</f>
      </c>
      <c r="R49" s="142"/>
      <c r="S49" s="143"/>
      <c r="T49" s="143"/>
      <c r="U49" s="141">
        <f>IF(SUM(R49:T49)&gt;0,SUM(R49:T49),"")</f>
      </c>
      <c r="V49" s="35" t="s">
        <v>16</v>
      </c>
      <c r="W49" s="81"/>
      <c r="X49" s="81"/>
      <c r="Y49" s="81"/>
      <c r="Z49" s="81"/>
      <c r="AA49" s="82"/>
    </row>
    <row r="50" spans="1:27" ht="13.5">
      <c r="A50" s="26" t="s">
        <v>67</v>
      </c>
      <c r="B50" s="142"/>
      <c r="C50" s="143"/>
      <c r="D50" s="144"/>
      <c r="E50" s="141">
        <f>IF(SUM(B50:D50)&gt;0,SUM(B50:D50),"")</f>
      </c>
      <c r="F50" s="142"/>
      <c r="G50" s="143"/>
      <c r="H50" s="143"/>
      <c r="I50" s="141">
        <f>IF(SUM(F50:H50)&gt;0,SUM(F50:H50),"")</f>
      </c>
      <c r="J50" s="142"/>
      <c r="K50" s="143"/>
      <c r="L50" s="143"/>
      <c r="M50" s="141">
        <f>IF(SUM(J50:L50)&gt;0,SUM(J50:L50),"")</f>
      </c>
      <c r="N50" s="142"/>
      <c r="O50" s="143"/>
      <c r="P50" s="143"/>
      <c r="Q50" s="141">
        <f>IF(SUM(N50:P50)&gt;0,SUM(N50:P50),"")</f>
      </c>
      <c r="R50" s="142"/>
      <c r="S50" s="143"/>
      <c r="T50" s="143"/>
      <c r="U50" s="141">
        <f>IF(SUM(R50:T50)&gt;0,SUM(R50:T50),"")</f>
      </c>
      <c r="V50" s="35" t="s">
        <v>12</v>
      </c>
      <c r="W50" s="81"/>
      <c r="X50" s="81"/>
      <c r="Y50" s="81"/>
      <c r="Z50" s="81"/>
      <c r="AA50" s="82"/>
    </row>
    <row r="51" spans="1:27" ht="13.5">
      <c r="A51" s="26" t="s">
        <v>57</v>
      </c>
      <c r="B51" s="142"/>
      <c r="C51" s="143"/>
      <c r="D51" s="144"/>
      <c r="E51" s="141">
        <f>IF(SUM(B51:D51)&gt;0,SUM(B51:D51),"")</f>
      </c>
      <c r="F51" s="142"/>
      <c r="G51" s="143"/>
      <c r="H51" s="143"/>
      <c r="I51" s="141">
        <f>IF(SUM(F51:H51)&gt;0,SUM(F51:H51),"")</f>
      </c>
      <c r="J51" s="142"/>
      <c r="K51" s="143"/>
      <c r="L51" s="143"/>
      <c r="M51" s="141">
        <f>IF(SUM(J51:L51)&gt;0,SUM(J51:L51),"")</f>
      </c>
      <c r="N51" s="142"/>
      <c r="O51" s="143"/>
      <c r="P51" s="143"/>
      <c r="Q51" s="141">
        <f>IF(SUM(N51:P51)&gt;0,SUM(N51:P51),"")</f>
      </c>
      <c r="R51" s="142"/>
      <c r="S51" s="143"/>
      <c r="T51" s="143"/>
      <c r="U51" s="141">
        <f>IF(SUM(R51:T51)&gt;0,SUM(R51:T51),"")</f>
      </c>
      <c r="V51" s="35"/>
      <c r="W51" s="81"/>
      <c r="X51" s="81"/>
      <c r="Y51" s="81"/>
      <c r="Z51" s="81"/>
      <c r="AA51" s="82"/>
    </row>
    <row r="52" spans="1:27" ht="13.5">
      <c r="A52" s="26" t="s">
        <v>22</v>
      </c>
      <c r="B52" s="142"/>
      <c r="C52" s="143"/>
      <c r="D52" s="144"/>
      <c r="E52" s="141">
        <f>IF(SUM(B52:D52)&gt;0,SUM(B52:D52),"")</f>
      </c>
      <c r="F52" s="142"/>
      <c r="G52" s="143"/>
      <c r="H52" s="143"/>
      <c r="I52" s="141">
        <f>IF(SUM(F52:H52)&gt;0,SUM(F52:H52),"")</f>
      </c>
      <c r="J52" s="142"/>
      <c r="K52" s="143"/>
      <c r="L52" s="143"/>
      <c r="M52" s="141">
        <f>IF(SUM(J52:L52)&gt;0,SUM(J52:L52),"")</f>
      </c>
      <c r="N52" s="142"/>
      <c r="O52" s="143"/>
      <c r="P52" s="143"/>
      <c r="Q52" s="141">
        <f>IF(SUM(N52:P52)&gt;0,SUM(N52:P52),"")</f>
      </c>
      <c r="R52" s="142"/>
      <c r="S52" s="143"/>
      <c r="T52" s="143"/>
      <c r="U52" s="141">
        <f>IF(SUM(R52:T52)&gt;0,SUM(R52:T52),"")</f>
      </c>
      <c r="V52" s="34"/>
      <c r="W52" s="81"/>
      <c r="X52" s="81"/>
      <c r="Y52" s="81"/>
      <c r="Z52" s="81"/>
      <c r="AA52" s="82"/>
    </row>
    <row r="53" spans="1:27" ht="13.5">
      <c r="A53" s="26" t="s">
        <v>23</v>
      </c>
      <c r="B53" s="142"/>
      <c r="C53" s="143"/>
      <c r="D53" s="144"/>
      <c r="E53" s="141">
        <f>IF(SUM(B53:D53)&gt;0,SUM(B53:D53),"")</f>
      </c>
      <c r="F53" s="142"/>
      <c r="G53" s="143"/>
      <c r="H53" s="143"/>
      <c r="I53" s="141">
        <f>IF(SUM(F53:H53)&gt;0,SUM(F53:H53),"")</f>
      </c>
      <c r="J53" s="142"/>
      <c r="K53" s="143"/>
      <c r="L53" s="143"/>
      <c r="M53" s="141">
        <f>IF(SUM(J53:L53)&gt;0,SUM(J53:L53),"")</f>
      </c>
      <c r="N53" s="142"/>
      <c r="O53" s="143"/>
      <c r="P53" s="143"/>
      <c r="Q53" s="141">
        <f>IF(SUM(N53:P53)&gt;0,SUM(N53:P53),"")</f>
      </c>
      <c r="R53" s="142"/>
      <c r="S53" s="143"/>
      <c r="T53" s="143"/>
      <c r="U53" s="141">
        <f>IF(SUM(R53:T53)&gt;0,SUM(R53:T53),"")</f>
      </c>
      <c r="V53" s="34"/>
      <c r="W53" s="81"/>
      <c r="X53" s="81"/>
      <c r="Y53" s="81"/>
      <c r="Z53" s="81"/>
      <c r="AA53" s="82"/>
    </row>
    <row r="54" spans="1:27" ht="14.25" thickBot="1">
      <c r="A54" s="117" t="s">
        <v>10</v>
      </c>
      <c r="B54" s="149">
        <f aca="true" t="shared" si="18" ref="B54:U54">IF(SUM(B40:B51)=0,0,AVERAGE(B40:B51))</f>
        <v>0</v>
      </c>
      <c r="C54" s="150">
        <f t="shared" si="18"/>
        <v>0</v>
      </c>
      <c r="D54" s="151">
        <f t="shared" si="18"/>
        <v>0</v>
      </c>
      <c r="E54" s="152">
        <f t="shared" si="18"/>
        <v>0</v>
      </c>
      <c r="F54" s="149">
        <f t="shared" si="18"/>
        <v>0</v>
      </c>
      <c r="G54" s="150">
        <f t="shared" si="18"/>
        <v>0</v>
      </c>
      <c r="H54" s="151">
        <f t="shared" si="18"/>
        <v>0</v>
      </c>
      <c r="I54" s="152">
        <f t="shared" si="18"/>
        <v>0</v>
      </c>
      <c r="J54" s="149">
        <f t="shared" si="18"/>
        <v>0</v>
      </c>
      <c r="K54" s="150">
        <f t="shared" si="18"/>
        <v>0</v>
      </c>
      <c r="L54" s="151">
        <f t="shared" si="18"/>
        <v>0</v>
      </c>
      <c r="M54" s="152">
        <f t="shared" si="18"/>
        <v>0</v>
      </c>
      <c r="N54" s="149">
        <f t="shared" si="18"/>
        <v>0</v>
      </c>
      <c r="O54" s="150">
        <f t="shared" si="18"/>
        <v>0</v>
      </c>
      <c r="P54" s="151">
        <f t="shared" si="18"/>
        <v>0</v>
      </c>
      <c r="Q54" s="152">
        <f t="shared" si="18"/>
        <v>0</v>
      </c>
      <c r="R54" s="149">
        <f t="shared" si="18"/>
        <v>0</v>
      </c>
      <c r="S54" s="150">
        <f t="shared" si="18"/>
        <v>0</v>
      </c>
      <c r="T54" s="151">
        <f t="shared" si="18"/>
        <v>0</v>
      </c>
      <c r="U54" s="152">
        <f t="shared" si="18"/>
        <v>0</v>
      </c>
      <c r="V54" s="41"/>
      <c r="W54" s="81"/>
      <c r="X54" s="81"/>
      <c r="Y54" s="81"/>
      <c r="Z54" s="81"/>
      <c r="AA54" s="82"/>
    </row>
    <row r="55" spans="1:27" ht="13.5">
      <c r="A55" s="47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49"/>
      <c r="W55" s="81"/>
      <c r="X55" s="81"/>
      <c r="Y55" s="81"/>
      <c r="Z55" s="81"/>
      <c r="AA55" s="82"/>
    </row>
    <row r="56" ht="14.25" thickBot="1">
      <c r="W56" s="16" t="s">
        <v>233</v>
      </c>
    </row>
    <row r="57" spans="1:27" ht="13.5">
      <c r="A57" s="17" t="s">
        <v>227</v>
      </c>
      <c r="B57" s="262" t="s">
        <v>229</v>
      </c>
      <c r="C57" s="263"/>
      <c r="D57" s="263"/>
      <c r="E57" s="264"/>
      <c r="F57" s="262" t="s">
        <v>228</v>
      </c>
      <c r="G57" s="263"/>
      <c r="H57" s="263"/>
      <c r="I57" s="264"/>
      <c r="J57" s="262" t="s">
        <v>230</v>
      </c>
      <c r="K57" s="263"/>
      <c r="L57" s="263"/>
      <c r="M57" s="264"/>
      <c r="N57" s="262" t="s">
        <v>231</v>
      </c>
      <c r="O57" s="263"/>
      <c r="P57" s="263"/>
      <c r="Q57" s="264"/>
      <c r="R57" s="262" t="s">
        <v>232</v>
      </c>
      <c r="S57" s="263"/>
      <c r="T57" s="263"/>
      <c r="U57" s="264"/>
      <c r="V57" s="18" t="s">
        <v>3</v>
      </c>
      <c r="W57" s="81" t="str">
        <f>B57</f>
        <v>CC 1</v>
      </c>
      <c r="X57" s="81" t="str">
        <f>F57</f>
        <v>CC 2</v>
      </c>
      <c r="Y57" s="81" t="str">
        <f>J57</f>
        <v>CC 3</v>
      </c>
      <c r="Z57" s="81" t="str">
        <f>N57</f>
        <v>CC 4</v>
      </c>
      <c r="AA57" s="82" t="str">
        <f>R57</f>
        <v>CC 5</v>
      </c>
    </row>
    <row r="58" spans="1:27" ht="14.25" thickBot="1">
      <c r="A58" s="19" t="s">
        <v>4</v>
      </c>
      <c r="B58" s="20" t="s">
        <v>5</v>
      </c>
      <c r="C58" s="21" t="s">
        <v>6</v>
      </c>
      <c r="D58" s="22" t="s">
        <v>7</v>
      </c>
      <c r="E58" s="23" t="s">
        <v>8</v>
      </c>
      <c r="F58" s="20" t="s">
        <v>5</v>
      </c>
      <c r="G58" s="21" t="s">
        <v>6</v>
      </c>
      <c r="H58" s="21" t="s">
        <v>7</v>
      </c>
      <c r="I58" s="23" t="s">
        <v>8</v>
      </c>
      <c r="J58" s="20" t="s">
        <v>5</v>
      </c>
      <c r="K58" s="21" t="s">
        <v>6</v>
      </c>
      <c r="L58" s="21" t="s">
        <v>7</v>
      </c>
      <c r="M58" s="23" t="s">
        <v>8</v>
      </c>
      <c r="N58" s="20" t="s">
        <v>5</v>
      </c>
      <c r="O58" s="21" t="s">
        <v>6</v>
      </c>
      <c r="P58" s="21" t="s">
        <v>7</v>
      </c>
      <c r="Q58" s="23" t="s">
        <v>8</v>
      </c>
      <c r="R58" s="20" t="s">
        <v>5</v>
      </c>
      <c r="S58" s="21" t="s">
        <v>6</v>
      </c>
      <c r="T58" s="21" t="s">
        <v>7</v>
      </c>
      <c r="U58" s="23" t="s">
        <v>8</v>
      </c>
      <c r="V58" s="24" t="s">
        <v>9</v>
      </c>
      <c r="W58" s="108">
        <f>IF(SUM(E59:E72)&gt;0,LARGE(E59:E72,1),0)</f>
        <v>0</v>
      </c>
      <c r="X58" s="109">
        <f>IF(SUM(I59:I72)&gt;0,LARGE(I59:I72,1),0)</f>
        <v>0</v>
      </c>
      <c r="Y58" s="109">
        <f>IF(SUM(M59:M72)&gt;0,LARGE(M59:M72,1),0)</f>
        <v>0</v>
      </c>
      <c r="Z58" s="109">
        <f>IF(SUM(Q59:Q72)&gt;0,LARGE(Q59:Q72,1),0)</f>
        <v>0</v>
      </c>
      <c r="AA58" s="110">
        <f>IF(SUM(U59:U72)&gt;0,LARGE(U59:U72,1),0)</f>
        <v>0</v>
      </c>
    </row>
    <row r="59" spans="1:27" s="148" customFormat="1" ht="13.5" thickTop="1">
      <c r="A59" s="25"/>
      <c r="B59" s="138"/>
      <c r="C59" s="139"/>
      <c r="D59" s="140"/>
      <c r="E59" s="141">
        <f>IF(SUM(B59:D59)&gt;0,SUM(B59:D59),"")</f>
      </c>
      <c r="F59" s="138"/>
      <c r="G59" s="139"/>
      <c r="H59" s="139"/>
      <c r="I59" s="141">
        <f aca="true" t="shared" si="19" ref="I59:I67">IF(SUM(F59:H59)&gt;0,SUM(F59:H59),"")</f>
      </c>
      <c r="J59" s="138"/>
      <c r="K59" s="139"/>
      <c r="L59" s="139"/>
      <c r="M59" s="141">
        <f>IF(SUM(J59:L59)&gt;0,SUM(J59:L59),"")</f>
      </c>
      <c r="N59" s="138"/>
      <c r="O59" s="139"/>
      <c r="P59" s="139"/>
      <c r="Q59" s="141">
        <f>IF(SUM(N59:P59)&gt;0,SUM(N59:P59),"")</f>
      </c>
      <c r="R59" s="138"/>
      <c r="S59" s="139"/>
      <c r="T59" s="139"/>
      <c r="U59" s="141">
        <f>IF(SUM(R59:T59)&gt;0,SUM(R59:T59),"")</f>
      </c>
      <c r="V59" s="106" t="s">
        <v>244</v>
      </c>
      <c r="W59" s="146"/>
      <c r="X59" s="146"/>
      <c r="Y59" s="146"/>
      <c r="Z59" s="146"/>
      <c r="AA59" s="147"/>
    </row>
    <row r="60" spans="1:27" s="148" customFormat="1" ht="12.75">
      <c r="A60" s="26"/>
      <c r="B60" s="142"/>
      <c r="C60" s="143"/>
      <c r="D60" s="144"/>
      <c r="E60" s="141">
        <f aca="true" t="shared" si="20" ref="E60:E67">IF(SUM(B60:D60)&gt;0,SUM(B60:D60),"")</f>
      </c>
      <c r="F60" s="142"/>
      <c r="G60" s="143"/>
      <c r="H60" s="143"/>
      <c r="I60" s="141">
        <f t="shared" si="19"/>
      </c>
      <c r="J60" s="142"/>
      <c r="K60" s="143"/>
      <c r="L60" s="143"/>
      <c r="M60" s="141">
        <f aca="true" t="shared" si="21" ref="M60:M67">IF(SUM(J60:L60)&gt;0,SUM(J60:L60),"")</f>
      </c>
      <c r="N60" s="142"/>
      <c r="O60" s="143"/>
      <c r="P60" s="143"/>
      <c r="Q60" s="141">
        <f aca="true" t="shared" si="22" ref="Q60:Q67">IF(SUM(N60:P60)&gt;0,SUM(N60:P60),"")</f>
      </c>
      <c r="R60" s="142"/>
      <c r="S60" s="143"/>
      <c r="T60" s="143"/>
      <c r="U60" s="141">
        <f aca="true" t="shared" si="23" ref="U60:U67">IF(SUM(R60:T60)&gt;0,SUM(R60:T60),"")</f>
      </c>
      <c r="V60" s="106" t="s">
        <v>245</v>
      </c>
      <c r="W60" s="146"/>
      <c r="X60" s="146"/>
      <c r="Y60" s="146"/>
      <c r="Z60" s="146"/>
      <c r="AA60" s="147"/>
    </row>
    <row r="61" spans="1:27" s="148" customFormat="1" ht="12.75">
      <c r="A61" s="26"/>
      <c r="B61" s="142"/>
      <c r="C61" s="143"/>
      <c r="D61" s="144"/>
      <c r="E61" s="141">
        <f t="shared" si="20"/>
      </c>
      <c r="F61" s="142"/>
      <c r="G61" s="143"/>
      <c r="H61" s="143"/>
      <c r="I61" s="141">
        <f t="shared" si="19"/>
      </c>
      <c r="J61" s="142"/>
      <c r="K61" s="143"/>
      <c r="L61" s="145"/>
      <c r="M61" s="141">
        <f t="shared" si="21"/>
      </c>
      <c r="N61" s="142"/>
      <c r="O61" s="143"/>
      <c r="P61" s="145"/>
      <c r="Q61" s="141">
        <f t="shared" si="22"/>
      </c>
      <c r="R61" s="142"/>
      <c r="S61" s="143"/>
      <c r="T61" s="145"/>
      <c r="U61" s="141">
        <f t="shared" si="23"/>
      </c>
      <c r="V61" s="106" t="s">
        <v>246</v>
      </c>
      <c r="W61" s="146"/>
      <c r="X61" s="146"/>
      <c r="Y61" s="146"/>
      <c r="Z61" s="146"/>
      <c r="AA61" s="147"/>
    </row>
    <row r="62" spans="1:27" s="148" customFormat="1" ht="12.75">
      <c r="A62" s="26"/>
      <c r="B62" s="142"/>
      <c r="C62" s="143"/>
      <c r="D62" s="144"/>
      <c r="E62" s="141">
        <f t="shared" si="20"/>
      </c>
      <c r="F62" s="142"/>
      <c r="G62" s="143"/>
      <c r="H62" s="143"/>
      <c r="I62" s="141">
        <f t="shared" si="19"/>
      </c>
      <c r="J62" s="142"/>
      <c r="K62" s="143"/>
      <c r="L62" s="143"/>
      <c r="M62" s="141">
        <f t="shared" si="21"/>
      </c>
      <c r="N62" s="142"/>
      <c r="O62" s="143"/>
      <c r="P62" s="143"/>
      <c r="Q62" s="141">
        <f t="shared" si="22"/>
      </c>
      <c r="R62" s="142"/>
      <c r="S62" s="143"/>
      <c r="T62" s="143"/>
      <c r="U62" s="141">
        <f t="shared" si="23"/>
      </c>
      <c r="V62" s="106" t="s">
        <v>247</v>
      </c>
      <c r="W62" s="146"/>
      <c r="X62" s="146"/>
      <c r="Y62" s="146"/>
      <c r="Z62" s="146"/>
      <c r="AA62" s="147"/>
    </row>
    <row r="63" spans="1:27" s="148" customFormat="1" ht="12.75">
      <c r="A63" s="26"/>
      <c r="B63" s="142"/>
      <c r="C63" s="143"/>
      <c r="D63" s="145"/>
      <c r="E63" s="141">
        <f t="shared" si="20"/>
      </c>
      <c r="F63" s="142"/>
      <c r="G63" s="143"/>
      <c r="H63" s="145"/>
      <c r="I63" s="141">
        <f t="shared" si="19"/>
      </c>
      <c r="J63" s="142"/>
      <c r="K63" s="143"/>
      <c r="L63" s="145"/>
      <c r="M63" s="141">
        <f t="shared" si="21"/>
      </c>
      <c r="N63" s="142"/>
      <c r="O63" s="143"/>
      <c r="P63" s="143"/>
      <c r="Q63" s="141">
        <f t="shared" si="22"/>
      </c>
      <c r="R63" s="142"/>
      <c r="S63" s="143"/>
      <c r="T63" s="145"/>
      <c r="U63" s="141">
        <f t="shared" si="23"/>
      </c>
      <c r="V63" s="106" t="s">
        <v>248</v>
      </c>
      <c r="W63" s="146"/>
      <c r="X63" s="146"/>
      <c r="Y63" s="146"/>
      <c r="Z63" s="146"/>
      <c r="AA63" s="147"/>
    </row>
    <row r="64" spans="1:27" s="148" customFormat="1" ht="12.75">
      <c r="A64" s="26"/>
      <c r="B64" s="142"/>
      <c r="C64" s="143"/>
      <c r="D64" s="145"/>
      <c r="E64" s="141">
        <f t="shared" si="20"/>
      </c>
      <c r="F64" s="142"/>
      <c r="G64" s="143"/>
      <c r="H64" s="145"/>
      <c r="I64" s="141">
        <f t="shared" si="19"/>
      </c>
      <c r="J64" s="142"/>
      <c r="K64" s="143"/>
      <c r="L64" s="145"/>
      <c r="M64" s="141">
        <f t="shared" si="21"/>
      </c>
      <c r="N64" s="142"/>
      <c r="O64" s="143"/>
      <c r="P64" s="143"/>
      <c r="Q64" s="141">
        <f t="shared" si="22"/>
      </c>
      <c r="R64" s="142"/>
      <c r="S64" s="143"/>
      <c r="T64" s="145"/>
      <c r="U64" s="141">
        <f t="shared" si="23"/>
      </c>
      <c r="V64" s="106" t="s">
        <v>249</v>
      </c>
      <c r="W64" s="146"/>
      <c r="X64" s="146"/>
      <c r="Y64" s="146"/>
      <c r="Z64" s="146"/>
      <c r="AA64" s="147"/>
    </row>
    <row r="65" spans="1:27" s="148" customFormat="1" ht="12.75">
      <c r="A65" s="26"/>
      <c r="B65" s="142"/>
      <c r="C65" s="143"/>
      <c r="D65" s="144"/>
      <c r="E65" s="141">
        <f t="shared" si="20"/>
      </c>
      <c r="F65" s="142"/>
      <c r="G65" s="143"/>
      <c r="H65" s="145"/>
      <c r="I65" s="141">
        <f t="shared" si="19"/>
      </c>
      <c r="J65" s="142"/>
      <c r="K65" s="143"/>
      <c r="L65" s="145"/>
      <c r="M65" s="141">
        <f t="shared" si="21"/>
      </c>
      <c r="N65" s="142"/>
      <c r="O65" s="143"/>
      <c r="P65" s="143"/>
      <c r="Q65" s="141">
        <f t="shared" si="22"/>
      </c>
      <c r="R65" s="142"/>
      <c r="S65" s="143"/>
      <c r="T65" s="143"/>
      <c r="U65" s="141">
        <f t="shared" si="23"/>
      </c>
      <c r="V65" s="106">
        <f>IF(SUM(E65,I65,M65,Q65,U65,U83,Q83,M83,I83,E83,E101,I101,M101,Q101,U101)&gt;0,(LARGE((E65,I65,M65,Q65,U65,U83,Q83,M83,I83,E83,E101,I101,M101,Q101,U101),1)+LARGE((E65,I65,M65,Q65,U65,U83,Q83,M83,I83,E83,E101,I101,M101,Q101,U101),2)+LARGE((E65,I65,M65,Q65,U65,U83,Q83,M83,I83,E83,E101,I101,M101,Q101,U101),3)+LARGE((E65,I65,M65,Q65,U65,U83,Q83,M83,I83,E83,E101,I101,M101,Q101,U101),4)),"")</f>
      </c>
      <c r="W65" s="146"/>
      <c r="X65" s="146"/>
      <c r="Y65" s="146"/>
      <c r="Z65" s="146"/>
      <c r="AA65" s="147"/>
    </row>
    <row r="66" spans="1:27" s="148" customFormat="1" ht="12.75">
      <c r="A66" s="26"/>
      <c r="B66" s="142"/>
      <c r="C66" s="143"/>
      <c r="D66" s="144"/>
      <c r="E66" s="141">
        <f t="shared" si="20"/>
      </c>
      <c r="F66" s="142"/>
      <c r="G66" s="143"/>
      <c r="H66" s="145"/>
      <c r="I66" s="141">
        <f t="shared" si="19"/>
      </c>
      <c r="J66" s="142"/>
      <c r="K66" s="143"/>
      <c r="L66" s="145"/>
      <c r="M66" s="141">
        <f t="shared" si="21"/>
      </c>
      <c r="N66" s="142"/>
      <c r="O66" s="143"/>
      <c r="P66" s="145"/>
      <c r="Q66" s="141">
        <f t="shared" si="22"/>
      </c>
      <c r="R66" s="142"/>
      <c r="S66" s="143"/>
      <c r="T66" s="145"/>
      <c r="U66" s="141">
        <f t="shared" si="23"/>
      </c>
      <c r="V66" s="106">
        <f>IF(SUM(E66,I66,M66,Q66,U66,U84,Q84,M84,I84,E84,E102,I102,M102,Q102,U102)&gt;0,(LARGE((E66,I66,M66,Q66,U66,U84,Q84,M84,I84,E84,E102,I102,M102,Q102,U102),1)+LARGE((E66,I66,M66,Q66,U66,U84,Q84,M84,I84,E84,E102,I102,M102,Q102,U102),2)+LARGE((E66,I66,M66,Q66,U66,U84,Q84,M84,I84,E84,E102,I102,M102,Q102,U102),3)+LARGE((E66,I66,M66,Q66,U66,U84,Q84,M84,I84,E84,E102,I102,M102,Q102,U102),4)),"")</f>
      </c>
      <c r="W66" s="146"/>
      <c r="X66" s="146"/>
      <c r="Y66" s="146"/>
      <c r="Z66" s="146"/>
      <c r="AA66" s="147"/>
    </row>
    <row r="67" spans="1:27" s="148" customFormat="1" ht="12.75">
      <c r="A67" s="26"/>
      <c r="B67" s="142"/>
      <c r="C67" s="143"/>
      <c r="D67" s="144"/>
      <c r="E67" s="141">
        <f t="shared" si="20"/>
      </c>
      <c r="F67" s="142"/>
      <c r="G67" s="143"/>
      <c r="H67" s="143"/>
      <c r="I67" s="141">
        <f t="shared" si="19"/>
      </c>
      <c r="J67" s="142"/>
      <c r="K67" s="143"/>
      <c r="L67" s="143"/>
      <c r="M67" s="141">
        <f t="shared" si="21"/>
      </c>
      <c r="N67" s="142"/>
      <c r="O67" s="143"/>
      <c r="P67" s="143"/>
      <c r="Q67" s="141">
        <f t="shared" si="22"/>
      </c>
      <c r="R67" s="142"/>
      <c r="S67" s="143"/>
      <c r="T67" s="143"/>
      <c r="U67" s="141">
        <f t="shared" si="23"/>
      </c>
      <c r="V67" s="106">
        <f>IF(SUM(E67,I67,M67,Q67,U67,U85,Q85,M85,I85,E85,E103,I103,M103,Q103,U103)&gt;0,(LARGE((E67,I67,M67,Q67,U67,U85,Q85,M85,I85,E85,E103,I103,M103,Q103,U103),1)+LARGE((E67,I67,M67,Q67,U67,U85,Q85,M85,I85,E85,E103,I103,M103,Q103,U103),2)+LARGE((E67,I67,M67,Q67,U67,U85,Q85,M85,I85,E85,E103,I103,M103,Q103,U103),3)+LARGE((E67,I67,M67,Q67,U67,U85,Q85,M85,I85,E85,E103,I103,M103,Q103,U103),4)),"")</f>
      </c>
      <c r="W67" s="146"/>
      <c r="X67" s="146"/>
      <c r="Y67" s="146"/>
      <c r="Z67" s="146"/>
      <c r="AA67" s="147"/>
    </row>
    <row r="68" spans="1:27" s="148" customFormat="1" ht="12.75">
      <c r="A68" s="26"/>
      <c r="B68" s="142"/>
      <c r="C68" s="143"/>
      <c r="D68" s="144"/>
      <c r="E68" s="141">
        <f>IF(SUM(B68:D68)&gt;0,SUM(B68:D68),"")</f>
      </c>
      <c r="F68" s="142"/>
      <c r="G68" s="143"/>
      <c r="H68" s="143"/>
      <c r="I68" s="141">
        <f>IF(SUM(F68:H68)&gt;0,SUM(F68:H68),"")</f>
      </c>
      <c r="J68" s="142"/>
      <c r="K68" s="143"/>
      <c r="L68" s="143"/>
      <c r="M68" s="141">
        <f>IF(SUM(J68:L68)&gt;0,SUM(J68:L68),"")</f>
      </c>
      <c r="N68" s="142"/>
      <c r="O68" s="143"/>
      <c r="P68" s="143"/>
      <c r="Q68" s="141">
        <f>IF(SUM(N68:P68)&gt;0,SUM(N68:P68),"")</f>
      </c>
      <c r="R68" s="142"/>
      <c r="S68" s="143"/>
      <c r="T68" s="143"/>
      <c r="U68" s="141">
        <f>IF(SUM(R68:T68)&gt;0,SUM(R68:T68),"")</f>
      </c>
      <c r="V68" s="106">
        <f>IF(SUM(E68,I68,M68,Q68,U68,U86,Q86,M86,I86,E86,E104,I104,M104,Q104,U104)&gt;0,(LARGE((E68,I68,M68,Q68,U68,U86,Q86,M86,I86,E86,E104,I104,M104,Q104,U104),1)+LARGE((E68,I68,M68,Q68,U68,U86,Q86,M86,I86,E86,E104,I104,M104,Q104,U104),2)+LARGE((E68,I68,M68,Q68,U68,U86,Q86,M86,I86,E86,E104,I104,M104,Q104,U104),3)+LARGE((E68,I68,M68,Q68,U68,U86,Q86,M86,I86,E86,E104,I104,M104,Q104,U104),4)),"")</f>
      </c>
      <c r="W68" s="146"/>
      <c r="X68" s="146"/>
      <c r="Y68" s="146"/>
      <c r="Z68" s="146"/>
      <c r="AA68" s="147"/>
    </row>
    <row r="69" spans="1:27" s="148" customFormat="1" ht="12.75">
      <c r="A69" s="26"/>
      <c r="B69" s="142"/>
      <c r="C69" s="143"/>
      <c r="D69" s="144"/>
      <c r="E69" s="141">
        <f>IF(SUM(B69:D69)&gt;0,SUM(B69:D69),"")</f>
      </c>
      <c r="F69" s="142"/>
      <c r="G69" s="143"/>
      <c r="H69" s="143"/>
      <c r="I69" s="141">
        <f>IF(SUM(F69:H69)&gt;0,SUM(F69:H69),"")</f>
      </c>
      <c r="J69" s="142"/>
      <c r="K69" s="143"/>
      <c r="L69" s="143"/>
      <c r="M69" s="141">
        <f>IF(SUM(J69:L69)&gt;0,SUM(J69:L69),"")</f>
      </c>
      <c r="N69" s="142"/>
      <c r="O69" s="143"/>
      <c r="P69" s="143"/>
      <c r="Q69" s="141">
        <f>IF(SUM(N69:P69)&gt;0,SUM(N69:P69),"")</f>
      </c>
      <c r="R69" s="142"/>
      <c r="S69" s="143"/>
      <c r="T69" s="143"/>
      <c r="U69" s="141">
        <f>IF(SUM(R69:T69)&gt;0,SUM(R69:T69),"")</f>
      </c>
      <c r="V69" s="106">
        <f>IF(SUM(E69,I69,M69,Q69,U69,U87,Q87,M87,I87,E87,E105,I105,M105,Q105,U105)&gt;0,(LARGE((E69,I69,M69,Q69,U69,U87,Q87,M87,I87,E87,E105,I105,M105,Q105,U105),1)+LARGE((E69,I69,M69,Q69,U69,U87,Q87,M87,I87,E87,E105,I105,M105,Q105,U105),2)+LARGE((E69,I69,M69,Q69,U69,U87,Q87,M87,I87,E87,E105,I105,M105,Q105,U105),3)+LARGE((E69,I69,M69,Q69,U69,U87,Q87,M87,I87,E87,E105,I105,M105,Q105,U105),4)),"")</f>
      </c>
      <c r="W69" s="146"/>
      <c r="X69" s="146"/>
      <c r="Y69" s="146"/>
      <c r="Z69" s="146"/>
      <c r="AA69" s="147"/>
    </row>
    <row r="70" spans="1:27" s="148" customFormat="1" ht="12.75">
      <c r="A70" s="26"/>
      <c r="B70" s="142"/>
      <c r="C70" s="143"/>
      <c r="D70" s="144"/>
      <c r="E70" s="141">
        <f>IF(SUM(B70:D70)&gt;0,SUM(B70:D70),"")</f>
      </c>
      <c r="F70" s="142"/>
      <c r="G70" s="143"/>
      <c r="H70" s="143"/>
      <c r="I70" s="141">
        <f>IF(SUM(F70:H70)&gt;0,SUM(F70:H70),"")</f>
      </c>
      <c r="J70" s="142"/>
      <c r="K70" s="143"/>
      <c r="L70" s="143"/>
      <c r="M70" s="141">
        <f>IF(SUM(J70:L70)&gt;0,SUM(J70:L70),"")</f>
      </c>
      <c r="N70" s="142"/>
      <c r="O70" s="143"/>
      <c r="P70" s="143"/>
      <c r="Q70" s="141">
        <f>IF(SUM(N70:P70)&gt;0,SUM(N70:P70),"")</f>
      </c>
      <c r="R70" s="142"/>
      <c r="S70" s="143"/>
      <c r="T70" s="143"/>
      <c r="U70" s="141">
        <f>IF(SUM(R70:T70)&gt;0,SUM(R70:T70),"")</f>
      </c>
      <c r="V70" s="106">
        <f>IF(SUM(E70,I70,M70,Q70,U70,U88,Q88,M88,I88,E88,E106,I106,M106,Q106,U106)&gt;0,(LARGE((E70,I70,M70,Q70,U70,U88,Q88,M88,I88,E88,E106,I106,M106,Q106,U106),1)+LARGE((E70,I70,M70,Q70,U70,U88,Q88,M88,I88,E88,E106,I106,M106,Q106,U106),2)+LARGE((E70,I70,M70,Q70,U70,U88,Q88,M88,I88,E88,E106,I106,M106,Q106,U106),3)+LARGE((E70,I70,M70,Q70,U70,U88,Q88,M88,I88,E88,E106,I106,M106,Q106,U106),4)),"")</f>
      </c>
      <c r="W70" s="146"/>
      <c r="X70" s="146"/>
      <c r="Y70" s="146"/>
      <c r="Z70" s="146"/>
      <c r="AA70" s="147"/>
    </row>
    <row r="71" spans="1:27" s="148" customFormat="1" ht="12.75">
      <c r="A71" s="26" t="s">
        <v>22</v>
      </c>
      <c r="B71" s="142"/>
      <c r="C71" s="143"/>
      <c r="D71" s="144"/>
      <c r="E71" s="141">
        <f>IF(SUM(B71:D71)&gt;0,SUM(B71:D71),"")</f>
      </c>
      <c r="F71" s="142"/>
      <c r="G71" s="143"/>
      <c r="H71" s="143"/>
      <c r="I71" s="141">
        <f>IF(SUM(F71:H71)&gt;0,SUM(F71:H71),"")</f>
      </c>
      <c r="J71" s="142"/>
      <c r="K71" s="143"/>
      <c r="L71" s="143"/>
      <c r="M71" s="141">
        <f>IF(SUM(J71:L71)&gt;0,SUM(J71:L71),"")</f>
      </c>
      <c r="N71" s="142"/>
      <c r="O71" s="143"/>
      <c r="P71" s="143"/>
      <c r="Q71" s="141">
        <f>IF(SUM(N71:P71)&gt;0,SUM(N71:P71),"")</f>
      </c>
      <c r="R71" s="142"/>
      <c r="S71" s="143"/>
      <c r="T71" s="143"/>
      <c r="U71" s="141">
        <f>IF(SUM(R71:T71)&gt;0,SUM(R71:T71),"")</f>
      </c>
      <c r="V71" s="106">
        <f>IF(SUM(E71,I71,M71,Q71,U71,U89,Q89,M89,I89,E89,E107,I107,M107,Q107,U107)&gt;0,(LARGE((E71,I71,M71,Q71,U71,U89,Q89,M89,I89,E89,E107,I107,M107,Q107,U107),1)+LARGE((E71,I71,M71,Q71,U71,U89,Q89,M89,I89,E89,E107,I107,M107,Q107,U107),2)+LARGE((E71,I71,M71,Q71,U71,U89,Q89,M89,I89,E89,E107,I107,M107,Q107,U107),3)+LARGE((E71,I71,M71,Q71,U71,U89,Q89,M89,I89,E89,E107,I107,M107,Q107,U107),4)),"")</f>
      </c>
      <c r="W71" s="146"/>
      <c r="X71" s="146"/>
      <c r="Y71" s="146"/>
      <c r="Z71" s="146"/>
      <c r="AA71" s="147"/>
    </row>
    <row r="72" spans="1:27" s="148" customFormat="1" ht="12.75">
      <c r="A72" s="26" t="s">
        <v>23</v>
      </c>
      <c r="B72" s="142"/>
      <c r="C72" s="143"/>
      <c r="D72" s="144"/>
      <c r="E72" s="141">
        <f>IF(SUM(B72:D72)&gt;0,SUM(B72:D72),"")</f>
      </c>
      <c r="F72" s="142"/>
      <c r="G72" s="143"/>
      <c r="H72" s="143"/>
      <c r="I72" s="141">
        <f>IF(SUM(F72:H72)&gt;0,SUM(F72:H72),"")</f>
      </c>
      <c r="J72" s="142"/>
      <c r="K72" s="143"/>
      <c r="L72" s="143"/>
      <c r="M72" s="141">
        <f>IF(SUM(J72:L72)&gt;0,SUM(J72:L72),"")</f>
      </c>
      <c r="N72" s="142"/>
      <c r="O72" s="143"/>
      <c r="P72" s="143"/>
      <c r="Q72" s="141">
        <f>IF(SUM(N72:P72)&gt;0,SUM(N72:P72),"")</f>
      </c>
      <c r="R72" s="142"/>
      <c r="S72" s="143"/>
      <c r="T72" s="143"/>
      <c r="U72" s="141">
        <f>IF(SUM(R72:T72)&gt;0,SUM(R72:T72),"")</f>
      </c>
      <c r="V72" s="106">
        <f>IF(SUM(E72,I72,M72,Q72,U72,U90,Q90,M90,I90,E90,E108,I108,M108,Q108,U108)&gt;0,(LARGE((E72,I72,M72,Q72,U72,U90,Q90,M90,I90,E90,E108,I108,M108,Q108,U108),1)+LARGE((E72,I72,M72,Q72,U72,U90,Q90,M90,I90,E90,E108,I108,M108,Q108,U108),2)+LARGE((E72,I72,M72,Q72,U72,U90,Q90,M90,I90,E90,E108,I108,M108,Q108,U108),3)+LARGE((E72,I72,M72,Q72,U72,U90,Q90,M90,I90,E90,E108,I108,M108,Q108,U108),4)),"")</f>
      </c>
      <c r="W72" s="146"/>
      <c r="X72" s="146"/>
      <c r="Y72" s="146"/>
      <c r="Z72" s="146"/>
      <c r="AA72" s="147"/>
    </row>
    <row r="73" spans="1:27" s="148" customFormat="1" ht="13.5" thickBot="1">
      <c r="A73" s="117" t="s">
        <v>10</v>
      </c>
      <c r="B73" s="149">
        <f aca="true" t="shared" si="24" ref="B73:V73">IF(SUM(B59:B70)=0,0,AVERAGE(B59:B70))</f>
        <v>0</v>
      </c>
      <c r="C73" s="150">
        <f t="shared" si="24"/>
        <v>0</v>
      </c>
      <c r="D73" s="151">
        <f t="shared" si="24"/>
        <v>0</v>
      </c>
      <c r="E73" s="152">
        <f t="shared" si="24"/>
        <v>0</v>
      </c>
      <c r="F73" s="149">
        <f t="shared" si="24"/>
        <v>0</v>
      </c>
      <c r="G73" s="150">
        <f t="shared" si="24"/>
        <v>0</v>
      </c>
      <c r="H73" s="151">
        <f t="shared" si="24"/>
        <v>0</v>
      </c>
      <c r="I73" s="152">
        <f t="shared" si="24"/>
        <v>0</v>
      </c>
      <c r="J73" s="149">
        <f t="shared" si="24"/>
        <v>0</v>
      </c>
      <c r="K73" s="150">
        <f t="shared" si="24"/>
        <v>0</v>
      </c>
      <c r="L73" s="151">
        <f t="shared" si="24"/>
        <v>0</v>
      </c>
      <c r="M73" s="152">
        <f t="shared" si="24"/>
        <v>0</v>
      </c>
      <c r="N73" s="149">
        <f t="shared" si="24"/>
        <v>0</v>
      </c>
      <c r="O73" s="150">
        <f t="shared" si="24"/>
        <v>0</v>
      </c>
      <c r="P73" s="151">
        <f t="shared" si="24"/>
        <v>0</v>
      </c>
      <c r="Q73" s="152">
        <f t="shared" si="24"/>
        <v>0</v>
      </c>
      <c r="R73" s="149">
        <f t="shared" si="24"/>
        <v>0</v>
      </c>
      <c r="S73" s="150">
        <f t="shared" si="24"/>
        <v>0</v>
      </c>
      <c r="T73" s="151">
        <f t="shared" si="24"/>
        <v>0</v>
      </c>
      <c r="U73" s="152">
        <f t="shared" si="24"/>
        <v>0</v>
      </c>
      <c r="V73" s="153">
        <f t="shared" si="24"/>
        <v>0</v>
      </c>
      <c r="W73" s="154"/>
      <c r="X73" s="155"/>
      <c r="Y73" s="155"/>
      <c r="Z73" s="155"/>
      <c r="AA73" s="156"/>
    </row>
    <row r="74" ht="14.25" thickBot="1">
      <c r="W74" s="16" t="s">
        <v>233</v>
      </c>
    </row>
    <row r="75" spans="1:27" ht="13.5">
      <c r="A75" s="17" t="s">
        <v>227</v>
      </c>
      <c r="B75" s="262" t="s">
        <v>234</v>
      </c>
      <c r="C75" s="263"/>
      <c r="D75" s="263"/>
      <c r="E75" s="264"/>
      <c r="F75" s="262" t="s">
        <v>235</v>
      </c>
      <c r="G75" s="263"/>
      <c r="H75" s="263"/>
      <c r="I75" s="264"/>
      <c r="J75" s="262" t="s">
        <v>236</v>
      </c>
      <c r="K75" s="263"/>
      <c r="L75" s="263"/>
      <c r="M75" s="264"/>
      <c r="N75" s="262" t="s">
        <v>237</v>
      </c>
      <c r="O75" s="263"/>
      <c r="P75" s="263"/>
      <c r="Q75" s="264"/>
      <c r="R75" s="262" t="s">
        <v>238</v>
      </c>
      <c r="S75" s="263"/>
      <c r="T75" s="263"/>
      <c r="U75" s="264"/>
      <c r="V75" s="18"/>
      <c r="W75" s="81" t="str">
        <f>B75</f>
        <v>CC 6</v>
      </c>
      <c r="X75" s="81" t="str">
        <f>F75</f>
        <v>CC 7</v>
      </c>
      <c r="Y75" s="81" t="str">
        <f>J75</f>
        <v>CC 8</v>
      </c>
      <c r="Z75" s="81" t="str">
        <f>N75</f>
        <v>CC 9</v>
      </c>
      <c r="AA75" s="82" t="str">
        <f>R75</f>
        <v>CC 10</v>
      </c>
    </row>
    <row r="76" spans="1:27" ht="14.25" thickBot="1">
      <c r="A76" s="19" t="s">
        <v>4</v>
      </c>
      <c r="B76" s="20" t="s">
        <v>5</v>
      </c>
      <c r="C76" s="21" t="s">
        <v>6</v>
      </c>
      <c r="D76" s="22" t="s">
        <v>7</v>
      </c>
      <c r="E76" s="23" t="s">
        <v>8</v>
      </c>
      <c r="F76" s="20" t="s">
        <v>5</v>
      </c>
      <c r="G76" s="21" t="s">
        <v>6</v>
      </c>
      <c r="H76" s="21" t="s">
        <v>7</v>
      </c>
      <c r="I76" s="23" t="s">
        <v>8</v>
      </c>
      <c r="J76" s="20" t="s">
        <v>5</v>
      </c>
      <c r="K76" s="21" t="s">
        <v>6</v>
      </c>
      <c r="L76" s="21" t="s">
        <v>7</v>
      </c>
      <c r="M76" s="23" t="s">
        <v>8</v>
      </c>
      <c r="N76" s="20" t="s">
        <v>5</v>
      </c>
      <c r="O76" s="21" t="s">
        <v>6</v>
      </c>
      <c r="P76" s="21" t="s">
        <v>7</v>
      </c>
      <c r="Q76" s="23" t="s">
        <v>8</v>
      </c>
      <c r="R76" s="20" t="s">
        <v>5</v>
      </c>
      <c r="S76" s="21" t="s">
        <v>6</v>
      </c>
      <c r="T76" s="21" t="s">
        <v>7</v>
      </c>
      <c r="U76" s="23" t="s">
        <v>8</v>
      </c>
      <c r="V76" s="24"/>
      <c r="W76" s="108">
        <f>IF(SUM(E77:E90)&gt;0,LARGE(E77:E90,1),0)</f>
        <v>0</v>
      </c>
      <c r="X76" s="109">
        <f>IF(SUM(I77:I90)&gt;0,LARGE(I77:I90,1),0)</f>
        <v>0</v>
      </c>
      <c r="Y76" s="109">
        <f>IF(SUM(M77:M90)&gt;0,LARGE(M77:M90,1),0)</f>
        <v>0</v>
      </c>
      <c r="Z76" s="109">
        <f>IF(SUM(Q77:Q90)&gt;0,LARGE(Q77:Q90,1),0)</f>
        <v>0</v>
      </c>
      <c r="AA76" s="110">
        <f>IF(SUM(U77:U90)&gt;0,LARGE(U77:U90,1),0)</f>
        <v>0</v>
      </c>
    </row>
    <row r="77" spans="1:27" s="148" customFormat="1" ht="13.5" thickTop="1">
      <c r="A77" s="25"/>
      <c r="B77" s="138"/>
      <c r="C77" s="139"/>
      <c r="D77" s="140"/>
      <c r="E77" s="141">
        <f>IF(SUM(B77:D77)&gt;0,SUM(B77:D77),"")</f>
      </c>
      <c r="F77" s="138"/>
      <c r="G77" s="139"/>
      <c r="H77" s="139"/>
      <c r="I77" s="141">
        <f aca="true" t="shared" si="25" ref="I77:I85">IF(SUM(F77:H77)&gt;0,SUM(F77:H77),"")</f>
      </c>
      <c r="J77" s="138"/>
      <c r="K77" s="139"/>
      <c r="L77" s="139"/>
      <c r="M77" s="141">
        <f>IF(SUM(J77:L77)&gt;0,SUM(J77:L77),"")</f>
      </c>
      <c r="N77" s="138"/>
      <c r="O77" s="139"/>
      <c r="P77" s="139"/>
      <c r="Q77" s="141">
        <f>IF(SUM(N77:P77)&gt;0,SUM(N77:P77),"")</f>
      </c>
      <c r="R77" s="138"/>
      <c r="S77" s="139"/>
      <c r="T77" s="139"/>
      <c r="U77" s="141">
        <f>IF(SUM(R77:T77)&gt;0,SUM(R77:T77),"")</f>
      </c>
      <c r="V77" s="33"/>
      <c r="W77" s="146"/>
      <c r="X77" s="146"/>
      <c r="Y77" s="146"/>
      <c r="Z77" s="146"/>
      <c r="AA77" s="147"/>
    </row>
    <row r="78" spans="1:27" s="148" customFormat="1" ht="12.75">
      <c r="A78" s="26"/>
      <c r="B78" s="142"/>
      <c r="C78" s="143"/>
      <c r="D78" s="144"/>
      <c r="E78" s="141">
        <f aca="true" t="shared" si="26" ref="E78:E85">IF(SUM(B78:D78)&gt;0,SUM(B78:D78),"")</f>
      </c>
      <c r="F78" s="142"/>
      <c r="G78" s="143"/>
      <c r="H78" s="143"/>
      <c r="I78" s="141">
        <f t="shared" si="25"/>
      </c>
      <c r="J78" s="142"/>
      <c r="K78" s="143"/>
      <c r="L78" s="143"/>
      <c r="M78" s="141">
        <f aca="true" t="shared" si="27" ref="M78:M85">IF(SUM(J78:L78)&gt;0,SUM(J78:L78),"")</f>
      </c>
      <c r="N78" s="142"/>
      <c r="O78" s="143"/>
      <c r="P78" s="143"/>
      <c r="Q78" s="141">
        <f aca="true" t="shared" si="28" ref="Q78:Q85">IF(SUM(N78:P78)&gt;0,SUM(N78:P78),"")</f>
      </c>
      <c r="R78" s="142"/>
      <c r="S78" s="143"/>
      <c r="T78" s="143"/>
      <c r="U78" s="141">
        <f aca="true" t="shared" si="29" ref="U78:U85">IF(SUM(R78:T78)&gt;0,SUM(R78:T78),"")</f>
      </c>
      <c r="V78" s="34"/>
      <c r="W78" s="146"/>
      <c r="X78" s="146"/>
      <c r="Y78" s="146"/>
      <c r="Z78" s="146"/>
      <c r="AA78" s="147"/>
    </row>
    <row r="79" spans="1:27" s="148" customFormat="1" ht="12.75">
      <c r="A79" s="26"/>
      <c r="B79" s="142"/>
      <c r="C79" s="143"/>
      <c r="D79" s="144"/>
      <c r="E79" s="141">
        <f t="shared" si="26"/>
      </c>
      <c r="F79" s="142"/>
      <c r="G79" s="143"/>
      <c r="H79" s="143"/>
      <c r="I79" s="141">
        <f t="shared" si="25"/>
      </c>
      <c r="J79" s="142"/>
      <c r="K79" s="143"/>
      <c r="L79" s="145"/>
      <c r="M79" s="141">
        <f t="shared" si="27"/>
      </c>
      <c r="N79" s="142"/>
      <c r="O79" s="143"/>
      <c r="P79" s="145"/>
      <c r="Q79" s="141">
        <f t="shared" si="28"/>
      </c>
      <c r="R79" s="142"/>
      <c r="S79" s="143"/>
      <c r="T79" s="145"/>
      <c r="U79" s="141">
        <f t="shared" si="29"/>
      </c>
      <c r="V79" s="35" t="s">
        <v>11</v>
      </c>
      <c r="W79" s="146"/>
      <c r="X79" s="146"/>
      <c r="Y79" s="146"/>
      <c r="Z79" s="146"/>
      <c r="AA79" s="147"/>
    </row>
    <row r="80" spans="1:27" s="148" customFormat="1" ht="12.75">
      <c r="A80" s="26"/>
      <c r="B80" s="142"/>
      <c r="C80" s="143"/>
      <c r="D80" s="144"/>
      <c r="E80" s="141">
        <f t="shared" si="26"/>
      </c>
      <c r="F80" s="142"/>
      <c r="G80" s="143"/>
      <c r="H80" s="143"/>
      <c r="I80" s="141">
        <f t="shared" si="25"/>
      </c>
      <c r="J80" s="142"/>
      <c r="K80" s="143"/>
      <c r="L80" s="143"/>
      <c r="M80" s="141">
        <f t="shared" si="27"/>
      </c>
      <c r="N80" s="142"/>
      <c r="O80" s="143"/>
      <c r="P80" s="143"/>
      <c r="Q80" s="141">
        <f t="shared" si="28"/>
      </c>
      <c r="R80" s="142"/>
      <c r="S80" s="143"/>
      <c r="T80" s="143"/>
      <c r="U80" s="141">
        <f t="shared" si="29"/>
      </c>
      <c r="V80" s="35" t="s">
        <v>12</v>
      </c>
      <c r="W80" s="146"/>
      <c r="X80" s="146"/>
      <c r="Y80" s="146"/>
      <c r="Z80" s="146"/>
      <c r="AA80" s="147"/>
    </row>
    <row r="81" spans="1:27" s="148" customFormat="1" ht="12.75">
      <c r="A81" s="26"/>
      <c r="B81" s="142"/>
      <c r="C81" s="143"/>
      <c r="D81" s="145"/>
      <c r="E81" s="141">
        <f t="shared" si="26"/>
      </c>
      <c r="F81" s="142"/>
      <c r="G81" s="143"/>
      <c r="H81" s="145"/>
      <c r="I81" s="141">
        <f t="shared" si="25"/>
      </c>
      <c r="J81" s="142"/>
      <c r="K81" s="143"/>
      <c r="L81" s="145"/>
      <c r="M81" s="141">
        <f t="shared" si="27"/>
      </c>
      <c r="N81" s="142"/>
      <c r="O81" s="143"/>
      <c r="P81" s="143"/>
      <c r="Q81" s="141">
        <f t="shared" si="28"/>
      </c>
      <c r="R81" s="142"/>
      <c r="S81" s="143"/>
      <c r="T81" s="145"/>
      <c r="U81" s="141">
        <f t="shared" si="29"/>
      </c>
      <c r="V81" s="35" t="s">
        <v>12</v>
      </c>
      <c r="W81" s="146"/>
      <c r="X81" s="146"/>
      <c r="Y81" s="146"/>
      <c r="Z81" s="146"/>
      <c r="AA81" s="147"/>
    </row>
    <row r="82" spans="1:27" s="148" customFormat="1" ht="12.75">
      <c r="A82" s="26"/>
      <c r="B82" s="142"/>
      <c r="C82" s="143"/>
      <c r="D82" s="145"/>
      <c r="E82" s="141">
        <f t="shared" si="26"/>
      </c>
      <c r="F82" s="142"/>
      <c r="G82" s="143"/>
      <c r="H82" s="145"/>
      <c r="I82" s="141">
        <f t="shared" si="25"/>
      </c>
      <c r="J82" s="142"/>
      <c r="K82" s="143"/>
      <c r="L82" s="145"/>
      <c r="M82" s="141">
        <f t="shared" si="27"/>
      </c>
      <c r="N82" s="142"/>
      <c r="O82" s="143"/>
      <c r="P82" s="143"/>
      <c r="Q82" s="141">
        <f t="shared" si="28"/>
      </c>
      <c r="R82" s="142"/>
      <c r="S82" s="143"/>
      <c r="T82" s="145"/>
      <c r="U82" s="141">
        <f t="shared" si="29"/>
      </c>
      <c r="V82" s="35"/>
      <c r="W82" s="146"/>
      <c r="X82" s="146"/>
      <c r="Y82" s="146"/>
      <c r="Z82" s="146"/>
      <c r="AA82" s="147"/>
    </row>
    <row r="83" spans="1:27" s="148" customFormat="1" ht="12.75">
      <c r="A83" s="26"/>
      <c r="B83" s="142"/>
      <c r="C83" s="143"/>
      <c r="D83" s="144"/>
      <c r="E83" s="141">
        <f t="shared" si="26"/>
      </c>
      <c r="F83" s="142"/>
      <c r="G83" s="143"/>
      <c r="H83" s="145"/>
      <c r="I83" s="141">
        <f t="shared" si="25"/>
      </c>
      <c r="J83" s="142"/>
      <c r="K83" s="143"/>
      <c r="L83" s="145"/>
      <c r="M83" s="141">
        <f t="shared" si="27"/>
      </c>
      <c r="N83" s="142"/>
      <c r="O83" s="143"/>
      <c r="P83" s="143"/>
      <c r="Q83" s="141">
        <f t="shared" si="28"/>
      </c>
      <c r="R83" s="142"/>
      <c r="S83" s="143"/>
      <c r="T83" s="143"/>
      <c r="U83" s="141">
        <f t="shared" si="29"/>
      </c>
      <c r="V83" s="35" t="s">
        <v>13</v>
      </c>
      <c r="W83" s="146"/>
      <c r="X83" s="146"/>
      <c r="Y83" s="146"/>
      <c r="Z83" s="146"/>
      <c r="AA83" s="147"/>
    </row>
    <row r="84" spans="1:27" s="148" customFormat="1" ht="12.75">
      <c r="A84" s="26"/>
      <c r="B84" s="142"/>
      <c r="C84" s="143"/>
      <c r="D84" s="144"/>
      <c r="E84" s="141">
        <f t="shared" si="26"/>
      </c>
      <c r="F84" s="142"/>
      <c r="G84" s="143"/>
      <c r="H84" s="145"/>
      <c r="I84" s="141">
        <f t="shared" si="25"/>
      </c>
      <c r="J84" s="142"/>
      <c r="K84" s="143"/>
      <c r="L84" s="145"/>
      <c r="M84" s="141">
        <f t="shared" si="27"/>
      </c>
      <c r="N84" s="142"/>
      <c r="O84" s="143"/>
      <c r="P84" s="145"/>
      <c r="Q84" s="141">
        <f t="shared" si="28"/>
      </c>
      <c r="R84" s="142"/>
      <c r="S84" s="143"/>
      <c r="T84" s="145"/>
      <c r="U84" s="141">
        <f t="shared" si="29"/>
      </c>
      <c r="V84" s="35" t="s">
        <v>14</v>
      </c>
      <c r="W84" s="146"/>
      <c r="X84" s="146"/>
      <c r="Y84" s="146"/>
      <c r="Z84" s="146"/>
      <c r="AA84" s="147"/>
    </row>
    <row r="85" spans="1:27" s="148" customFormat="1" ht="12.75">
      <c r="A85" s="26"/>
      <c r="B85" s="142"/>
      <c r="C85" s="143"/>
      <c r="D85" s="144"/>
      <c r="E85" s="141">
        <f t="shared" si="26"/>
      </c>
      <c r="F85" s="142"/>
      <c r="G85" s="143"/>
      <c r="H85" s="143"/>
      <c r="I85" s="141">
        <f t="shared" si="25"/>
      </c>
      <c r="J85" s="142"/>
      <c r="K85" s="143"/>
      <c r="L85" s="143"/>
      <c r="M85" s="141">
        <f t="shared" si="27"/>
      </c>
      <c r="N85" s="142"/>
      <c r="O85" s="143"/>
      <c r="P85" s="143"/>
      <c r="Q85" s="141">
        <f t="shared" si="28"/>
      </c>
      <c r="R85" s="142"/>
      <c r="S85" s="143"/>
      <c r="T85" s="143"/>
      <c r="U85" s="141">
        <f t="shared" si="29"/>
      </c>
      <c r="V85" s="35" t="s">
        <v>15</v>
      </c>
      <c r="W85" s="146"/>
      <c r="X85" s="146"/>
      <c r="Y85" s="146"/>
      <c r="Z85" s="146"/>
      <c r="AA85" s="147"/>
    </row>
    <row r="86" spans="1:27" s="148" customFormat="1" ht="12.75">
      <c r="A86" s="26"/>
      <c r="B86" s="142"/>
      <c r="C86" s="143"/>
      <c r="D86" s="144"/>
      <c r="E86" s="141">
        <f>IF(SUM(B86:D86)&gt;0,SUM(B86:D86),"")</f>
      </c>
      <c r="F86" s="142"/>
      <c r="G86" s="143"/>
      <c r="H86" s="143"/>
      <c r="I86" s="141">
        <f>IF(SUM(F86:H86)&gt;0,SUM(F86:H86),"")</f>
      </c>
      <c r="J86" s="142"/>
      <c r="K86" s="143"/>
      <c r="L86" s="143"/>
      <c r="M86" s="141">
        <f>IF(SUM(J86:L86)&gt;0,SUM(J86:L86),"")</f>
      </c>
      <c r="N86" s="142"/>
      <c r="O86" s="143"/>
      <c r="P86" s="143"/>
      <c r="Q86" s="141">
        <f>IF(SUM(N86:P86)&gt;0,SUM(N86:P86),"")</f>
      </c>
      <c r="R86" s="142"/>
      <c r="S86" s="143"/>
      <c r="T86" s="143"/>
      <c r="U86" s="141">
        <f>IF(SUM(R86:T86)&gt;0,SUM(R86:T86),"")</f>
      </c>
      <c r="V86" s="35" t="s">
        <v>16</v>
      </c>
      <c r="W86" s="146"/>
      <c r="X86" s="146"/>
      <c r="Y86" s="146"/>
      <c r="Z86" s="146"/>
      <c r="AA86" s="147"/>
    </row>
    <row r="87" spans="1:27" s="148" customFormat="1" ht="12.75">
      <c r="A87" s="26"/>
      <c r="B87" s="142"/>
      <c r="C87" s="143"/>
      <c r="D87" s="144"/>
      <c r="E87" s="141">
        <f>IF(SUM(B87:D87)&gt;0,SUM(B87:D87),"")</f>
      </c>
      <c r="F87" s="142"/>
      <c r="G87" s="143"/>
      <c r="H87" s="143"/>
      <c r="I87" s="141">
        <f>IF(SUM(F87:H87)&gt;0,SUM(F87:H87),"")</f>
      </c>
      <c r="J87" s="142"/>
      <c r="K87" s="143"/>
      <c r="L87" s="143"/>
      <c r="M87" s="141">
        <f>IF(SUM(J87:L87)&gt;0,SUM(J87:L87),"")</f>
      </c>
      <c r="N87" s="142"/>
      <c r="O87" s="143"/>
      <c r="P87" s="143"/>
      <c r="Q87" s="141">
        <f>IF(SUM(N87:P87)&gt;0,SUM(N87:P87),"")</f>
      </c>
      <c r="R87" s="142"/>
      <c r="S87" s="143"/>
      <c r="T87" s="143"/>
      <c r="U87" s="141">
        <f>IF(SUM(R87:T87)&gt;0,SUM(R87:T87),"")</f>
      </c>
      <c r="V87" s="35" t="s">
        <v>12</v>
      </c>
      <c r="W87" s="146"/>
      <c r="X87" s="146"/>
      <c r="Y87" s="146"/>
      <c r="Z87" s="146"/>
      <c r="AA87" s="147"/>
    </row>
    <row r="88" spans="1:27" s="148" customFormat="1" ht="12.75">
      <c r="A88" s="26"/>
      <c r="B88" s="142"/>
      <c r="C88" s="143"/>
      <c r="D88" s="144"/>
      <c r="E88" s="141">
        <f>IF(SUM(B88:D88)&gt;0,SUM(B88:D88),"")</f>
      </c>
      <c r="F88" s="142"/>
      <c r="G88" s="143"/>
      <c r="H88" s="143"/>
      <c r="I88" s="141">
        <f>IF(SUM(F88:H88)&gt;0,SUM(F88:H88),"")</f>
      </c>
      <c r="J88" s="142"/>
      <c r="K88" s="143"/>
      <c r="L88" s="143"/>
      <c r="M88" s="141">
        <f>IF(SUM(J88:L88)&gt;0,SUM(J88:L88),"")</f>
      </c>
      <c r="N88" s="142"/>
      <c r="O88" s="143"/>
      <c r="P88" s="143"/>
      <c r="Q88" s="141">
        <f>IF(SUM(N88:P88)&gt;0,SUM(N88:P88),"")</f>
      </c>
      <c r="R88" s="142"/>
      <c r="S88" s="143"/>
      <c r="T88" s="143"/>
      <c r="U88" s="141">
        <f>IF(SUM(R88:T88)&gt;0,SUM(R88:T88),"")</f>
      </c>
      <c r="V88" s="35"/>
      <c r="W88" s="146"/>
      <c r="X88" s="146"/>
      <c r="Y88" s="146"/>
      <c r="Z88" s="146"/>
      <c r="AA88" s="147"/>
    </row>
    <row r="89" spans="1:27" s="148" customFormat="1" ht="12.75">
      <c r="A89" s="26" t="s">
        <v>22</v>
      </c>
      <c r="B89" s="142"/>
      <c r="C89" s="143"/>
      <c r="D89" s="144"/>
      <c r="E89" s="141">
        <f>IF(SUM(B89:D89)&gt;0,SUM(B89:D89),"")</f>
      </c>
      <c r="F89" s="142"/>
      <c r="G89" s="143"/>
      <c r="H89" s="143"/>
      <c r="I89" s="141">
        <f>IF(SUM(F89:H89)&gt;0,SUM(F89:H89),"")</f>
      </c>
      <c r="J89" s="142"/>
      <c r="K89" s="143"/>
      <c r="L89" s="143"/>
      <c r="M89" s="141">
        <f>IF(SUM(J89:L89)&gt;0,SUM(J89:L89),"")</f>
      </c>
      <c r="N89" s="142"/>
      <c r="O89" s="143"/>
      <c r="P89" s="143"/>
      <c r="Q89" s="141">
        <f>IF(SUM(N89:P89)&gt;0,SUM(N89:P89),"")</f>
      </c>
      <c r="R89" s="142"/>
      <c r="S89" s="143"/>
      <c r="T89" s="143"/>
      <c r="U89" s="141">
        <f>IF(SUM(R89:T89)&gt;0,SUM(R89:T89),"")</f>
      </c>
      <c r="V89" s="34"/>
      <c r="W89" s="146"/>
      <c r="X89" s="146"/>
      <c r="Y89" s="146"/>
      <c r="Z89" s="146"/>
      <c r="AA89" s="147"/>
    </row>
    <row r="90" spans="1:27" s="148" customFormat="1" ht="12.75">
      <c r="A90" s="26" t="s">
        <v>23</v>
      </c>
      <c r="B90" s="142"/>
      <c r="C90" s="143"/>
      <c r="D90" s="144"/>
      <c r="E90" s="141">
        <f>IF(SUM(B90:D90)&gt;0,SUM(B90:D90),"")</f>
      </c>
      <c r="F90" s="142"/>
      <c r="G90" s="143"/>
      <c r="H90" s="143"/>
      <c r="I90" s="141">
        <f>IF(SUM(F90:H90)&gt;0,SUM(F90:H90),"")</f>
      </c>
      <c r="J90" s="142"/>
      <c r="K90" s="143"/>
      <c r="L90" s="143"/>
      <c r="M90" s="141">
        <f>IF(SUM(J90:L90)&gt;0,SUM(J90:L90),"")</f>
      </c>
      <c r="N90" s="142"/>
      <c r="O90" s="143"/>
      <c r="P90" s="143"/>
      <c r="Q90" s="141">
        <f>IF(SUM(N90:P90)&gt;0,SUM(N90:P90),"")</f>
      </c>
      <c r="R90" s="142"/>
      <c r="S90" s="143"/>
      <c r="T90" s="143"/>
      <c r="U90" s="141">
        <f>IF(SUM(R90:T90)&gt;0,SUM(R90:T90),"")</f>
      </c>
      <c r="V90" s="34"/>
      <c r="W90" s="146"/>
      <c r="X90" s="146"/>
      <c r="Y90" s="146"/>
      <c r="Z90" s="146"/>
      <c r="AA90" s="147"/>
    </row>
    <row r="91" spans="1:27" s="148" customFormat="1" ht="13.5" thickBot="1">
      <c r="A91" s="117" t="s">
        <v>10</v>
      </c>
      <c r="B91" s="149">
        <f aca="true" t="shared" si="30" ref="B91:U91">IF(SUM(B77:B88)=0,0,AVERAGE(B77:B88))</f>
        <v>0</v>
      </c>
      <c r="C91" s="150">
        <f t="shared" si="30"/>
        <v>0</v>
      </c>
      <c r="D91" s="151">
        <f t="shared" si="30"/>
        <v>0</v>
      </c>
      <c r="E91" s="152">
        <f t="shared" si="30"/>
        <v>0</v>
      </c>
      <c r="F91" s="149">
        <f t="shared" si="30"/>
        <v>0</v>
      </c>
      <c r="G91" s="150">
        <f t="shared" si="30"/>
        <v>0</v>
      </c>
      <c r="H91" s="151">
        <f t="shared" si="30"/>
        <v>0</v>
      </c>
      <c r="I91" s="152">
        <f t="shared" si="30"/>
        <v>0</v>
      </c>
      <c r="J91" s="149">
        <f t="shared" si="30"/>
        <v>0</v>
      </c>
      <c r="K91" s="150">
        <f t="shared" si="30"/>
        <v>0</v>
      </c>
      <c r="L91" s="151">
        <f t="shared" si="30"/>
        <v>0</v>
      </c>
      <c r="M91" s="152">
        <f t="shared" si="30"/>
        <v>0</v>
      </c>
      <c r="N91" s="149">
        <f t="shared" si="30"/>
        <v>0</v>
      </c>
      <c r="O91" s="150">
        <f t="shared" si="30"/>
        <v>0</v>
      </c>
      <c r="P91" s="151">
        <f t="shared" si="30"/>
        <v>0</v>
      </c>
      <c r="Q91" s="152">
        <f t="shared" si="30"/>
        <v>0</v>
      </c>
      <c r="R91" s="149">
        <f t="shared" si="30"/>
        <v>0</v>
      </c>
      <c r="S91" s="150">
        <f t="shared" si="30"/>
        <v>0</v>
      </c>
      <c r="T91" s="151">
        <f t="shared" si="30"/>
        <v>0</v>
      </c>
      <c r="U91" s="152">
        <f t="shared" si="30"/>
        <v>0</v>
      </c>
      <c r="V91" s="41"/>
      <c r="W91" s="154"/>
      <c r="X91" s="155"/>
      <c r="Y91" s="155"/>
      <c r="Z91" s="155"/>
      <c r="AA91" s="156"/>
    </row>
    <row r="92" ht="14.25" thickBot="1">
      <c r="W92" s="16" t="s">
        <v>233</v>
      </c>
    </row>
    <row r="93" spans="1:27" ht="13.5">
      <c r="A93" s="17" t="s">
        <v>227</v>
      </c>
      <c r="B93" s="262" t="s">
        <v>239</v>
      </c>
      <c r="C93" s="263"/>
      <c r="D93" s="263"/>
      <c r="E93" s="264"/>
      <c r="F93" s="262" t="s">
        <v>240</v>
      </c>
      <c r="G93" s="263"/>
      <c r="H93" s="263"/>
      <c r="I93" s="264"/>
      <c r="J93" s="262" t="s">
        <v>241</v>
      </c>
      <c r="K93" s="263"/>
      <c r="L93" s="263"/>
      <c r="M93" s="264"/>
      <c r="N93" s="262" t="s">
        <v>242</v>
      </c>
      <c r="O93" s="263"/>
      <c r="P93" s="263"/>
      <c r="Q93" s="264"/>
      <c r="R93" s="262" t="s">
        <v>243</v>
      </c>
      <c r="S93" s="263"/>
      <c r="T93" s="263"/>
      <c r="U93" s="264"/>
      <c r="V93" s="18"/>
      <c r="W93" s="81" t="str">
        <f>B93</f>
        <v>CC 11</v>
      </c>
      <c r="X93" s="81" t="str">
        <f>F93</f>
        <v>CC 12</v>
      </c>
      <c r="Y93" s="81" t="str">
        <f>J93</f>
        <v>CC 13</v>
      </c>
      <c r="Z93" s="81" t="str">
        <f>N93</f>
        <v>CC 14</v>
      </c>
      <c r="AA93" s="82" t="str">
        <f>R93</f>
        <v>CC 15</v>
      </c>
    </row>
    <row r="94" spans="1:27" ht="14.25" thickBot="1">
      <c r="A94" s="19" t="s">
        <v>4</v>
      </c>
      <c r="B94" s="20" t="s">
        <v>5</v>
      </c>
      <c r="C94" s="21" t="s">
        <v>6</v>
      </c>
      <c r="D94" s="22" t="s">
        <v>7</v>
      </c>
      <c r="E94" s="23" t="s">
        <v>8</v>
      </c>
      <c r="F94" s="20" t="s">
        <v>5</v>
      </c>
      <c r="G94" s="21" t="s">
        <v>6</v>
      </c>
      <c r="H94" s="21" t="s">
        <v>7</v>
      </c>
      <c r="I94" s="23" t="s">
        <v>8</v>
      </c>
      <c r="J94" s="20" t="s">
        <v>5</v>
      </c>
      <c r="K94" s="21" t="s">
        <v>6</v>
      </c>
      <c r="L94" s="21" t="s">
        <v>7</v>
      </c>
      <c r="M94" s="23" t="s">
        <v>8</v>
      </c>
      <c r="N94" s="20" t="s">
        <v>5</v>
      </c>
      <c r="O94" s="21" t="s">
        <v>6</v>
      </c>
      <c r="P94" s="21" t="s">
        <v>7</v>
      </c>
      <c r="Q94" s="23" t="s">
        <v>8</v>
      </c>
      <c r="R94" s="20" t="s">
        <v>5</v>
      </c>
      <c r="S94" s="21" t="s">
        <v>6</v>
      </c>
      <c r="T94" s="21" t="s">
        <v>7</v>
      </c>
      <c r="U94" s="23" t="s">
        <v>8</v>
      </c>
      <c r="V94" s="24"/>
      <c r="W94" s="108">
        <f>IF(SUM(E95:E108)&gt;0,LARGE(E95:E108,1),0)</f>
        <v>0</v>
      </c>
      <c r="X94" s="109">
        <f>IF(SUM(I95:I108)&gt;0,LARGE(I95:I108,1),0)</f>
        <v>0</v>
      </c>
      <c r="Y94" s="109">
        <f>IF(SUM(M95:M108)&gt;0,LARGE(M95:M108,1),0)</f>
        <v>0</v>
      </c>
      <c r="Z94" s="109">
        <f>IF(SUM(Q95:Q108)&gt;0,LARGE(Q95:Q108,1),0)</f>
        <v>0</v>
      </c>
      <c r="AA94" s="110">
        <f>IF(SUM(U95:U108)&gt;0,LARGE(U95:U108,1),0)</f>
        <v>0</v>
      </c>
    </row>
    <row r="95" spans="1:27" s="148" customFormat="1" ht="13.5" thickTop="1">
      <c r="A95" s="25"/>
      <c r="B95" s="138"/>
      <c r="C95" s="139"/>
      <c r="D95" s="140"/>
      <c r="E95" s="141">
        <f>IF(SUM(B95:D95)&gt;0,SUM(B95:D95),"")</f>
      </c>
      <c r="F95" s="138"/>
      <c r="G95" s="139"/>
      <c r="H95" s="139"/>
      <c r="I95" s="141">
        <f aca="true" t="shared" si="31" ref="I95:I103">IF(SUM(F95:H95)&gt;0,SUM(F95:H95),"")</f>
      </c>
      <c r="J95" s="138"/>
      <c r="K95" s="139"/>
      <c r="L95" s="139"/>
      <c r="M95" s="141">
        <f>IF(SUM(J95:L95)&gt;0,SUM(J95:L95),"")</f>
      </c>
      <c r="N95" s="138"/>
      <c r="O95" s="139"/>
      <c r="P95" s="139"/>
      <c r="Q95" s="141">
        <f>IF(SUM(N95:P95)&gt;0,SUM(N95:P95),"")</f>
      </c>
      <c r="R95" s="138"/>
      <c r="S95" s="139"/>
      <c r="T95" s="139"/>
      <c r="U95" s="141">
        <f>IF(SUM(R95:T95)&gt;0,SUM(R95:T95),"")</f>
      </c>
      <c r="V95" s="33"/>
      <c r="W95" s="146"/>
      <c r="X95" s="146"/>
      <c r="Y95" s="146"/>
      <c r="Z95" s="146"/>
      <c r="AA95" s="147"/>
    </row>
    <row r="96" spans="1:27" s="148" customFormat="1" ht="12.75">
      <c r="A96" s="26"/>
      <c r="B96" s="142"/>
      <c r="C96" s="143"/>
      <c r="D96" s="144"/>
      <c r="E96" s="141">
        <f aca="true" t="shared" si="32" ref="E96:E103">IF(SUM(B96:D96)&gt;0,SUM(B96:D96),"")</f>
      </c>
      <c r="F96" s="142"/>
      <c r="G96" s="143"/>
      <c r="H96" s="143"/>
      <c r="I96" s="141">
        <f t="shared" si="31"/>
      </c>
      <c r="J96" s="142"/>
      <c r="K96" s="143"/>
      <c r="L96" s="143"/>
      <c r="M96" s="141">
        <f aca="true" t="shared" si="33" ref="M96:M103">IF(SUM(J96:L96)&gt;0,SUM(J96:L96),"")</f>
      </c>
      <c r="N96" s="142"/>
      <c r="O96" s="143"/>
      <c r="P96" s="143"/>
      <c r="Q96" s="141">
        <f aca="true" t="shared" si="34" ref="Q96:Q103">IF(SUM(N96:P96)&gt;0,SUM(N96:P96),"")</f>
      </c>
      <c r="R96" s="142"/>
      <c r="S96" s="143"/>
      <c r="T96" s="143"/>
      <c r="U96" s="141">
        <f aca="true" t="shared" si="35" ref="U96:U103">IF(SUM(R96:T96)&gt;0,SUM(R96:T96),"")</f>
      </c>
      <c r="V96" s="34"/>
      <c r="W96" s="146"/>
      <c r="X96" s="146"/>
      <c r="Y96" s="146"/>
      <c r="Z96" s="146"/>
      <c r="AA96" s="147"/>
    </row>
    <row r="97" spans="1:27" s="148" customFormat="1" ht="12.75">
      <c r="A97" s="26"/>
      <c r="B97" s="142"/>
      <c r="C97" s="143"/>
      <c r="D97" s="144"/>
      <c r="E97" s="141">
        <f t="shared" si="32"/>
      </c>
      <c r="F97" s="142"/>
      <c r="G97" s="143"/>
      <c r="H97" s="143"/>
      <c r="I97" s="141">
        <f t="shared" si="31"/>
      </c>
      <c r="J97" s="142"/>
      <c r="K97" s="143"/>
      <c r="L97" s="145"/>
      <c r="M97" s="141">
        <f t="shared" si="33"/>
      </c>
      <c r="N97" s="142"/>
      <c r="O97" s="143"/>
      <c r="P97" s="145"/>
      <c r="Q97" s="141">
        <f t="shared" si="34"/>
      </c>
      <c r="R97" s="142"/>
      <c r="S97" s="143"/>
      <c r="T97" s="145"/>
      <c r="U97" s="141">
        <f t="shared" si="35"/>
      </c>
      <c r="V97" s="35" t="s">
        <v>11</v>
      </c>
      <c r="W97" s="146"/>
      <c r="X97" s="146"/>
      <c r="Y97" s="146"/>
      <c r="Z97" s="146"/>
      <c r="AA97" s="147"/>
    </row>
    <row r="98" spans="1:27" s="148" customFormat="1" ht="12.75">
      <c r="A98" s="26"/>
      <c r="B98" s="142"/>
      <c r="C98" s="143"/>
      <c r="D98" s="144"/>
      <c r="E98" s="141">
        <f t="shared" si="32"/>
      </c>
      <c r="F98" s="142"/>
      <c r="G98" s="143"/>
      <c r="H98" s="143"/>
      <c r="I98" s="141">
        <f t="shared" si="31"/>
      </c>
      <c r="J98" s="142"/>
      <c r="K98" s="143"/>
      <c r="L98" s="143"/>
      <c r="M98" s="141">
        <f t="shared" si="33"/>
      </c>
      <c r="N98" s="142"/>
      <c r="O98" s="143"/>
      <c r="P98" s="143"/>
      <c r="Q98" s="141">
        <f t="shared" si="34"/>
      </c>
      <c r="R98" s="142"/>
      <c r="S98" s="143"/>
      <c r="T98" s="143"/>
      <c r="U98" s="141">
        <f t="shared" si="35"/>
      </c>
      <c r="V98" s="35" t="s">
        <v>12</v>
      </c>
      <c r="W98" s="146"/>
      <c r="X98" s="146"/>
      <c r="Y98" s="146"/>
      <c r="Z98" s="146"/>
      <c r="AA98" s="147"/>
    </row>
    <row r="99" spans="1:27" s="148" customFormat="1" ht="12.75">
      <c r="A99" s="26"/>
      <c r="B99" s="142"/>
      <c r="C99" s="143"/>
      <c r="D99" s="145"/>
      <c r="E99" s="141">
        <f t="shared" si="32"/>
      </c>
      <c r="F99" s="142"/>
      <c r="G99" s="143"/>
      <c r="H99" s="145"/>
      <c r="I99" s="141">
        <f t="shared" si="31"/>
      </c>
      <c r="J99" s="142"/>
      <c r="K99" s="143"/>
      <c r="L99" s="145"/>
      <c r="M99" s="141">
        <f t="shared" si="33"/>
      </c>
      <c r="N99" s="142"/>
      <c r="O99" s="143"/>
      <c r="P99" s="143"/>
      <c r="Q99" s="141">
        <f t="shared" si="34"/>
      </c>
      <c r="R99" s="142"/>
      <c r="S99" s="143"/>
      <c r="T99" s="145"/>
      <c r="U99" s="141">
        <f t="shared" si="35"/>
      </c>
      <c r="V99" s="35" t="s">
        <v>12</v>
      </c>
      <c r="W99" s="146"/>
      <c r="X99" s="146"/>
      <c r="Y99" s="146"/>
      <c r="Z99" s="146"/>
      <c r="AA99" s="147"/>
    </row>
    <row r="100" spans="1:27" s="148" customFormat="1" ht="12.75">
      <c r="A100" s="26"/>
      <c r="B100" s="142"/>
      <c r="C100" s="143"/>
      <c r="D100" s="145"/>
      <c r="E100" s="141">
        <f t="shared" si="32"/>
      </c>
      <c r="F100" s="142"/>
      <c r="G100" s="143"/>
      <c r="H100" s="145"/>
      <c r="I100" s="141">
        <f t="shared" si="31"/>
      </c>
      <c r="J100" s="142"/>
      <c r="K100" s="143"/>
      <c r="L100" s="145"/>
      <c r="M100" s="141">
        <f t="shared" si="33"/>
      </c>
      <c r="N100" s="142"/>
      <c r="O100" s="143"/>
      <c r="P100" s="143"/>
      <c r="Q100" s="141">
        <f t="shared" si="34"/>
      </c>
      <c r="R100" s="142"/>
      <c r="S100" s="143"/>
      <c r="T100" s="145"/>
      <c r="U100" s="141">
        <f t="shared" si="35"/>
      </c>
      <c r="V100" s="35"/>
      <c r="W100" s="146"/>
      <c r="X100" s="146"/>
      <c r="Y100" s="146"/>
      <c r="Z100" s="146"/>
      <c r="AA100" s="147"/>
    </row>
    <row r="101" spans="1:27" s="148" customFormat="1" ht="12.75">
      <c r="A101" s="26"/>
      <c r="B101" s="142"/>
      <c r="C101" s="143"/>
      <c r="D101" s="144"/>
      <c r="E101" s="141">
        <f t="shared" si="32"/>
      </c>
      <c r="F101" s="142"/>
      <c r="G101" s="143"/>
      <c r="H101" s="145"/>
      <c r="I101" s="141">
        <f t="shared" si="31"/>
      </c>
      <c r="J101" s="142"/>
      <c r="K101" s="143"/>
      <c r="L101" s="145"/>
      <c r="M101" s="141">
        <f t="shared" si="33"/>
      </c>
      <c r="N101" s="142"/>
      <c r="O101" s="143"/>
      <c r="P101" s="143"/>
      <c r="Q101" s="141">
        <f t="shared" si="34"/>
      </c>
      <c r="R101" s="142"/>
      <c r="S101" s="143"/>
      <c r="T101" s="143"/>
      <c r="U101" s="141">
        <f t="shared" si="35"/>
      </c>
      <c r="V101" s="35" t="s">
        <v>13</v>
      </c>
      <c r="W101" s="146"/>
      <c r="X101" s="146"/>
      <c r="Y101" s="146"/>
      <c r="Z101" s="146"/>
      <c r="AA101" s="147"/>
    </row>
    <row r="102" spans="1:27" s="148" customFormat="1" ht="12.75">
      <c r="A102" s="26"/>
      <c r="B102" s="142"/>
      <c r="C102" s="143"/>
      <c r="D102" s="144"/>
      <c r="E102" s="141">
        <f t="shared" si="32"/>
      </c>
      <c r="F102" s="142"/>
      <c r="G102" s="143"/>
      <c r="H102" s="145"/>
      <c r="I102" s="141">
        <f t="shared" si="31"/>
      </c>
      <c r="J102" s="142"/>
      <c r="K102" s="143"/>
      <c r="L102" s="145"/>
      <c r="M102" s="141">
        <f t="shared" si="33"/>
      </c>
      <c r="N102" s="142"/>
      <c r="O102" s="143"/>
      <c r="P102" s="145"/>
      <c r="Q102" s="141">
        <f t="shared" si="34"/>
      </c>
      <c r="R102" s="142"/>
      <c r="S102" s="143"/>
      <c r="T102" s="145"/>
      <c r="U102" s="141">
        <f t="shared" si="35"/>
      </c>
      <c r="V102" s="35" t="s">
        <v>14</v>
      </c>
      <c r="W102" s="146"/>
      <c r="X102" s="146"/>
      <c r="Y102" s="146"/>
      <c r="Z102" s="146"/>
      <c r="AA102" s="147"/>
    </row>
    <row r="103" spans="1:27" s="148" customFormat="1" ht="12.75">
      <c r="A103" s="26"/>
      <c r="B103" s="142"/>
      <c r="C103" s="143"/>
      <c r="D103" s="144"/>
      <c r="E103" s="141">
        <f t="shared" si="32"/>
      </c>
      <c r="F103" s="142"/>
      <c r="G103" s="143"/>
      <c r="H103" s="143"/>
      <c r="I103" s="141">
        <f t="shared" si="31"/>
      </c>
      <c r="J103" s="142"/>
      <c r="K103" s="143"/>
      <c r="L103" s="143"/>
      <c r="M103" s="141">
        <f t="shared" si="33"/>
      </c>
      <c r="N103" s="142"/>
      <c r="O103" s="143"/>
      <c r="P103" s="143"/>
      <c r="Q103" s="141">
        <f t="shared" si="34"/>
      </c>
      <c r="R103" s="142"/>
      <c r="S103" s="143"/>
      <c r="T103" s="143"/>
      <c r="U103" s="141">
        <f t="shared" si="35"/>
      </c>
      <c r="V103" s="35" t="s">
        <v>15</v>
      </c>
      <c r="W103" s="146"/>
      <c r="X103" s="146"/>
      <c r="Y103" s="146"/>
      <c r="Z103" s="146"/>
      <c r="AA103" s="147"/>
    </row>
    <row r="104" spans="1:27" s="148" customFormat="1" ht="12.75">
      <c r="A104" s="26"/>
      <c r="B104" s="142"/>
      <c r="C104" s="143"/>
      <c r="D104" s="144"/>
      <c r="E104" s="141">
        <f>IF(SUM(B104:D104)&gt;0,SUM(B104:D104),"")</f>
      </c>
      <c r="F104" s="142"/>
      <c r="G104" s="143"/>
      <c r="H104" s="143"/>
      <c r="I104" s="141">
        <f>IF(SUM(F104:H104)&gt;0,SUM(F104:H104),"")</f>
      </c>
      <c r="J104" s="142"/>
      <c r="K104" s="143"/>
      <c r="L104" s="143"/>
      <c r="M104" s="141">
        <f>IF(SUM(J104:L104)&gt;0,SUM(J104:L104),"")</f>
      </c>
      <c r="N104" s="142"/>
      <c r="O104" s="143"/>
      <c r="P104" s="143"/>
      <c r="Q104" s="141">
        <f>IF(SUM(N104:P104)&gt;0,SUM(N104:P104),"")</f>
      </c>
      <c r="R104" s="142"/>
      <c r="S104" s="143"/>
      <c r="T104" s="143"/>
      <c r="U104" s="141">
        <f>IF(SUM(R104:T104)&gt;0,SUM(R104:T104),"")</f>
      </c>
      <c r="V104" s="35" t="s">
        <v>16</v>
      </c>
      <c r="W104" s="146"/>
      <c r="X104" s="146"/>
      <c r="Y104" s="146"/>
      <c r="Z104" s="146"/>
      <c r="AA104" s="147"/>
    </row>
    <row r="105" spans="1:27" s="148" customFormat="1" ht="12.75">
      <c r="A105" s="26"/>
      <c r="B105" s="142"/>
      <c r="C105" s="143"/>
      <c r="D105" s="144"/>
      <c r="E105" s="141">
        <f>IF(SUM(B105:D105)&gt;0,SUM(B105:D105),"")</f>
      </c>
      <c r="F105" s="142"/>
      <c r="G105" s="143"/>
      <c r="H105" s="143"/>
      <c r="I105" s="141">
        <f>IF(SUM(F105:H105)&gt;0,SUM(F105:H105),"")</f>
      </c>
      <c r="J105" s="142"/>
      <c r="K105" s="143"/>
      <c r="L105" s="143"/>
      <c r="M105" s="141">
        <f>IF(SUM(J105:L105)&gt;0,SUM(J105:L105),"")</f>
      </c>
      <c r="N105" s="142"/>
      <c r="O105" s="143"/>
      <c r="P105" s="143"/>
      <c r="Q105" s="141">
        <f>IF(SUM(N105:P105)&gt;0,SUM(N105:P105),"")</f>
      </c>
      <c r="R105" s="142"/>
      <c r="S105" s="143"/>
      <c r="T105" s="143"/>
      <c r="U105" s="141">
        <f>IF(SUM(R105:T105)&gt;0,SUM(R105:T105),"")</f>
      </c>
      <c r="V105" s="35" t="s">
        <v>12</v>
      </c>
      <c r="W105" s="146"/>
      <c r="X105" s="146"/>
      <c r="Y105" s="146"/>
      <c r="Z105" s="146"/>
      <c r="AA105" s="147"/>
    </row>
    <row r="106" spans="1:27" s="148" customFormat="1" ht="12.75">
      <c r="A106" s="26"/>
      <c r="B106" s="142"/>
      <c r="C106" s="143"/>
      <c r="D106" s="144"/>
      <c r="E106" s="141">
        <f>IF(SUM(B106:D106)&gt;0,SUM(B106:D106),"")</f>
      </c>
      <c r="F106" s="142"/>
      <c r="G106" s="143"/>
      <c r="H106" s="143"/>
      <c r="I106" s="141">
        <f>IF(SUM(F106:H106)&gt;0,SUM(F106:H106),"")</f>
      </c>
      <c r="J106" s="142"/>
      <c r="K106" s="143"/>
      <c r="L106" s="143"/>
      <c r="M106" s="141">
        <f>IF(SUM(J106:L106)&gt;0,SUM(J106:L106),"")</f>
      </c>
      <c r="N106" s="142"/>
      <c r="O106" s="143"/>
      <c r="P106" s="143"/>
      <c r="Q106" s="141">
        <f>IF(SUM(N106:P106)&gt;0,SUM(N106:P106),"")</f>
      </c>
      <c r="R106" s="142"/>
      <c r="S106" s="143"/>
      <c r="T106" s="143"/>
      <c r="U106" s="141">
        <f>IF(SUM(R106:T106)&gt;0,SUM(R106:T106),"")</f>
      </c>
      <c r="V106" s="35"/>
      <c r="W106" s="146"/>
      <c r="X106" s="146"/>
      <c r="Y106" s="146"/>
      <c r="Z106" s="146"/>
      <c r="AA106" s="147"/>
    </row>
    <row r="107" spans="1:27" s="148" customFormat="1" ht="12.75">
      <c r="A107" s="26" t="s">
        <v>22</v>
      </c>
      <c r="B107" s="142"/>
      <c r="C107" s="143"/>
      <c r="D107" s="144"/>
      <c r="E107" s="141">
        <f>IF(SUM(B107:D107)&gt;0,SUM(B107:D107),"")</f>
      </c>
      <c r="F107" s="142"/>
      <c r="G107" s="143"/>
      <c r="H107" s="143"/>
      <c r="I107" s="141">
        <f>IF(SUM(F107:H107)&gt;0,SUM(F107:H107),"")</f>
      </c>
      <c r="J107" s="142"/>
      <c r="K107" s="143"/>
      <c r="L107" s="143"/>
      <c r="M107" s="141">
        <f>IF(SUM(J107:L107)&gt;0,SUM(J107:L107),"")</f>
      </c>
      <c r="N107" s="142"/>
      <c r="O107" s="143"/>
      <c r="P107" s="143"/>
      <c r="Q107" s="141">
        <f>IF(SUM(N107:P107)&gt;0,SUM(N107:P107),"")</f>
      </c>
      <c r="R107" s="142"/>
      <c r="S107" s="143"/>
      <c r="T107" s="143"/>
      <c r="U107" s="141">
        <f>IF(SUM(R107:T107)&gt;0,SUM(R107:T107),"")</f>
      </c>
      <c r="V107" s="34"/>
      <c r="W107" s="146"/>
      <c r="X107" s="146"/>
      <c r="Y107" s="146"/>
      <c r="Z107" s="146"/>
      <c r="AA107" s="147"/>
    </row>
    <row r="108" spans="1:27" s="148" customFormat="1" ht="12.75">
      <c r="A108" s="26" t="s">
        <v>23</v>
      </c>
      <c r="B108" s="142"/>
      <c r="C108" s="143"/>
      <c r="D108" s="144"/>
      <c r="E108" s="141">
        <f>IF(SUM(B108:D108)&gt;0,SUM(B108:D108),"")</f>
      </c>
      <c r="F108" s="142"/>
      <c r="G108" s="143"/>
      <c r="H108" s="143"/>
      <c r="I108" s="141">
        <f>IF(SUM(F108:H108)&gt;0,SUM(F108:H108),"")</f>
      </c>
      <c r="J108" s="142"/>
      <c r="K108" s="143"/>
      <c r="L108" s="143"/>
      <c r="M108" s="141">
        <f>IF(SUM(J108:L108)&gt;0,SUM(J108:L108),"")</f>
      </c>
      <c r="N108" s="142"/>
      <c r="O108" s="143"/>
      <c r="P108" s="143"/>
      <c r="Q108" s="141">
        <f>IF(SUM(N108:P108)&gt;0,SUM(N108:P108),"")</f>
      </c>
      <c r="R108" s="142"/>
      <c r="S108" s="143"/>
      <c r="T108" s="143"/>
      <c r="U108" s="141">
        <f>IF(SUM(R108:T108)&gt;0,SUM(R108:T108),"")</f>
      </c>
      <c r="V108" s="34"/>
      <c r="W108" s="146"/>
      <c r="X108" s="146"/>
      <c r="Y108" s="146"/>
      <c r="Z108" s="146"/>
      <c r="AA108" s="147"/>
    </row>
    <row r="109" spans="1:27" s="148" customFormat="1" ht="13.5" thickBot="1">
      <c r="A109" s="117" t="s">
        <v>10</v>
      </c>
      <c r="B109" s="149">
        <f aca="true" t="shared" si="36" ref="B109:U109">IF(SUM(B95:B106)=0,0,AVERAGE(B95:B106))</f>
        <v>0</v>
      </c>
      <c r="C109" s="150">
        <f t="shared" si="36"/>
        <v>0</v>
      </c>
      <c r="D109" s="151">
        <f t="shared" si="36"/>
        <v>0</v>
      </c>
      <c r="E109" s="152">
        <f t="shared" si="36"/>
        <v>0</v>
      </c>
      <c r="F109" s="149">
        <f t="shared" si="36"/>
        <v>0</v>
      </c>
      <c r="G109" s="150">
        <f t="shared" si="36"/>
        <v>0</v>
      </c>
      <c r="H109" s="151">
        <f t="shared" si="36"/>
        <v>0</v>
      </c>
      <c r="I109" s="152">
        <f t="shared" si="36"/>
        <v>0</v>
      </c>
      <c r="J109" s="149">
        <f t="shared" si="36"/>
        <v>0</v>
      </c>
      <c r="K109" s="150">
        <f t="shared" si="36"/>
        <v>0</v>
      </c>
      <c r="L109" s="151">
        <f t="shared" si="36"/>
        <v>0</v>
      </c>
      <c r="M109" s="152">
        <f t="shared" si="36"/>
        <v>0</v>
      </c>
      <c r="N109" s="149">
        <f t="shared" si="36"/>
        <v>0</v>
      </c>
      <c r="O109" s="150">
        <f t="shared" si="36"/>
        <v>0</v>
      </c>
      <c r="P109" s="151">
        <f t="shared" si="36"/>
        <v>0</v>
      </c>
      <c r="Q109" s="152">
        <f t="shared" si="36"/>
        <v>0</v>
      </c>
      <c r="R109" s="149">
        <f t="shared" si="36"/>
        <v>0</v>
      </c>
      <c r="S109" s="150">
        <f t="shared" si="36"/>
        <v>0</v>
      </c>
      <c r="T109" s="151">
        <f t="shared" si="36"/>
        <v>0</v>
      </c>
      <c r="U109" s="152">
        <f t="shared" si="36"/>
        <v>0</v>
      </c>
      <c r="V109" s="41"/>
      <c r="W109" s="154"/>
      <c r="X109" s="155"/>
      <c r="Y109" s="155"/>
      <c r="Z109" s="155"/>
      <c r="AA109" s="156"/>
    </row>
    <row r="110" spans="1:27" ht="13.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81"/>
      <c r="X110" s="81"/>
      <c r="Y110" s="81"/>
      <c r="Z110" s="81"/>
      <c r="AA110" s="82"/>
    </row>
    <row r="111" spans="1:27" ht="14.25" thickBo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81" t="s">
        <v>45</v>
      </c>
      <c r="X111" s="98"/>
      <c r="Y111" s="98"/>
      <c r="Z111" s="98"/>
      <c r="AA111" s="99"/>
    </row>
    <row r="112" spans="1:27" ht="13.5">
      <c r="A112" s="17" t="s">
        <v>44</v>
      </c>
      <c r="B112" s="259" t="s">
        <v>355</v>
      </c>
      <c r="C112" s="260"/>
      <c r="D112" s="260"/>
      <c r="E112" s="261"/>
      <c r="F112" s="259" t="s">
        <v>214</v>
      </c>
      <c r="G112" s="260"/>
      <c r="H112" s="260"/>
      <c r="I112" s="261"/>
      <c r="J112" s="259" t="s">
        <v>212</v>
      </c>
      <c r="K112" s="260"/>
      <c r="L112" s="260"/>
      <c r="M112" s="261"/>
      <c r="N112" s="259" t="s">
        <v>304</v>
      </c>
      <c r="O112" s="260"/>
      <c r="P112" s="260"/>
      <c r="Q112" s="261"/>
      <c r="R112" s="259" t="s">
        <v>305</v>
      </c>
      <c r="S112" s="260"/>
      <c r="T112" s="260"/>
      <c r="U112" s="261"/>
      <c r="V112" s="39" t="s">
        <v>3</v>
      </c>
      <c r="W112" s="81" t="str">
        <f>B112</f>
        <v>Davis, Caitlin (286.29)</v>
      </c>
      <c r="X112" s="81" t="str">
        <f>F112</f>
        <v>Head, Deddrick (270.25)</v>
      </c>
      <c r="Y112" s="81" t="str">
        <f>J112</f>
        <v>Miller, Dorie (283.33)</v>
      </c>
      <c r="Z112" s="81" t="str">
        <f>N112</f>
        <v>Akridge, Kody (R)</v>
      </c>
      <c r="AA112" s="82" t="str">
        <f>R112</f>
        <v>Soto, Erica (R)</v>
      </c>
    </row>
    <row r="113" spans="1:27" ht="14.25" thickBot="1">
      <c r="A113" s="19" t="s">
        <v>4</v>
      </c>
      <c r="B113" s="20" t="s">
        <v>5</v>
      </c>
      <c r="C113" s="21" t="s">
        <v>6</v>
      </c>
      <c r="D113" s="22" t="s">
        <v>7</v>
      </c>
      <c r="E113" s="23" t="s">
        <v>8</v>
      </c>
      <c r="F113" s="20" t="s">
        <v>5</v>
      </c>
      <c r="G113" s="21" t="s">
        <v>6</v>
      </c>
      <c r="H113" s="21" t="s">
        <v>7</v>
      </c>
      <c r="I113" s="23" t="s">
        <v>8</v>
      </c>
      <c r="J113" s="20" t="s">
        <v>5</v>
      </c>
      <c r="K113" s="21" t="s">
        <v>6</v>
      </c>
      <c r="L113" s="21" t="s">
        <v>7</v>
      </c>
      <c r="M113" s="23" t="s">
        <v>8</v>
      </c>
      <c r="N113" s="20" t="s">
        <v>5</v>
      </c>
      <c r="O113" s="21" t="s">
        <v>6</v>
      </c>
      <c r="P113" s="21" t="s">
        <v>7</v>
      </c>
      <c r="Q113" s="23" t="s">
        <v>8</v>
      </c>
      <c r="R113" s="20" t="s">
        <v>5</v>
      </c>
      <c r="S113" s="21" t="s">
        <v>6</v>
      </c>
      <c r="T113" s="21" t="s">
        <v>7</v>
      </c>
      <c r="U113" s="23" t="s">
        <v>8</v>
      </c>
      <c r="V113" s="40" t="s">
        <v>9</v>
      </c>
      <c r="W113" s="108">
        <f>IF(SUM(E114:E127)&gt;0,LARGE(E114:E127,1),0)</f>
        <v>290</v>
      </c>
      <c r="X113" s="109">
        <f>IF(SUM(I114:I127)&gt;0,LARGE(I114:I127,1),0)</f>
        <v>286</v>
      </c>
      <c r="Y113" s="109">
        <f>IF(SUM(M114:M127)&gt;0,LARGE(M114:M127,1),0)</f>
        <v>292</v>
      </c>
      <c r="Z113" s="109">
        <f>IF(SUM(Q114:Q127)&gt;0,LARGE(Q114:Q127,1),0)</f>
        <v>281</v>
      </c>
      <c r="AA113" s="110">
        <f>IF(SUM(U114:U127)&gt;0,LARGE(U114:U127,1),0)</f>
        <v>285</v>
      </c>
    </row>
    <row r="114" spans="1:27" ht="14.25" thickTop="1">
      <c r="A114" s="25" t="s">
        <v>54</v>
      </c>
      <c r="B114" s="138">
        <v>98</v>
      </c>
      <c r="C114" s="139">
        <v>92</v>
      </c>
      <c r="D114" s="140">
        <v>97</v>
      </c>
      <c r="E114" s="141">
        <f>IF(SUM(B114:D114)&gt;0,SUM(B114:D114),"")</f>
        <v>287</v>
      </c>
      <c r="F114" s="138">
        <v>98</v>
      </c>
      <c r="G114" s="139">
        <v>93</v>
      </c>
      <c r="H114" s="140">
        <v>92</v>
      </c>
      <c r="I114" s="141">
        <f>IF(SUM(F114:H114)&gt;0,SUM(F114:H114),"")</f>
        <v>283</v>
      </c>
      <c r="J114" s="138">
        <v>94</v>
      </c>
      <c r="K114" s="139">
        <v>95</v>
      </c>
      <c r="L114" s="140">
        <v>91</v>
      </c>
      <c r="M114" s="141">
        <f>IF(SUM(J114:L114)&gt;0,SUM(J114:L114),"")</f>
        <v>280</v>
      </c>
      <c r="N114" s="138">
        <v>86</v>
      </c>
      <c r="O114" s="139">
        <v>79</v>
      </c>
      <c r="P114" s="140">
        <v>84</v>
      </c>
      <c r="Q114" s="141">
        <f>IF(SUM(N114:P114)&gt;0,SUM(N114:P114),"")</f>
        <v>249</v>
      </c>
      <c r="R114" s="138">
        <v>85</v>
      </c>
      <c r="S114" s="139">
        <v>92</v>
      </c>
      <c r="T114" s="140">
        <v>87</v>
      </c>
      <c r="U114" s="141">
        <f>IF(SUM(R114:T114)&gt;0,SUM(R114:T114),"")</f>
        <v>264</v>
      </c>
      <c r="V114" s="106">
        <f>IF(SUM(E114,I114,M114,Q114,U114,U132,Q132,M132,I132,E132,E150,I150,M150,Q150,U150)&gt;0,(LARGE((E114,I114,M114,Q114,U114,U132,Q132,M132,I132,E132,E150,I150,M150,Q150,U150),1)+LARGE((E114,I114,M114,Q114,U114,U132,Q132,M132,I132,E132,E150,I150,M150,Q150,U150),2)+LARGE((E114,I114,M114,Q114,U114,U132,Q132,M132,I132,E132,E150,I150,M150,Q150,U150),3)+LARGE((E114,I114,M114,Q114,U114,U132,Q132,M132,I132,E132,E150,I150,M150,Q150,U150),4)),"")</f>
        <v>1132</v>
      </c>
      <c r="W114" s="81"/>
      <c r="X114" s="81"/>
      <c r="Y114" s="81"/>
      <c r="Z114" s="81"/>
      <c r="AA114" s="82"/>
    </row>
    <row r="115" spans="1:27" ht="13.5">
      <c r="A115" s="25" t="s">
        <v>57</v>
      </c>
      <c r="B115" s="142">
        <v>99</v>
      </c>
      <c r="C115" s="143">
        <v>96</v>
      </c>
      <c r="D115" s="144">
        <v>95</v>
      </c>
      <c r="E115" s="141">
        <f aca="true" t="shared" si="37" ref="E115:E127">IF(SUM(B115:D115)&gt;0,SUM(B115:D115),"")</f>
        <v>290</v>
      </c>
      <c r="F115" s="142">
        <v>98</v>
      </c>
      <c r="G115" s="143">
        <v>92</v>
      </c>
      <c r="H115" s="144">
        <v>92</v>
      </c>
      <c r="I115" s="141">
        <f aca="true" t="shared" si="38" ref="I115:I127">IF(SUM(F115:H115)&gt;0,SUM(F115:H115),"")</f>
        <v>282</v>
      </c>
      <c r="J115" s="142">
        <v>100</v>
      </c>
      <c r="K115" s="143">
        <v>96</v>
      </c>
      <c r="L115" s="144">
        <v>96</v>
      </c>
      <c r="M115" s="141">
        <f aca="true" t="shared" si="39" ref="M115:M127">IF(SUM(J115:L115)&gt;0,SUM(J115:L115),"")</f>
        <v>292</v>
      </c>
      <c r="N115" s="142"/>
      <c r="O115" s="143"/>
      <c r="P115" s="144"/>
      <c r="Q115" s="141">
        <f aca="true" t="shared" si="40" ref="Q115:Q127">IF(SUM(N115:P115)&gt;0,SUM(N115:P115),"")</f>
      </c>
      <c r="R115" s="142">
        <v>93</v>
      </c>
      <c r="S115" s="143">
        <v>91</v>
      </c>
      <c r="T115" s="144">
        <v>87</v>
      </c>
      <c r="U115" s="141">
        <f aca="true" t="shared" si="41" ref="U115:U127">IF(SUM(R115:T115)&gt;0,SUM(R115:T115),"")</f>
        <v>271</v>
      </c>
      <c r="V115" s="106">
        <f>IF(SUM(E115,I115,M115,Q115,U115,U133,Q133,M133,I133,E133,E151,I151,M151,Q151,U151)&gt;0,(LARGE((E115,I115,M115,Q115,U115,U133,Q133,M133,I133,E133,E151,I151,M151,Q151,U151),1)+LARGE((E115,I115,M115,Q115,U115,U133,Q133,M133,I133,E133,E151,I151,M151,Q151,U151),2)+LARGE((E115,I115,M115,Q115,U115,U133,Q133,M133,I133,E133,E151,I151,M151,Q151,U151),3)+LARGE((E115,I115,M115,Q115,U115,U133,Q133,M133,I133,E133,E151,I151,M151,Q151,U151),4)),"")</f>
        <v>1135</v>
      </c>
      <c r="W115" s="81"/>
      <c r="X115" s="81"/>
      <c r="Y115" s="81"/>
      <c r="Z115" s="81"/>
      <c r="AA115" s="82"/>
    </row>
    <row r="116" spans="1:27" ht="13.5">
      <c r="A116" s="26" t="s">
        <v>67</v>
      </c>
      <c r="B116" s="142">
        <v>97</v>
      </c>
      <c r="C116" s="143">
        <v>92</v>
      </c>
      <c r="D116" s="144">
        <v>96</v>
      </c>
      <c r="E116" s="141">
        <f t="shared" si="37"/>
        <v>285</v>
      </c>
      <c r="F116" s="142">
        <v>98</v>
      </c>
      <c r="G116" s="143">
        <v>86</v>
      </c>
      <c r="H116" s="144">
        <v>98</v>
      </c>
      <c r="I116" s="141">
        <f t="shared" si="38"/>
        <v>282</v>
      </c>
      <c r="J116" s="142">
        <v>99</v>
      </c>
      <c r="K116" s="143">
        <v>96</v>
      </c>
      <c r="L116" s="144">
        <v>95</v>
      </c>
      <c r="M116" s="141">
        <f t="shared" si="39"/>
        <v>290</v>
      </c>
      <c r="N116" s="142">
        <v>88</v>
      </c>
      <c r="O116" s="143">
        <v>90</v>
      </c>
      <c r="P116" s="144">
        <v>85</v>
      </c>
      <c r="Q116" s="141">
        <f t="shared" si="40"/>
        <v>263</v>
      </c>
      <c r="R116" s="142">
        <v>91</v>
      </c>
      <c r="S116" s="143">
        <v>89</v>
      </c>
      <c r="T116" s="144">
        <v>92</v>
      </c>
      <c r="U116" s="141">
        <f t="shared" si="41"/>
        <v>272</v>
      </c>
      <c r="V116" s="106">
        <f>IF(SUM(E116,I116,M116,Q116,U116,U134,Q134,M134,I134,E134,E152,I152,M152,Q152,U152)&gt;0,(LARGE((E116,I116,M116,Q116,U116,U134,Q134,M134,I134,E134,E152,I152,M152,Q152,U152),1)+LARGE((E116,I116,M116,Q116,U116,U134,Q134,M134,I134,E134,E152,I152,M152,Q152,U152),2)+LARGE((E116,I116,M116,Q116,U116,U134,Q134,M134,I134,E134,E152,I152,M152,Q152,U152),3)+LARGE((E116,I116,M116,Q116,U116,U134,Q134,M134,I134,E134,E152,I152,M152,Q152,U152),4)),"")</f>
        <v>1129</v>
      </c>
      <c r="W116" s="81"/>
      <c r="X116" s="81"/>
      <c r="Y116" s="81"/>
      <c r="Z116" s="81"/>
      <c r="AA116" s="82"/>
    </row>
    <row r="117" spans="1:27" ht="13.5">
      <c r="A117" s="26" t="s">
        <v>139</v>
      </c>
      <c r="B117" s="142"/>
      <c r="C117" s="143"/>
      <c r="D117" s="144"/>
      <c r="E117" s="141">
        <f t="shared" si="37"/>
      </c>
      <c r="F117" s="142"/>
      <c r="G117" s="143"/>
      <c r="H117" s="144"/>
      <c r="I117" s="141">
        <f t="shared" si="38"/>
      </c>
      <c r="J117" s="142"/>
      <c r="K117" s="143"/>
      <c r="L117" s="144"/>
      <c r="M117" s="141">
        <f t="shared" si="39"/>
      </c>
      <c r="N117" s="142"/>
      <c r="O117" s="143"/>
      <c r="P117" s="144"/>
      <c r="Q117" s="141">
        <f t="shared" si="40"/>
      </c>
      <c r="R117" s="142"/>
      <c r="S117" s="143"/>
      <c r="T117" s="144"/>
      <c r="U117" s="141">
        <f t="shared" si="41"/>
      </c>
      <c r="V117" s="106" t="s">
        <v>139</v>
      </c>
      <c r="W117" s="81"/>
      <c r="X117" s="81"/>
      <c r="Y117" s="81"/>
      <c r="Z117" s="81"/>
      <c r="AA117" s="82"/>
    </row>
    <row r="118" spans="1:27" ht="13.5">
      <c r="A118" s="26" t="s">
        <v>40</v>
      </c>
      <c r="B118" s="142">
        <v>96</v>
      </c>
      <c r="C118" s="143">
        <v>94</v>
      </c>
      <c r="D118" s="145">
        <v>92</v>
      </c>
      <c r="E118" s="141">
        <f t="shared" si="37"/>
        <v>282</v>
      </c>
      <c r="F118" s="142">
        <v>99</v>
      </c>
      <c r="G118" s="143">
        <v>93</v>
      </c>
      <c r="H118" s="145">
        <v>93</v>
      </c>
      <c r="I118" s="141">
        <f t="shared" si="38"/>
        <v>285</v>
      </c>
      <c r="J118" s="142">
        <v>99</v>
      </c>
      <c r="K118" s="143">
        <v>96</v>
      </c>
      <c r="L118" s="145">
        <v>95</v>
      </c>
      <c r="M118" s="141">
        <f t="shared" si="39"/>
        <v>290</v>
      </c>
      <c r="N118" s="142">
        <v>89</v>
      </c>
      <c r="O118" s="143">
        <v>91</v>
      </c>
      <c r="P118" s="145">
        <v>87</v>
      </c>
      <c r="Q118" s="141">
        <f t="shared" si="40"/>
        <v>267</v>
      </c>
      <c r="R118" s="142">
        <v>95</v>
      </c>
      <c r="S118" s="143">
        <v>85</v>
      </c>
      <c r="T118" s="145">
        <v>88</v>
      </c>
      <c r="U118" s="141">
        <f t="shared" si="41"/>
        <v>268</v>
      </c>
      <c r="V118" s="106">
        <f>IF(SUM(E118,I118,M118,Q118,U118,U136,Q136,M136,I136,E136,E154,I154,M154,Q154,U154)&gt;0,(LARGE((E118,I118,M118,Q118,U118,U136,Q136,M136,I136,E136,E154,I154,M154,Q154,U154),1)+LARGE((E118,I118,M118,Q118,U118,U136,Q136,M136,I136,E136,E154,I154,M154,Q154,U154),2)+LARGE((E118,I118,M118,Q118,U118,U136,Q136,M136,I136,E136,E154,I154,M154,Q154,U154),3)+LARGE((E118,I118,M118,Q118,U118,U136,Q136,M136,I136,E136,E154,I154,M154,Q154,U154),4)),"")</f>
        <v>1125</v>
      </c>
      <c r="W118" s="81"/>
      <c r="X118" s="81"/>
      <c r="Y118" s="81"/>
      <c r="Z118" s="81"/>
      <c r="AA118" s="82"/>
    </row>
    <row r="119" spans="1:27" ht="13.5">
      <c r="A119" s="26" t="s">
        <v>56</v>
      </c>
      <c r="B119" s="142">
        <v>95</v>
      </c>
      <c r="C119" s="143">
        <v>92</v>
      </c>
      <c r="D119" s="145">
        <v>96</v>
      </c>
      <c r="E119" s="141">
        <f t="shared" si="37"/>
        <v>283</v>
      </c>
      <c r="F119" s="142">
        <v>97</v>
      </c>
      <c r="G119" s="143">
        <v>95</v>
      </c>
      <c r="H119" s="145">
        <v>93</v>
      </c>
      <c r="I119" s="141">
        <f t="shared" si="38"/>
        <v>285</v>
      </c>
      <c r="J119" s="142">
        <v>100</v>
      </c>
      <c r="K119" s="143">
        <v>95</v>
      </c>
      <c r="L119" s="145">
        <v>96</v>
      </c>
      <c r="M119" s="141">
        <f t="shared" si="39"/>
        <v>291</v>
      </c>
      <c r="N119" s="142">
        <v>98</v>
      </c>
      <c r="O119" s="143">
        <v>91</v>
      </c>
      <c r="P119" s="145">
        <v>92</v>
      </c>
      <c r="Q119" s="141">
        <f t="shared" si="40"/>
        <v>281</v>
      </c>
      <c r="R119" s="142">
        <v>92</v>
      </c>
      <c r="S119" s="143">
        <v>86</v>
      </c>
      <c r="T119" s="145">
        <v>90</v>
      </c>
      <c r="U119" s="141">
        <f t="shared" si="41"/>
        <v>268</v>
      </c>
      <c r="V119" s="106">
        <f>IF(SUM(E119,I119,M119,Q119,U119,U137,Q137,M137,I137,E137,E155,I155,M155,Q155,U155)&gt;0,(LARGE((E119,I119,M119,Q119,U119,U137,Q137,M137,I137,E137,E155,I155,M155,Q155,U155),1)+LARGE((E119,I119,M119,Q119,U119,U137,Q137,M137,I137,E137,E155,I155,M155,Q155,U155),2)+LARGE((E119,I119,M119,Q119,U119,U137,Q137,M137,I137,E137,E155,I155,M155,Q155,U155),3)+LARGE((E119,I119,M119,Q119,U119,U137,Q137,M137,I137,E137,E155,I155,M155,Q155,U155),4)),"")</f>
        <v>1140</v>
      </c>
      <c r="W119" s="81"/>
      <c r="X119" s="81"/>
      <c r="Y119" s="81"/>
      <c r="Z119" s="81"/>
      <c r="AA119" s="82"/>
    </row>
    <row r="120" spans="1:27" ht="13.5">
      <c r="A120" s="26" t="s">
        <v>52</v>
      </c>
      <c r="B120" s="142">
        <v>96</v>
      </c>
      <c r="C120" s="143">
        <v>92</v>
      </c>
      <c r="D120" s="144">
        <v>90</v>
      </c>
      <c r="E120" s="141">
        <f t="shared" si="37"/>
        <v>278</v>
      </c>
      <c r="F120" s="142">
        <v>96</v>
      </c>
      <c r="G120" s="143">
        <v>94</v>
      </c>
      <c r="H120" s="144">
        <v>96</v>
      </c>
      <c r="I120" s="141">
        <f t="shared" si="38"/>
        <v>286</v>
      </c>
      <c r="J120" s="142">
        <v>99</v>
      </c>
      <c r="K120" s="143">
        <v>93</v>
      </c>
      <c r="L120" s="144">
        <v>93</v>
      </c>
      <c r="M120" s="141">
        <f t="shared" si="39"/>
        <v>285</v>
      </c>
      <c r="N120" s="142">
        <v>98</v>
      </c>
      <c r="O120" s="143">
        <v>87</v>
      </c>
      <c r="P120" s="144">
        <v>87</v>
      </c>
      <c r="Q120" s="141">
        <f t="shared" si="40"/>
        <v>272</v>
      </c>
      <c r="R120" s="142">
        <v>100</v>
      </c>
      <c r="S120" s="143">
        <v>90</v>
      </c>
      <c r="T120" s="144">
        <v>89</v>
      </c>
      <c r="U120" s="141">
        <f t="shared" si="41"/>
        <v>279</v>
      </c>
      <c r="V120" s="106">
        <f>IF(SUM(E120,I120,M120,Q120,U120,U138,Q138,M138,I138,E138,E156,I156,M156,Q156,U156)&gt;0,(LARGE((E120,I120,M120,Q120,U120,U138,Q138,M138,I138,E138,E156,I156,M156,Q156,U156),1)+LARGE((E120,I120,M120,Q120,U120,U138,Q138,M138,I138,E138,E156,I156,M156,Q156,U156),2)+LARGE((E120,I120,M120,Q120,U120,U138,Q138,M138,I138,E138,E156,I156,M156,Q156,U156),3)+LARGE((E120,I120,M120,Q120,U120,U138,Q138,M138,I138,E138,E156,I156,M156,Q156,U156),4)),"")</f>
        <v>1128</v>
      </c>
      <c r="W120" s="81"/>
      <c r="X120" s="81"/>
      <c r="Y120" s="81"/>
      <c r="Z120" s="81"/>
      <c r="AA120" s="82"/>
    </row>
    <row r="121" spans="1:27" ht="13.5">
      <c r="A121" s="26" t="s">
        <v>139</v>
      </c>
      <c r="B121" s="142"/>
      <c r="C121" s="143"/>
      <c r="D121" s="144"/>
      <c r="E121" s="141">
        <f t="shared" si="37"/>
      </c>
      <c r="F121" s="142"/>
      <c r="G121" s="143"/>
      <c r="H121" s="144"/>
      <c r="I121" s="141">
        <f t="shared" si="38"/>
      </c>
      <c r="J121" s="142"/>
      <c r="K121" s="143"/>
      <c r="L121" s="144"/>
      <c r="M121" s="141">
        <f t="shared" si="39"/>
      </c>
      <c r="N121" s="142"/>
      <c r="O121" s="143"/>
      <c r="P121" s="144"/>
      <c r="Q121" s="141">
        <f t="shared" si="40"/>
      </c>
      <c r="R121" s="142"/>
      <c r="S121" s="143"/>
      <c r="T121" s="144"/>
      <c r="U121" s="141">
        <f t="shared" si="41"/>
      </c>
      <c r="V121" s="106" t="s">
        <v>139</v>
      </c>
      <c r="W121" s="81"/>
      <c r="X121" s="81"/>
      <c r="Y121" s="81"/>
      <c r="Z121" s="81"/>
      <c r="AA121" s="82"/>
    </row>
    <row r="122" spans="1:27" ht="13.5">
      <c r="A122" s="26" t="s">
        <v>139</v>
      </c>
      <c r="B122" s="142"/>
      <c r="C122" s="143"/>
      <c r="D122" s="144"/>
      <c r="E122" s="141">
        <f>IF(SUM(B122:D122)&gt;0,SUM(B122:D122),"")</f>
      </c>
      <c r="F122" s="142"/>
      <c r="G122" s="143"/>
      <c r="H122" s="144"/>
      <c r="I122" s="141">
        <f>IF(SUM(F122:H122)&gt;0,SUM(F122:H122),"")</f>
      </c>
      <c r="J122" s="142"/>
      <c r="K122" s="143"/>
      <c r="L122" s="144"/>
      <c r="M122" s="141">
        <f>IF(SUM(J122:L122)&gt;0,SUM(J122:L122),"")</f>
      </c>
      <c r="N122" s="142"/>
      <c r="O122" s="143"/>
      <c r="P122" s="144"/>
      <c r="Q122" s="141">
        <f>IF(SUM(N122:P122)&gt;0,SUM(N122:P122),"")</f>
      </c>
      <c r="R122" s="142"/>
      <c r="S122" s="143"/>
      <c r="T122" s="144"/>
      <c r="U122" s="141">
        <f>IF(SUM(R122:T122)&gt;0,SUM(R122:T122),"")</f>
      </c>
      <c r="V122" s="106" t="s">
        <v>139</v>
      </c>
      <c r="W122" s="81"/>
      <c r="X122" s="81"/>
      <c r="Y122" s="81"/>
      <c r="Z122" s="81"/>
      <c r="AA122" s="82"/>
    </row>
    <row r="123" spans="1:27" ht="13.5">
      <c r="A123" s="26" t="s">
        <v>55</v>
      </c>
      <c r="B123" s="142">
        <v>95</v>
      </c>
      <c r="C123" s="143">
        <v>94</v>
      </c>
      <c r="D123" s="144">
        <v>95</v>
      </c>
      <c r="E123" s="141">
        <f t="shared" si="37"/>
        <v>284</v>
      </c>
      <c r="F123" s="142">
        <v>97</v>
      </c>
      <c r="G123" s="143">
        <v>93</v>
      </c>
      <c r="H123" s="144">
        <v>93</v>
      </c>
      <c r="I123" s="141">
        <f t="shared" si="38"/>
        <v>283</v>
      </c>
      <c r="J123" s="142">
        <v>93</v>
      </c>
      <c r="K123" s="143">
        <v>94</v>
      </c>
      <c r="L123" s="144">
        <v>95</v>
      </c>
      <c r="M123" s="141">
        <f t="shared" si="39"/>
        <v>282</v>
      </c>
      <c r="N123" s="142">
        <v>92</v>
      </c>
      <c r="O123" s="143">
        <v>78</v>
      </c>
      <c r="P123" s="144">
        <v>74</v>
      </c>
      <c r="Q123" s="141">
        <f t="shared" si="40"/>
        <v>244</v>
      </c>
      <c r="R123" s="142">
        <v>95</v>
      </c>
      <c r="S123" s="143">
        <v>97</v>
      </c>
      <c r="T123" s="144">
        <v>93</v>
      </c>
      <c r="U123" s="141">
        <f t="shared" si="41"/>
        <v>285</v>
      </c>
      <c r="V123" s="106">
        <f>IF(SUM(E123,I123,M123,Q123,U123,U141,Q141,M141,I141,E141,E159,I159,M159,Q159,U159)&gt;0,(LARGE((E123,I123,M123,Q123,U123,U141,Q141,M141,I141,E141,E159,I159,M159,Q159,U159),1)+LARGE((E123,I123,M123,Q123,U123,U141,Q141,M141,I141,E141,E159,I159,M159,Q159,U159),2)+LARGE((E123,I123,M123,Q123,U123,U141,Q141,M141,I141,E141,E159,I159,M159,Q159,U159),3)+LARGE((E123,I123,M123,Q123,U123,U141,Q141,M141,I141,E141,E159,I159,M159,Q159,U159),4)),"")</f>
        <v>1134</v>
      </c>
      <c r="W123" s="81"/>
      <c r="X123" s="81"/>
      <c r="Y123" s="81"/>
      <c r="Z123" s="81"/>
      <c r="AA123" s="82"/>
    </row>
    <row r="124" spans="1:27" ht="13.5">
      <c r="A124" s="26" t="s">
        <v>46</v>
      </c>
      <c r="B124" s="142">
        <v>96</v>
      </c>
      <c r="C124" s="143">
        <v>91</v>
      </c>
      <c r="D124" s="144">
        <v>97</v>
      </c>
      <c r="E124" s="141">
        <f t="shared" si="37"/>
        <v>284</v>
      </c>
      <c r="F124" s="142">
        <v>98</v>
      </c>
      <c r="G124" s="143">
        <v>84</v>
      </c>
      <c r="H124" s="144">
        <v>93</v>
      </c>
      <c r="I124" s="141">
        <f t="shared" si="38"/>
        <v>275</v>
      </c>
      <c r="J124" s="142">
        <v>90</v>
      </c>
      <c r="K124" s="143">
        <v>92</v>
      </c>
      <c r="L124" s="144">
        <v>88</v>
      </c>
      <c r="M124" s="141">
        <f t="shared" si="39"/>
        <v>270</v>
      </c>
      <c r="N124" s="142">
        <v>84</v>
      </c>
      <c r="O124" s="143">
        <v>74</v>
      </c>
      <c r="P124" s="144">
        <v>85</v>
      </c>
      <c r="Q124" s="141">
        <f t="shared" si="40"/>
        <v>243</v>
      </c>
      <c r="R124" s="142">
        <v>96</v>
      </c>
      <c r="S124" s="143">
        <v>93</v>
      </c>
      <c r="T124" s="144">
        <v>90</v>
      </c>
      <c r="U124" s="141">
        <f t="shared" si="41"/>
        <v>279</v>
      </c>
      <c r="V124" s="106">
        <f>IF(SUM(E124,I124,M124,Q124,U124,U142,Q142,M142,I142,E142,E160,I160,M160,Q160,U160)&gt;0,(LARGE((E124,I124,M124,Q124,U124,U142,Q142,M142,I142,E142,E160,I160,M160,Q160,U160),1)+LARGE((E124,I124,M124,Q124,U124,U142,Q142,M142,I142,E142,E160,I160,M160,Q160,U160),2)+LARGE((E124,I124,M124,Q124,U124,U142,Q142,M142,I142,E142,E160,I160,M160,Q160,U160),3)+LARGE((E124,I124,M124,Q124,U124,U142,Q142,M142,I142,E142,E160,I160,M160,Q160,U160),4)),"")</f>
        <v>1113</v>
      </c>
      <c r="W124" s="81"/>
      <c r="X124" s="81"/>
      <c r="Y124" s="81"/>
      <c r="Z124" s="81"/>
      <c r="AA124" s="82"/>
    </row>
    <row r="125" spans="1:27" ht="13.5">
      <c r="A125" s="26" t="s">
        <v>63</v>
      </c>
      <c r="B125" s="142">
        <v>93</v>
      </c>
      <c r="C125" s="143">
        <v>88</v>
      </c>
      <c r="D125" s="144">
        <v>93</v>
      </c>
      <c r="E125" s="141">
        <f t="shared" si="37"/>
        <v>274</v>
      </c>
      <c r="F125" s="142">
        <v>95</v>
      </c>
      <c r="G125" s="143">
        <v>88</v>
      </c>
      <c r="H125" s="144">
        <v>94</v>
      </c>
      <c r="I125" s="141">
        <f t="shared" si="38"/>
        <v>277</v>
      </c>
      <c r="J125" s="142">
        <v>90</v>
      </c>
      <c r="K125" s="143">
        <v>92</v>
      </c>
      <c r="L125" s="144">
        <v>87</v>
      </c>
      <c r="M125" s="141">
        <f t="shared" si="39"/>
        <v>269</v>
      </c>
      <c r="N125" s="142"/>
      <c r="O125" s="143"/>
      <c r="P125" s="144"/>
      <c r="Q125" s="141">
        <f t="shared" si="40"/>
      </c>
      <c r="R125" s="142">
        <v>97</v>
      </c>
      <c r="S125" s="143">
        <v>93</v>
      </c>
      <c r="T125" s="144">
        <v>90</v>
      </c>
      <c r="U125" s="141">
        <f t="shared" si="41"/>
        <v>280</v>
      </c>
      <c r="V125" s="106">
        <f>IF(SUM(E125,I125,M125,Q125,U125,U143,Q143,M143,I143,E143,E161,I161,M161,Q161,U161)&gt;0,(LARGE((E125,I125,M125,Q125,U125,U143,Q143,M143,I143,E143,E161,I161,M161,Q161,U161),1)+LARGE((E125,I125,M125,Q125,U125,U143,Q143,M143,I143,E143,E161,I161,M161,Q161,U161),2)+LARGE((E125,I125,M125,Q125,U125,U143,Q143,M143,I143,E143,E161,I161,M161,Q161,U161),3)+LARGE((E125,I125,M125,Q125,U125,U143,Q143,M143,I143,E143,E161,I161,M161,Q161,U161),4)),"")</f>
        <v>1101</v>
      </c>
      <c r="W125" s="81"/>
      <c r="X125" s="81"/>
      <c r="Y125" s="81"/>
      <c r="Z125" s="81"/>
      <c r="AA125" s="82"/>
    </row>
    <row r="126" spans="1:27" ht="13.5">
      <c r="A126" s="26" t="s">
        <v>22</v>
      </c>
      <c r="B126" s="142">
        <v>97</v>
      </c>
      <c r="C126" s="143">
        <v>85</v>
      </c>
      <c r="D126" s="144">
        <v>94</v>
      </c>
      <c r="E126" s="141">
        <f t="shared" si="37"/>
        <v>276</v>
      </c>
      <c r="F126" s="142">
        <v>95</v>
      </c>
      <c r="G126" s="143">
        <v>91</v>
      </c>
      <c r="H126" s="144">
        <v>93</v>
      </c>
      <c r="I126" s="141">
        <f t="shared" si="38"/>
        <v>279</v>
      </c>
      <c r="J126" s="142">
        <v>94</v>
      </c>
      <c r="K126" s="143">
        <v>87</v>
      </c>
      <c r="L126" s="144">
        <v>87</v>
      </c>
      <c r="M126" s="141">
        <f t="shared" si="39"/>
        <v>268</v>
      </c>
      <c r="N126" s="142"/>
      <c r="O126" s="143"/>
      <c r="P126" s="144"/>
      <c r="Q126" s="141">
        <f t="shared" si="40"/>
      </c>
      <c r="R126" s="142">
        <v>95</v>
      </c>
      <c r="S126" s="143">
        <v>87</v>
      </c>
      <c r="T126" s="144">
        <v>92</v>
      </c>
      <c r="U126" s="141">
        <f t="shared" si="41"/>
        <v>274</v>
      </c>
      <c r="V126" s="106">
        <f>IF(SUM(E126,I126,M126,Q126,U126,U144,Q144,M144,I144,E144,E162,I162,M162,Q162,U162)&gt;0,(LARGE((E126,I126,M126,Q126,U126,U144,Q144,M144,I144,E144,E162,I162,M162,Q162,U162),1)+LARGE((E126,I126,M126,Q126,U126,U144,Q144,M144,I144,E144,E162,I162,M162,Q162,U162),2)+LARGE((E126,I126,M126,Q126,U126,U144,Q144,M144,I144,E144,E162,I162,M162,Q162,U162),3)+LARGE((E126,I126,M126,Q126,U126,U144,Q144,M144,I144,E144,E162,I162,M162,Q162,U162),4)),"")</f>
        <v>1097</v>
      </c>
      <c r="W126" s="81"/>
      <c r="X126" s="81"/>
      <c r="Y126" s="81"/>
      <c r="Z126" s="81"/>
      <c r="AA126" s="82"/>
    </row>
    <row r="127" spans="1:27" ht="13.5">
      <c r="A127" s="26" t="s">
        <v>23</v>
      </c>
      <c r="B127" s="142"/>
      <c r="C127" s="143"/>
      <c r="D127" s="144"/>
      <c r="E127" s="141">
        <f t="shared" si="37"/>
      </c>
      <c r="F127" s="142"/>
      <c r="G127" s="143"/>
      <c r="H127" s="144"/>
      <c r="I127" s="141">
        <f t="shared" si="38"/>
      </c>
      <c r="J127" s="142"/>
      <c r="K127" s="143"/>
      <c r="L127" s="144"/>
      <c r="M127" s="141">
        <f t="shared" si="39"/>
      </c>
      <c r="N127" s="142"/>
      <c r="O127" s="143"/>
      <c r="P127" s="144"/>
      <c r="Q127" s="141">
        <f t="shared" si="40"/>
      </c>
      <c r="R127" s="142"/>
      <c r="S127" s="143"/>
      <c r="T127" s="144"/>
      <c r="U127" s="141">
        <f t="shared" si="41"/>
      </c>
      <c r="V127" s="106">
        <f>IF(SUM(E127,I127,M127,Q127,U127,U145,Q145,M145,I145,E145,E163,I163,M163,Q163,U163)&gt;0,(LARGE((E127,I127,M127,Q127,U127,U145,Q145,M145,I145,E145,E163,I163,M163,Q163,U163),1)+LARGE((E127,I127,M127,Q127,U127,U145,Q145,M145,I145,E145,E163,I163,M163,Q163,U163),2)+LARGE((E127,I127,M127,Q127,U127,U145,Q145,M145,I145,E145,E163,I163,M163,Q163,U163),3)+LARGE((E127,I127,M127,Q127,U127,U145,Q145,M145,I145,E145,E163,I163,M163,Q163,U163),4)),"")</f>
      </c>
      <c r="W127" s="81"/>
      <c r="X127" s="81"/>
      <c r="Y127" s="81"/>
      <c r="Z127" s="81"/>
      <c r="AA127" s="82"/>
    </row>
    <row r="128" spans="1:27" s="148" customFormat="1" ht="13.5" thickBot="1">
      <c r="A128" s="117" t="s">
        <v>10</v>
      </c>
      <c r="B128" s="149">
        <f aca="true" t="shared" si="42" ref="B128:V128">IF(SUM(B114:B125)=0,0,AVERAGE(B114:B125))</f>
        <v>96.11111111111111</v>
      </c>
      <c r="C128" s="150">
        <f t="shared" si="42"/>
        <v>92.33333333333333</v>
      </c>
      <c r="D128" s="151">
        <f t="shared" si="42"/>
        <v>94.55555555555556</v>
      </c>
      <c r="E128" s="152">
        <f t="shared" si="42"/>
        <v>283</v>
      </c>
      <c r="F128" s="149">
        <f t="shared" si="42"/>
        <v>97.33333333333333</v>
      </c>
      <c r="G128" s="150">
        <f t="shared" si="42"/>
        <v>90.88888888888889</v>
      </c>
      <c r="H128" s="151">
        <f t="shared" si="42"/>
        <v>93.77777777777777</v>
      </c>
      <c r="I128" s="152">
        <f t="shared" si="42"/>
        <v>282</v>
      </c>
      <c r="J128" s="149">
        <f t="shared" si="42"/>
        <v>96</v>
      </c>
      <c r="K128" s="150">
        <f t="shared" si="42"/>
        <v>94.33333333333333</v>
      </c>
      <c r="L128" s="151">
        <f t="shared" si="42"/>
        <v>92.88888888888889</v>
      </c>
      <c r="M128" s="152">
        <f t="shared" si="42"/>
        <v>283.22222222222223</v>
      </c>
      <c r="N128" s="149">
        <f t="shared" si="42"/>
        <v>90.71428571428571</v>
      </c>
      <c r="O128" s="150">
        <f t="shared" si="42"/>
        <v>84.28571428571429</v>
      </c>
      <c r="P128" s="151">
        <f t="shared" si="42"/>
        <v>84.85714285714286</v>
      </c>
      <c r="Q128" s="152">
        <f t="shared" si="42"/>
        <v>259.85714285714283</v>
      </c>
      <c r="R128" s="149">
        <f t="shared" si="42"/>
        <v>93.77777777777777</v>
      </c>
      <c r="S128" s="150">
        <f t="shared" si="42"/>
        <v>90.66666666666667</v>
      </c>
      <c r="T128" s="151">
        <f t="shared" si="42"/>
        <v>89.55555555555556</v>
      </c>
      <c r="U128" s="152">
        <f t="shared" si="42"/>
        <v>274</v>
      </c>
      <c r="V128" s="153">
        <f t="shared" si="42"/>
        <v>1126.3333333333333</v>
      </c>
      <c r="W128" s="154"/>
      <c r="X128" s="155"/>
      <c r="Y128" s="155"/>
      <c r="Z128" s="155"/>
      <c r="AA128" s="156"/>
    </row>
    <row r="129" spans="1:27" s="30" customFormat="1" ht="14.25" thickBot="1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9"/>
      <c r="W129" s="81" t="s">
        <v>45</v>
      </c>
      <c r="X129" s="98"/>
      <c r="Y129" s="98"/>
      <c r="Z129" s="98"/>
      <c r="AA129" s="99"/>
    </row>
    <row r="130" spans="1:27" ht="13.5">
      <c r="A130" s="17" t="s">
        <v>44</v>
      </c>
      <c r="B130" s="259" t="s">
        <v>306</v>
      </c>
      <c r="C130" s="260"/>
      <c r="D130" s="260"/>
      <c r="E130" s="261"/>
      <c r="F130" s="259" t="s">
        <v>307</v>
      </c>
      <c r="G130" s="260"/>
      <c r="H130" s="260"/>
      <c r="I130" s="261"/>
      <c r="J130" s="259" t="s">
        <v>213</v>
      </c>
      <c r="K130" s="260"/>
      <c r="L130" s="260"/>
      <c r="M130" s="261"/>
      <c r="N130" s="259" t="s">
        <v>213</v>
      </c>
      <c r="O130" s="260"/>
      <c r="P130" s="260"/>
      <c r="Q130" s="261"/>
      <c r="R130" s="259" t="s">
        <v>213</v>
      </c>
      <c r="S130" s="260"/>
      <c r="T130" s="260"/>
      <c r="U130" s="261"/>
      <c r="V130" s="39"/>
      <c r="W130" s="81" t="str">
        <f>B130</f>
        <v>Peacock, Jeffery (R)</v>
      </c>
      <c r="X130" s="81" t="str">
        <f>F130</f>
        <v>Robinson, Erik (R)</v>
      </c>
      <c r="Y130" s="81" t="str">
        <f>J130</f>
        <v>(Rookie)</v>
      </c>
      <c r="Z130" s="81" t="str">
        <f>N130</f>
        <v>(Rookie)</v>
      </c>
      <c r="AA130" s="82" t="str">
        <f>R130</f>
        <v>(Rookie)</v>
      </c>
    </row>
    <row r="131" spans="1:27" ht="14.25" thickBot="1">
      <c r="A131" s="19" t="s">
        <v>4</v>
      </c>
      <c r="B131" s="20" t="s">
        <v>5</v>
      </c>
      <c r="C131" s="21" t="s">
        <v>6</v>
      </c>
      <c r="D131" s="21" t="s">
        <v>7</v>
      </c>
      <c r="E131" s="23" t="s">
        <v>8</v>
      </c>
      <c r="F131" s="20" t="s">
        <v>5</v>
      </c>
      <c r="G131" s="21" t="s">
        <v>6</v>
      </c>
      <c r="H131" s="21" t="s">
        <v>7</v>
      </c>
      <c r="I131" s="23" t="s">
        <v>8</v>
      </c>
      <c r="J131" s="20" t="s">
        <v>5</v>
      </c>
      <c r="K131" s="21" t="s">
        <v>6</v>
      </c>
      <c r="L131" s="21" t="s">
        <v>7</v>
      </c>
      <c r="M131" s="23" t="s">
        <v>8</v>
      </c>
      <c r="N131" s="20" t="s">
        <v>5</v>
      </c>
      <c r="O131" s="21" t="s">
        <v>6</v>
      </c>
      <c r="P131" s="21" t="s">
        <v>7</v>
      </c>
      <c r="Q131" s="23" t="s">
        <v>8</v>
      </c>
      <c r="R131" s="20" t="s">
        <v>5</v>
      </c>
      <c r="S131" s="21" t="s">
        <v>6</v>
      </c>
      <c r="T131" s="21" t="s">
        <v>7</v>
      </c>
      <c r="U131" s="23" t="s">
        <v>8</v>
      </c>
      <c r="V131" s="40"/>
      <c r="W131" s="100">
        <f>IF(SUM(E132:E145)&gt;0,LARGE(E132:E145,1),0)</f>
        <v>282</v>
      </c>
      <c r="X131" s="81">
        <f>IF(SUM(I132:I145)&gt;0,LARGE(I132:I145,1),0)</f>
        <v>281</v>
      </c>
      <c r="Y131" s="81">
        <f>IF(SUM(M132:M145)&gt;0,LARGE(M132:M145,1),0)</f>
        <v>0</v>
      </c>
      <c r="Z131" s="81">
        <f>IF(SUM(Q132:Q145)&gt;0,LARGE(Q132:Q145,1),0)</f>
        <v>0</v>
      </c>
      <c r="AA131" s="82">
        <f>IF(SUM(U132:U145)&gt;0,LARGE(U132:U145,1),0)</f>
        <v>0</v>
      </c>
    </row>
    <row r="132" spans="1:27" ht="14.25" thickTop="1">
      <c r="A132" s="25" t="s">
        <v>54</v>
      </c>
      <c r="B132" s="138">
        <v>100</v>
      </c>
      <c r="C132" s="139">
        <v>88</v>
      </c>
      <c r="D132" s="140">
        <v>94</v>
      </c>
      <c r="E132" s="141">
        <f>IF(SUM(B132:D132)&gt;0,SUM(B132:D132),"")</f>
        <v>282</v>
      </c>
      <c r="F132" s="138">
        <v>92</v>
      </c>
      <c r="G132" s="139">
        <v>84</v>
      </c>
      <c r="H132" s="140">
        <v>86</v>
      </c>
      <c r="I132" s="141">
        <f>IF(SUM(F132:H132)&gt;0,SUM(F132:H132),"")</f>
        <v>262</v>
      </c>
      <c r="J132" s="138"/>
      <c r="K132" s="139"/>
      <c r="L132" s="140"/>
      <c r="M132" s="141">
        <f>IF(SUM(J132:L132)&gt;0,SUM(J132:L132),"")</f>
      </c>
      <c r="N132" s="138"/>
      <c r="O132" s="139"/>
      <c r="P132" s="140"/>
      <c r="Q132" s="141">
        <f>IF(SUM(N132:P132)&gt;0,SUM(N132:P132),"")</f>
      </c>
      <c r="R132" s="138"/>
      <c r="S132" s="139"/>
      <c r="T132" s="140"/>
      <c r="U132" s="141">
        <f>IF(SUM(R132:T132)&gt;0,SUM(R132:T132),"")</f>
      </c>
      <c r="V132" s="33"/>
      <c r="W132" s="81"/>
      <c r="X132" s="81"/>
      <c r="Y132" s="81"/>
      <c r="Z132" s="81"/>
      <c r="AA132" s="82"/>
    </row>
    <row r="133" spans="1:27" ht="13.5">
      <c r="A133" s="25" t="s">
        <v>57</v>
      </c>
      <c r="B133" s="142">
        <v>100</v>
      </c>
      <c r="C133" s="143">
        <v>79</v>
      </c>
      <c r="D133" s="144">
        <v>85</v>
      </c>
      <c r="E133" s="141">
        <f aca="true" t="shared" si="43" ref="E133:E145">IF(SUM(B133:D133)&gt;0,SUM(B133:D133),"")</f>
        <v>264</v>
      </c>
      <c r="F133" s="142">
        <v>95</v>
      </c>
      <c r="G133" s="143">
        <v>83</v>
      </c>
      <c r="H133" s="144">
        <v>81</v>
      </c>
      <c r="I133" s="141">
        <f aca="true" t="shared" si="44" ref="I133:I145">IF(SUM(F133:H133)&gt;0,SUM(F133:H133),"")</f>
        <v>259</v>
      </c>
      <c r="J133" s="142"/>
      <c r="K133" s="143"/>
      <c r="L133" s="144"/>
      <c r="M133" s="141">
        <f aca="true" t="shared" si="45" ref="M133:M145">IF(SUM(J133:L133)&gt;0,SUM(J133:L133),"")</f>
      </c>
      <c r="N133" s="142"/>
      <c r="O133" s="143"/>
      <c r="P133" s="144"/>
      <c r="Q133" s="141">
        <f aca="true" t="shared" si="46" ref="Q133:Q145">IF(SUM(N133:P133)&gt;0,SUM(N133:P133),"")</f>
      </c>
      <c r="R133" s="142"/>
      <c r="S133" s="143"/>
      <c r="T133" s="144"/>
      <c r="U133" s="141">
        <f aca="true" t="shared" si="47" ref="U133:U145">IF(SUM(R133:T133)&gt;0,SUM(R133:T133),"")</f>
      </c>
      <c r="V133" s="34"/>
      <c r="W133" s="81"/>
      <c r="X133" s="81"/>
      <c r="Y133" s="81"/>
      <c r="Z133" s="81"/>
      <c r="AA133" s="82"/>
    </row>
    <row r="134" spans="1:27" ht="13.5">
      <c r="A134" s="26" t="s">
        <v>67</v>
      </c>
      <c r="B134" s="142">
        <v>99</v>
      </c>
      <c r="C134" s="143">
        <v>80</v>
      </c>
      <c r="D134" s="144">
        <v>88</v>
      </c>
      <c r="E134" s="141">
        <f t="shared" si="43"/>
        <v>267</v>
      </c>
      <c r="F134" s="142"/>
      <c r="G134" s="143"/>
      <c r="H134" s="144"/>
      <c r="I134" s="141">
        <f t="shared" si="44"/>
      </c>
      <c r="J134" s="142"/>
      <c r="K134" s="143"/>
      <c r="L134" s="144"/>
      <c r="M134" s="141">
        <f t="shared" si="45"/>
      </c>
      <c r="N134" s="142"/>
      <c r="O134" s="143"/>
      <c r="P134" s="144"/>
      <c r="Q134" s="141">
        <f t="shared" si="46"/>
      </c>
      <c r="R134" s="142"/>
      <c r="S134" s="143"/>
      <c r="T134" s="144"/>
      <c r="U134" s="141">
        <f t="shared" si="47"/>
      </c>
      <c r="V134" s="34"/>
      <c r="W134" s="81"/>
      <c r="X134" s="81"/>
      <c r="Y134" s="81"/>
      <c r="Z134" s="81"/>
      <c r="AA134" s="82"/>
    </row>
    <row r="135" spans="1:27" ht="13.5">
      <c r="A135" s="26" t="s">
        <v>139</v>
      </c>
      <c r="B135" s="142"/>
      <c r="C135" s="143"/>
      <c r="D135" s="144"/>
      <c r="E135" s="141">
        <f t="shared" si="43"/>
      </c>
      <c r="F135" s="142"/>
      <c r="G135" s="143"/>
      <c r="H135" s="144"/>
      <c r="I135" s="141">
        <f t="shared" si="44"/>
      </c>
      <c r="J135" s="142"/>
      <c r="K135" s="143"/>
      <c r="L135" s="144"/>
      <c r="M135" s="141">
        <f t="shared" si="45"/>
      </c>
      <c r="N135" s="142"/>
      <c r="O135" s="143"/>
      <c r="P135" s="144"/>
      <c r="Q135" s="141">
        <f t="shared" si="46"/>
      </c>
      <c r="R135" s="142"/>
      <c r="S135" s="143"/>
      <c r="T135" s="144"/>
      <c r="U135" s="141">
        <f t="shared" si="47"/>
      </c>
      <c r="V135" s="34"/>
      <c r="W135" s="81"/>
      <c r="X135" s="81"/>
      <c r="Y135" s="81"/>
      <c r="Z135" s="81"/>
      <c r="AA135" s="82"/>
    </row>
    <row r="136" spans="1:27" ht="13.5">
      <c r="A136" s="26" t="s">
        <v>40</v>
      </c>
      <c r="B136" s="142">
        <v>96</v>
      </c>
      <c r="C136" s="143">
        <v>78</v>
      </c>
      <c r="D136" s="145">
        <v>93</v>
      </c>
      <c r="E136" s="141">
        <f t="shared" si="43"/>
        <v>267</v>
      </c>
      <c r="F136" s="142">
        <v>93</v>
      </c>
      <c r="G136" s="143">
        <v>86</v>
      </c>
      <c r="H136" s="145">
        <v>85</v>
      </c>
      <c r="I136" s="141">
        <f t="shared" si="44"/>
        <v>264</v>
      </c>
      <c r="J136" s="142"/>
      <c r="K136" s="143"/>
      <c r="L136" s="145"/>
      <c r="M136" s="141">
        <f t="shared" si="45"/>
      </c>
      <c r="N136" s="142"/>
      <c r="O136" s="143"/>
      <c r="P136" s="145"/>
      <c r="Q136" s="141">
        <f t="shared" si="46"/>
      </c>
      <c r="R136" s="142"/>
      <c r="S136" s="143"/>
      <c r="T136" s="145"/>
      <c r="U136" s="141">
        <f t="shared" si="47"/>
      </c>
      <c r="V136" s="35" t="s">
        <v>11</v>
      </c>
      <c r="W136" s="81"/>
      <c r="X136" s="81"/>
      <c r="Y136" s="81"/>
      <c r="Z136" s="81"/>
      <c r="AA136" s="82"/>
    </row>
    <row r="137" spans="1:27" ht="13.5">
      <c r="A137" s="26" t="s">
        <v>56</v>
      </c>
      <c r="B137" s="142">
        <v>96</v>
      </c>
      <c r="C137" s="143">
        <v>89</v>
      </c>
      <c r="D137" s="145">
        <v>95</v>
      </c>
      <c r="E137" s="141">
        <f t="shared" si="43"/>
        <v>280</v>
      </c>
      <c r="F137" s="142">
        <v>98</v>
      </c>
      <c r="G137" s="143">
        <v>89</v>
      </c>
      <c r="H137" s="145">
        <v>94</v>
      </c>
      <c r="I137" s="141">
        <f t="shared" si="44"/>
        <v>281</v>
      </c>
      <c r="J137" s="142"/>
      <c r="K137" s="143"/>
      <c r="L137" s="145"/>
      <c r="M137" s="141">
        <f t="shared" si="45"/>
      </c>
      <c r="N137" s="142"/>
      <c r="O137" s="143"/>
      <c r="P137" s="145"/>
      <c r="Q137" s="141">
        <f t="shared" si="46"/>
      </c>
      <c r="R137" s="142"/>
      <c r="S137" s="143"/>
      <c r="T137" s="145"/>
      <c r="U137" s="141">
        <f t="shared" si="47"/>
      </c>
      <c r="V137" s="35" t="s">
        <v>12</v>
      </c>
      <c r="W137" s="81"/>
      <c r="X137" s="81"/>
      <c r="Y137" s="81"/>
      <c r="Z137" s="81"/>
      <c r="AA137" s="82"/>
    </row>
    <row r="138" spans="1:27" ht="13.5">
      <c r="A138" s="26" t="s">
        <v>52</v>
      </c>
      <c r="B138" s="142">
        <v>91</v>
      </c>
      <c r="C138" s="143">
        <v>88</v>
      </c>
      <c r="D138" s="144">
        <v>92</v>
      </c>
      <c r="E138" s="141">
        <f t="shared" si="43"/>
        <v>271</v>
      </c>
      <c r="F138" s="142">
        <v>92</v>
      </c>
      <c r="G138" s="143">
        <v>91</v>
      </c>
      <c r="H138" s="144">
        <v>83</v>
      </c>
      <c r="I138" s="141">
        <f t="shared" si="44"/>
        <v>266</v>
      </c>
      <c r="J138" s="142"/>
      <c r="K138" s="143"/>
      <c r="L138" s="144"/>
      <c r="M138" s="141">
        <f t="shared" si="45"/>
      </c>
      <c r="N138" s="142"/>
      <c r="O138" s="143"/>
      <c r="P138" s="144"/>
      <c r="Q138" s="141">
        <f t="shared" si="46"/>
      </c>
      <c r="R138" s="142"/>
      <c r="S138" s="143"/>
      <c r="T138" s="144"/>
      <c r="U138" s="141">
        <f t="shared" si="47"/>
      </c>
      <c r="V138" s="35" t="s">
        <v>12</v>
      </c>
      <c r="W138" s="81"/>
      <c r="X138" s="81"/>
      <c r="Y138" s="81"/>
      <c r="Z138" s="81"/>
      <c r="AA138" s="82"/>
    </row>
    <row r="139" spans="1:27" ht="13.5">
      <c r="A139" s="26" t="s">
        <v>139</v>
      </c>
      <c r="B139" s="142"/>
      <c r="C139" s="143"/>
      <c r="D139" s="144"/>
      <c r="E139" s="141">
        <f t="shared" si="43"/>
      </c>
      <c r="F139" s="142"/>
      <c r="G139" s="143"/>
      <c r="H139" s="144"/>
      <c r="I139" s="141">
        <f t="shared" si="44"/>
      </c>
      <c r="J139" s="142"/>
      <c r="K139" s="143"/>
      <c r="L139" s="144"/>
      <c r="M139" s="141">
        <f t="shared" si="45"/>
      </c>
      <c r="N139" s="142"/>
      <c r="O139" s="143"/>
      <c r="P139" s="144"/>
      <c r="Q139" s="141">
        <f t="shared" si="46"/>
      </c>
      <c r="R139" s="142"/>
      <c r="S139" s="143"/>
      <c r="T139" s="144"/>
      <c r="U139" s="141">
        <f t="shared" si="47"/>
      </c>
      <c r="V139" s="35"/>
      <c r="W139" s="81"/>
      <c r="X139" s="81"/>
      <c r="Y139" s="81"/>
      <c r="Z139" s="81"/>
      <c r="AA139" s="82"/>
    </row>
    <row r="140" spans="1:27" ht="13.5">
      <c r="A140" s="26" t="s">
        <v>139</v>
      </c>
      <c r="B140" s="142"/>
      <c r="C140" s="143"/>
      <c r="D140" s="144"/>
      <c r="E140" s="141">
        <f>IF(SUM(B140:D140)&gt;0,SUM(B140:D140),"")</f>
      </c>
      <c r="F140" s="142"/>
      <c r="G140" s="143"/>
      <c r="H140" s="144"/>
      <c r="I140" s="141">
        <f>IF(SUM(F140:H140)&gt;0,SUM(F140:H140),"")</f>
      </c>
      <c r="J140" s="142"/>
      <c r="K140" s="143"/>
      <c r="L140" s="144"/>
      <c r="M140" s="141">
        <f>IF(SUM(J140:L140)&gt;0,SUM(J140:L140),"")</f>
      </c>
      <c r="N140" s="142"/>
      <c r="O140" s="143"/>
      <c r="P140" s="144"/>
      <c r="Q140" s="141">
        <f>IF(SUM(N140:P140)&gt;0,SUM(N140:P140),"")</f>
      </c>
      <c r="R140" s="142"/>
      <c r="S140" s="143"/>
      <c r="T140" s="144"/>
      <c r="U140" s="141">
        <f>IF(SUM(R140:T140)&gt;0,SUM(R140:T140),"")</f>
      </c>
      <c r="V140" s="35"/>
      <c r="W140" s="81"/>
      <c r="X140" s="81"/>
      <c r="Y140" s="81"/>
      <c r="Z140" s="81"/>
      <c r="AA140" s="82"/>
    </row>
    <row r="141" spans="1:27" ht="13.5">
      <c r="A141" s="26" t="s">
        <v>55</v>
      </c>
      <c r="B141" s="142">
        <v>95</v>
      </c>
      <c r="C141" s="143">
        <v>82</v>
      </c>
      <c r="D141" s="144">
        <v>91</v>
      </c>
      <c r="E141" s="141">
        <f t="shared" si="43"/>
        <v>268</v>
      </c>
      <c r="F141" s="142">
        <v>95</v>
      </c>
      <c r="G141" s="143">
        <v>91</v>
      </c>
      <c r="H141" s="144">
        <v>87</v>
      </c>
      <c r="I141" s="141">
        <f t="shared" si="44"/>
        <v>273</v>
      </c>
      <c r="J141" s="142"/>
      <c r="K141" s="143"/>
      <c r="L141" s="144"/>
      <c r="M141" s="141">
        <f t="shared" si="45"/>
      </c>
      <c r="N141" s="142"/>
      <c r="O141" s="143"/>
      <c r="P141" s="144"/>
      <c r="Q141" s="141">
        <f t="shared" si="46"/>
      </c>
      <c r="R141" s="142"/>
      <c r="S141" s="143"/>
      <c r="T141" s="144"/>
      <c r="U141" s="141">
        <f t="shared" si="47"/>
      </c>
      <c r="V141" s="35" t="s">
        <v>13</v>
      </c>
      <c r="W141" s="81"/>
      <c r="X141" s="81"/>
      <c r="Y141" s="81"/>
      <c r="Z141" s="81"/>
      <c r="AA141" s="82"/>
    </row>
    <row r="142" spans="1:27" ht="13.5">
      <c r="A142" s="26" t="s">
        <v>46</v>
      </c>
      <c r="B142" s="142">
        <v>93</v>
      </c>
      <c r="C142" s="143">
        <v>83</v>
      </c>
      <c r="D142" s="144">
        <v>87</v>
      </c>
      <c r="E142" s="141">
        <f t="shared" si="43"/>
        <v>263</v>
      </c>
      <c r="F142" s="142">
        <v>96</v>
      </c>
      <c r="G142" s="143">
        <v>90</v>
      </c>
      <c r="H142" s="144">
        <v>89</v>
      </c>
      <c r="I142" s="141">
        <f t="shared" si="44"/>
        <v>275</v>
      </c>
      <c r="J142" s="142"/>
      <c r="K142" s="143"/>
      <c r="L142" s="144"/>
      <c r="M142" s="141">
        <f t="shared" si="45"/>
      </c>
      <c r="N142" s="142"/>
      <c r="O142" s="143"/>
      <c r="P142" s="144"/>
      <c r="Q142" s="141">
        <f t="shared" si="46"/>
      </c>
      <c r="R142" s="142"/>
      <c r="S142" s="143"/>
      <c r="T142" s="144"/>
      <c r="U142" s="141">
        <f t="shared" si="47"/>
      </c>
      <c r="V142" s="35" t="s">
        <v>14</v>
      </c>
      <c r="W142" s="81"/>
      <c r="X142" s="81"/>
      <c r="Y142" s="81"/>
      <c r="Z142" s="81"/>
      <c r="AA142" s="82"/>
    </row>
    <row r="143" spans="1:27" ht="13.5">
      <c r="A143" s="26" t="s">
        <v>63</v>
      </c>
      <c r="B143" s="142">
        <v>95</v>
      </c>
      <c r="C143" s="143">
        <v>82</v>
      </c>
      <c r="D143" s="144">
        <v>93</v>
      </c>
      <c r="E143" s="141">
        <f t="shared" si="43"/>
        <v>270</v>
      </c>
      <c r="F143" s="142">
        <v>97</v>
      </c>
      <c r="G143" s="143">
        <v>85</v>
      </c>
      <c r="H143" s="144">
        <v>88</v>
      </c>
      <c r="I143" s="141">
        <f t="shared" si="44"/>
        <v>270</v>
      </c>
      <c r="J143" s="142"/>
      <c r="K143" s="143"/>
      <c r="L143" s="144"/>
      <c r="M143" s="141">
        <f t="shared" si="45"/>
      </c>
      <c r="N143" s="142"/>
      <c r="O143" s="143"/>
      <c r="P143" s="144"/>
      <c r="Q143" s="141">
        <f t="shared" si="46"/>
      </c>
      <c r="R143" s="142"/>
      <c r="S143" s="143"/>
      <c r="T143" s="144"/>
      <c r="U143" s="141">
        <f t="shared" si="47"/>
      </c>
      <c r="V143" s="35" t="s">
        <v>15</v>
      </c>
      <c r="W143" s="81"/>
      <c r="X143" s="81"/>
      <c r="Y143" s="81"/>
      <c r="Z143" s="81"/>
      <c r="AA143" s="82"/>
    </row>
    <row r="144" spans="1:27" ht="13.5">
      <c r="A144" s="26" t="s">
        <v>22</v>
      </c>
      <c r="B144" s="142"/>
      <c r="C144" s="143"/>
      <c r="D144" s="144"/>
      <c r="E144" s="141">
        <f t="shared" si="43"/>
      </c>
      <c r="F144" s="142"/>
      <c r="G144" s="143"/>
      <c r="H144" s="144"/>
      <c r="I144" s="141">
        <f t="shared" si="44"/>
      </c>
      <c r="J144" s="142"/>
      <c r="K144" s="143"/>
      <c r="L144" s="144"/>
      <c r="M144" s="141">
        <f t="shared" si="45"/>
      </c>
      <c r="N144" s="142"/>
      <c r="O144" s="143"/>
      <c r="P144" s="144"/>
      <c r="Q144" s="141">
        <f t="shared" si="46"/>
      </c>
      <c r="R144" s="142"/>
      <c r="S144" s="143"/>
      <c r="T144" s="144"/>
      <c r="U144" s="141">
        <f t="shared" si="47"/>
      </c>
      <c r="V144" s="35" t="s">
        <v>16</v>
      </c>
      <c r="W144" s="81"/>
      <c r="X144" s="81"/>
      <c r="Y144" s="81"/>
      <c r="Z144" s="81"/>
      <c r="AA144" s="82"/>
    </row>
    <row r="145" spans="1:27" ht="13.5">
      <c r="A145" s="26" t="s">
        <v>23</v>
      </c>
      <c r="B145" s="142"/>
      <c r="C145" s="143"/>
      <c r="D145" s="144"/>
      <c r="E145" s="141">
        <f t="shared" si="43"/>
      </c>
      <c r="F145" s="142"/>
      <c r="G145" s="143"/>
      <c r="H145" s="144"/>
      <c r="I145" s="141">
        <f t="shared" si="44"/>
      </c>
      <c r="J145" s="142"/>
      <c r="K145" s="143"/>
      <c r="L145" s="144"/>
      <c r="M145" s="141">
        <f t="shared" si="45"/>
      </c>
      <c r="N145" s="142"/>
      <c r="O145" s="143"/>
      <c r="P145" s="144"/>
      <c r="Q145" s="141">
        <f t="shared" si="46"/>
      </c>
      <c r="R145" s="142"/>
      <c r="S145" s="143"/>
      <c r="T145" s="144"/>
      <c r="U145" s="141">
        <f t="shared" si="47"/>
      </c>
      <c r="V145" s="35" t="s">
        <v>12</v>
      </c>
      <c r="W145" s="81"/>
      <c r="X145" s="81"/>
      <c r="Y145" s="81"/>
      <c r="Z145" s="81"/>
      <c r="AA145" s="82"/>
    </row>
    <row r="146" spans="1:27" ht="14.25" thickBot="1">
      <c r="A146" s="117" t="s">
        <v>10</v>
      </c>
      <c r="B146" s="149">
        <f aca="true" t="shared" si="48" ref="B146:U146">IF(SUM(B132:B143)=0,0,AVERAGE(B132:B143))</f>
        <v>96.11111111111111</v>
      </c>
      <c r="C146" s="150">
        <f t="shared" si="48"/>
        <v>83.22222222222223</v>
      </c>
      <c r="D146" s="151">
        <f t="shared" si="48"/>
        <v>90.88888888888889</v>
      </c>
      <c r="E146" s="152">
        <f t="shared" si="48"/>
        <v>270.22222222222223</v>
      </c>
      <c r="F146" s="149">
        <f t="shared" si="48"/>
        <v>94.75</v>
      </c>
      <c r="G146" s="150">
        <f t="shared" si="48"/>
        <v>87.375</v>
      </c>
      <c r="H146" s="151">
        <f t="shared" si="48"/>
        <v>86.625</v>
      </c>
      <c r="I146" s="152">
        <f t="shared" si="48"/>
        <v>268.75</v>
      </c>
      <c r="J146" s="149">
        <f t="shared" si="48"/>
        <v>0</v>
      </c>
      <c r="K146" s="150">
        <f t="shared" si="48"/>
        <v>0</v>
      </c>
      <c r="L146" s="151">
        <f t="shared" si="48"/>
        <v>0</v>
      </c>
      <c r="M146" s="152">
        <f t="shared" si="48"/>
        <v>0</v>
      </c>
      <c r="N146" s="149">
        <f t="shared" si="48"/>
        <v>0</v>
      </c>
      <c r="O146" s="150">
        <f t="shared" si="48"/>
        <v>0</v>
      </c>
      <c r="P146" s="151">
        <f t="shared" si="48"/>
        <v>0</v>
      </c>
      <c r="Q146" s="152">
        <f t="shared" si="48"/>
        <v>0</v>
      </c>
      <c r="R146" s="149">
        <f t="shared" si="48"/>
        <v>0</v>
      </c>
      <c r="S146" s="150">
        <f t="shared" si="48"/>
        <v>0</v>
      </c>
      <c r="T146" s="151">
        <f t="shared" si="48"/>
        <v>0</v>
      </c>
      <c r="U146" s="152">
        <f t="shared" si="48"/>
        <v>0</v>
      </c>
      <c r="V146" s="41"/>
      <c r="W146" s="81"/>
      <c r="X146" s="81"/>
      <c r="Y146" s="81"/>
      <c r="Z146" s="81"/>
      <c r="AA146" s="82"/>
    </row>
    <row r="147" spans="1:27" s="30" customFormat="1" ht="14.25" thickBot="1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8"/>
      <c r="W147" s="81" t="s">
        <v>45</v>
      </c>
      <c r="X147" s="98"/>
      <c r="Y147" s="98"/>
      <c r="Z147" s="98"/>
      <c r="AA147" s="99"/>
    </row>
    <row r="148" spans="1:27" ht="13.5">
      <c r="A148" s="17" t="s">
        <v>44</v>
      </c>
      <c r="B148" s="259" t="s">
        <v>165</v>
      </c>
      <c r="C148" s="260"/>
      <c r="D148" s="260"/>
      <c r="E148" s="261"/>
      <c r="F148" s="259" t="s">
        <v>166</v>
      </c>
      <c r="G148" s="260"/>
      <c r="H148" s="260"/>
      <c r="I148" s="261"/>
      <c r="J148" s="259" t="s">
        <v>167</v>
      </c>
      <c r="K148" s="260"/>
      <c r="L148" s="260"/>
      <c r="M148" s="261"/>
      <c r="N148" s="259" t="s">
        <v>168</v>
      </c>
      <c r="O148" s="260"/>
      <c r="P148" s="260"/>
      <c r="Q148" s="261"/>
      <c r="R148" s="259" t="s">
        <v>169</v>
      </c>
      <c r="S148" s="260"/>
      <c r="T148" s="260"/>
      <c r="U148" s="261"/>
      <c r="V148" s="39"/>
      <c r="W148" s="81" t="str">
        <f>B148</f>
        <v>CO 11</v>
      </c>
      <c r="X148" s="81" t="str">
        <f>F148</f>
        <v>CO 12</v>
      </c>
      <c r="Y148" s="81" t="str">
        <f>J148</f>
        <v>CO 13</v>
      </c>
      <c r="Z148" s="81" t="str">
        <f>N148</f>
        <v>CO 14</v>
      </c>
      <c r="AA148" s="82" t="str">
        <f>R148</f>
        <v>CO 15</v>
      </c>
    </row>
    <row r="149" spans="1:27" ht="14.25" thickBot="1">
      <c r="A149" s="19" t="s">
        <v>4</v>
      </c>
      <c r="B149" s="20" t="s">
        <v>5</v>
      </c>
      <c r="C149" s="21" t="s">
        <v>6</v>
      </c>
      <c r="D149" s="21" t="s">
        <v>7</v>
      </c>
      <c r="E149" s="23" t="s">
        <v>8</v>
      </c>
      <c r="F149" s="20" t="s">
        <v>5</v>
      </c>
      <c r="G149" s="21" t="s">
        <v>6</v>
      </c>
      <c r="H149" s="21" t="s">
        <v>7</v>
      </c>
      <c r="I149" s="23" t="s">
        <v>8</v>
      </c>
      <c r="J149" s="20" t="s">
        <v>5</v>
      </c>
      <c r="K149" s="21" t="s">
        <v>6</v>
      </c>
      <c r="L149" s="21" t="s">
        <v>7</v>
      </c>
      <c r="M149" s="23" t="s">
        <v>8</v>
      </c>
      <c r="N149" s="20" t="s">
        <v>5</v>
      </c>
      <c r="O149" s="21" t="s">
        <v>6</v>
      </c>
      <c r="P149" s="21" t="s">
        <v>7</v>
      </c>
      <c r="Q149" s="23" t="s">
        <v>8</v>
      </c>
      <c r="R149" s="20" t="s">
        <v>5</v>
      </c>
      <c r="S149" s="21" t="s">
        <v>6</v>
      </c>
      <c r="T149" s="21" t="s">
        <v>7</v>
      </c>
      <c r="U149" s="23" t="s">
        <v>8</v>
      </c>
      <c r="V149" s="40"/>
      <c r="W149" s="100">
        <f>IF(SUM(E150:E163)&gt;0,LARGE(E150:E163,1),0)</f>
        <v>0</v>
      </c>
      <c r="X149" s="81">
        <f>IF(SUM(I150:I163)&gt;0,LARGE(I150:I163,1),0)</f>
        <v>0</v>
      </c>
      <c r="Y149" s="81">
        <f>IF(SUM(M150:M163)&gt;0,LARGE(M150:M163,1),0)</f>
        <v>0</v>
      </c>
      <c r="Z149" s="81">
        <f>IF(SUM(Q150:Q163)&gt;0,LARGE(Q150:Q163,1),0)</f>
        <v>0</v>
      </c>
      <c r="AA149" s="82">
        <f>IF(SUM(U150:U163)&gt;0,LARGE(U150:U163,1),0)</f>
        <v>0</v>
      </c>
    </row>
    <row r="150" spans="1:27" ht="14.25" thickTop="1">
      <c r="A150" s="25" t="s">
        <v>54</v>
      </c>
      <c r="B150" s="138"/>
      <c r="C150" s="139"/>
      <c r="D150" s="140"/>
      <c r="E150" s="141">
        <f>IF(SUM(B150:D150)&gt;0,SUM(B150:D150),"")</f>
      </c>
      <c r="F150" s="138"/>
      <c r="G150" s="139"/>
      <c r="H150" s="140"/>
      <c r="I150" s="141">
        <f>IF(SUM(F150:H150)&gt;0,SUM(F150:H150),"")</f>
      </c>
      <c r="J150" s="138"/>
      <c r="K150" s="139"/>
      <c r="L150" s="140"/>
      <c r="M150" s="141">
        <f>IF(SUM(J150:L150)&gt;0,SUM(J150:L150),"")</f>
      </c>
      <c r="N150" s="138"/>
      <c r="O150" s="139"/>
      <c r="P150" s="140"/>
      <c r="Q150" s="141">
        <f>IF(SUM(N150:P150)&gt;0,SUM(N150:P150),"")</f>
      </c>
      <c r="R150" s="138"/>
      <c r="S150" s="139"/>
      <c r="T150" s="140"/>
      <c r="U150" s="141">
        <f>IF(SUM(R150:T150)&gt;0,SUM(R150:T150),"")</f>
      </c>
      <c r="V150" s="33"/>
      <c r="W150" s="81"/>
      <c r="X150" s="81"/>
      <c r="Y150" s="81"/>
      <c r="Z150" s="81"/>
      <c r="AA150" s="82"/>
    </row>
    <row r="151" spans="1:27" ht="13.5">
      <c r="A151" s="25" t="s">
        <v>57</v>
      </c>
      <c r="B151" s="142"/>
      <c r="C151" s="143"/>
      <c r="D151" s="144"/>
      <c r="E151" s="141">
        <f aca="true" t="shared" si="49" ref="E151:E157">IF(SUM(B151:D151)&gt;0,SUM(B151:D151),"")</f>
      </c>
      <c r="F151" s="142"/>
      <c r="G151" s="143"/>
      <c r="H151" s="144"/>
      <c r="I151" s="141">
        <f aca="true" t="shared" si="50" ref="I151:I157">IF(SUM(F151:H151)&gt;0,SUM(F151:H151),"")</f>
      </c>
      <c r="J151" s="142"/>
      <c r="K151" s="143"/>
      <c r="L151" s="144"/>
      <c r="M151" s="141">
        <f aca="true" t="shared" si="51" ref="M151:M157">IF(SUM(J151:L151)&gt;0,SUM(J151:L151),"")</f>
      </c>
      <c r="N151" s="142"/>
      <c r="O151" s="143"/>
      <c r="P151" s="144"/>
      <c r="Q151" s="141">
        <f aca="true" t="shared" si="52" ref="Q151:Q157">IF(SUM(N151:P151)&gt;0,SUM(N151:P151),"")</f>
      </c>
      <c r="R151" s="142"/>
      <c r="S151" s="143"/>
      <c r="T151" s="144"/>
      <c r="U151" s="141">
        <f aca="true" t="shared" si="53" ref="U151:U157">IF(SUM(R151:T151)&gt;0,SUM(R151:T151),"")</f>
      </c>
      <c r="V151" s="34"/>
      <c r="W151" s="81"/>
      <c r="X151" s="81"/>
      <c r="Y151" s="81"/>
      <c r="Z151" s="81"/>
      <c r="AA151" s="82"/>
    </row>
    <row r="152" spans="1:27" ht="13.5">
      <c r="A152" s="26" t="s">
        <v>67</v>
      </c>
      <c r="B152" s="142"/>
      <c r="C152" s="143"/>
      <c r="D152" s="144"/>
      <c r="E152" s="141">
        <f t="shared" si="49"/>
      </c>
      <c r="F152" s="142"/>
      <c r="G152" s="143"/>
      <c r="H152" s="144"/>
      <c r="I152" s="141">
        <f t="shared" si="50"/>
      </c>
      <c r="J152" s="142"/>
      <c r="K152" s="143"/>
      <c r="L152" s="144"/>
      <c r="M152" s="141">
        <f t="shared" si="51"/>
      </c>
      <c r="N152" s="142"/>
      <c r="O152" s="143"/>
      <c r="P152" s="144"/>
      <c r="Q152" s="141">
        <f t="shared" si="52"/>
      </c>
      <c r="R152" s="142"/>
      <c r="S152" s="143"/>
      <c r="T152" s="144"/>
      <c r="U152" s="141">
        <f t="shared" si="53"/>
      </c>
      <c r="V152" s="34"/>
      <c r="W152" s="81"/>
      <c r="X152" s="81"/>
      <c r="Y152" s="81"/>
      <c r="Z152" s="81"/>
      <c r="AA152" s="82"/>
    </row>
    <row r="153" spans="1:27" ht="13.5">
      <c r="A153" s="26" t="s">
        <v>139</v>
      </c>
      <c r="B153" s="142"/>
      <c r="C153" s="143"/>
      <c r="D153" s="144"/>
      <c r="E153" s="141">
        <f t="shared" si="49"/>
      </c>
      <c r="F153" s="142"/>
      <c r="G153" s="143"/>
      <c r="H153" s="144"/>
      <c r="I153" s="141">
        <f t="shared" si="50"/>
      </c>
      <c r="J153" s="142"/>
      <c r="K153" s="143"/>
      <c r="L153" s="144"/>
      <c r="M153" s="141">
        <f t="shared" si="51"/>
      </c>
      <c r="N153" s="142"/>
      <c r="O153" s="143"/>
      <c r="P153" s="144"/>
      <c r="Q153" s="141">
        <f t="shared" si="52"/>
      </c>
      <c r="R153" s="142"/>
      <c r="S153" s="143"/>
      <c r="T153" s="144"/>
      <c r="U153" s="141">
        <f t="shared" si="53"/>
      </c>
      <c r="V153" s="34"/>
      <c r="W153" s="81"/>
      <c r="X153" s="81"/>
      <c r="Y153" s="81"/>
      <c r="Z153" s="81"/>
      <c r="AA153" s="82"/>
    </row>
    <row r="154" spans="1:27" ht="13.5">
      <c r="A154" s="26" t="s">
        <v>40</v>
      </c>
      <c r="B154" s="142"/>
      <c r="C154" s="143"/>
      <c r="D154" s="145"/>
      <c r="E154" s="141">
        <f t="shared" si="49"/>
      </c>
      <c r="F154" s="142"/>
      <c r="G154" s="143"/>
      <c r="H154" s="145"/>
      <c r="I154" s="141">
        <f t="shared" si="50"/>
      </c>
      <c r="J154" s="142"/>
      <c r="K154" s="143"/>
      <c r="L154" s="145"/>
      <c r="M154" s="141">
        <f t="shared" si="51"/>
      </c>
      <c r="N154" s="142"/>
      <c r="O154" s="143"/>
      <c r="P154" s="145"/>
      <c r="Q154" s="141">
        <f t="shared" si="52"/>
      </c>
      <c r="R154" s="142"/>
      <c r="S154" s="143"/>
      <c r="T154" s="145"/>
      <c r="U154" s="141">
        <f t="shared" si="53"/>
      </c>
      <c r="V154" s="35" t="s">
        <v>11</v>
      </c>
      <c r="W154" s="81"/>
      <c r="X154" s="81"/>
      <c r="Y154" s="81"/>
      <c r="Z154" s="81"/>
      <c r="AA154" s="82"/>
    </row>
    <row r="155" spans="1:27" ht="13.5">
      <c r="A155" s="26" t="s">
        <v>56</v>
      </c>
      <c r="B155" s="142"/>
      <c r="C155" s="143"/>
      <c r="D155" s="145"/>
      <c r="E155" s="141">
        <f t="shared" si="49"/>
      </c>
      <c r="F155" s="142"/>
      <c r="G155" s="143"/>
      <c r="H155" s="145"/>
      <c r="I155" s="141">
        <f t="shared" si="50"/>
      </c>
      <c r="J155" s="142"/>
      <c r="K155" s="143"/>
      <c r="L155" s="145"/>
      <c r="M155" s="141">
        <f t="shared" si="51"/>
      </c>
      <c r="N155" s="142"/>
      <c r="O155" s="143"/>
      <c r="P155" s="145"/>
      <c r="Q155" s="141">
        <f t="shared" si="52"/>
      </c>
      <c r="R155" s="142"/>
      <c r="S155" s="143"/>
      <c r="T155" s="145"/>
      <c r="U155" s="141">
        <f t="shared" si="53"/>
      </c>
      <c r="V155" s="35" t="s">
        <v>12</v>
      </c>
      <c r="W155" s="81"/>
      <c r="X155" s="81"/>
      <c r="Y155" s="81"/>
      <c r="Z155" s="81"/>
      <c r="AA155" s="82"/>
    </row>
    <row r="156" spans="1:27" ht="13.5">
      <c r="A156" s="26" t="s">
        <v>52</v>
      </c>
      <c r="B156" s="142"/>
      <c r="C156" s="143"/>
      <c r="D156" s="144"/>
      <c r="E156" s="141">
        <f t="shared" si="49"/>
      </c>
      <c r="F156" s="142"/>
      <c r="G156" s="143"/>
      <c r="H156" s="144"/>
      <c r="I156" s="141">
        <f t="shared" si="50"/>
      </c>
      <c r="J156" s="142"/>
      <c r="K156" s="143"/>
      <c r="L156" s="144"/>
      <c r="M156" s="141">
        <f t="shared" si="51"/>
      </c>
      <c r="N156" s="142"/>
      <c r="O156" s="143"/>
      <c r="P156" s="144"/>
      <c r="Q156" s="141">
        <f t="shared" si="52"/>
      </c>
      <c r="R156" s="142"/>
      <c r="S156" s="143"/>
      <c r="T156" s="144"/>
      <c r="U156" s="141">
        <f t="shared" si="53"/>
      </c>
      <c r="V156" s="35" t="s">
        <v>12</v>
      </c>
      <c r="W156" s="81"/>
      <c r="X156" s="81"/>
      <c r="Y156" s="81"/>
      <c r="Z156" s="81"/>
      <c r="AA156" s="82"/>
    </row>
    <row r="157" spans="1:27" ht="13.5">
      <c r="A157" s="26" t="s">
        <v>139</v>
      </c>
      <c r="B157" s="142"/>
      <c r="C157" s="143"/>
      <c r="D157" s="144"/>
      <c r="E157" s="141">
        <f t="shared" si="49"/>
      </c>
      <c r="F157" s="142"/>
      <c r="G157" s="143"/>
      <c r="H157" s="144"/>
      <c r="I157" s="141">
        <f t="shared" si="50"/>
      </c>
      <c r="J157" s="142"/>
      <c r="K157" s="143"/>
      <c r="L157" s="144"/>
      <c r="M157" s="141">
        <f t="shared" si="51"/>
      </c>
      <c r="N157" s="142"/>
      <c r="O157" s="143"/>
      <c r="P157" s="144"/>
      <c r="Q157" s="141">
        <f t="shared" si="52"/>
      </c>
      <c r="R157" s="142"/>
      <c r="S157" s="143"/>
      <c r="T157" s="144"/>
      <c r="U157" s="141">
        <f t="shared" si="53"/>
      </c>
      <c r="V157" s="35"/>
      <c r="W157" s="81"/>
      <c r="X157" s="81"/>
      <c r="Y157" s="81"/>
      <c r="Z157" s="81"/>
      <c r="AA157" s="82"/>
    </row>
    <row r="158" spans="1:27" ht="13.5">
      <c r="A158" s="26" t="s">
        <v>139</v>
      </c>
      <c r="B158" s="142"/>
      <c r="C158" s="143"/>
      <c r="D158" s="144"/>
      <c r="E158" s="141">
        <f aca="true" t="shared" si="54" ref="E158:E163">IF(SUM(B158:D158)&gt;0,SUM(B158:D158),"")</f>
      </c>
      <c r="F158" s="142"/>
      <c r="G158" s="143"/>
      <c r="H158" s="144"/>
      <c r="I158" s="141">
        <f aca="true" t="shared" si="55" ref="I158:I163">IF(SUM(F158:H158)&gt;0,SUM(F158:H158),"")</f>
      </c>
      <c r="J158" s="142"/>
      <c r="K158" s="143"/>
      <c r="L158" s="144"/>
      <c r="M158" s="141">
        <f aca="true" t="shared" si="56" ref="M158:M163">IF(SUM(J158:L158)&gt;0,SUM(J158:L158),"")</f>
      </c>
      <c r="N158" s="142"/>
      <c r="O158" s="143"/>
      <c r="P158" s="144"/>
      <c r="Q158" s="141">
        <f aca="true" t="shared" si="57" ref="Q158:Q163">IF(SUM(N158:P158)&gt;0,SUM(N158:P158),"")</f>
      </c>
      <c r="R158" s="142"/>
      <c r="S158" s="143"/>
      <c r="T158" s="144"/>
      <c r="U158" s="141">
        <f aca="true" t="shared" si="58" ref="U158:U163">IF(SUM(R158:T158)&gt;0,SUM(R158:T158),"")</f>
      </c>
      <c r="V158" s="35"/>
      <c r="W158" s="81"/>
      <c r="X158" s="81"/>
      <c r="Y158" s="81"/>
      <c r="Z158" s="81"/>
      <c r="AA158" s="82"/>
    </row>
    <row r="159" spans="1:27" ht="13.5">
      <c r="A159" s="26" t="s">
        <v>55</v>
      </c>
      <c r="B159" s="142"/>
      <c r="C159" s="143"/>
      <c r="D159" s="144"/>
      <c r="E159" s="141">
        <f t="shared" si="54"/>
      </c>
      <c r="F159" s="142"/>
      <c r="G159" s="143"/>
      <c r="H159" s="144"/>
      <c r="I159" s="141">
        <f t="shared" si="55"/>
      </c>
      <c r="J159" s="142"/>
      <c r="K159" s="143"/>
      <c r="L159" s="144"/>
      <c r="M159" s="141">
        <f t="shared" si="56"/>
      </c>
      <c r="N159" s="142"/>
      <c r="O159" s="143"/>
      <c r="P159" s="144"/>
      <c r="Q159" s="141">
        <f t="shared" si="57"/>
      </c>
      <c r="R159" s="142"/>
      <c r="S159" s="143"/>
      <c r="T159" s="144"/>
      <c r="U159" s="141">
        <f t="shared" si="58"/>
      </c>
      <c r="V159" s="35" t="s">
        <v>13</v>
      </c>
      <c r="W159" s="81"/>
      <c r="X159" s="81"/>
      <c r="Y159" s="81"/>
      <c r="Z159" s="81"/>
      <c r="AA159" s="82"/>
    </row>
    <row r="160" spans="1:27" ht="13.5">
      <c r="A160" s="26" t="s">
        <v>46</v>
      </c>
      <c r="B160" s="142"/>
      <c r="C160" s="143"/>
      <c r="D160" s="144"/>
      <c r="E160" s="141">
        <f t="shared" si="54"/>
      </c>
      <c r="F160" s="142"/>
      <c r="G160" s="143"/>
      <c r="H160" s="144"/>
      <c r="I160" s="141">
        <f t="shared" si="55"/>
      </c>
      <c r="J160" s="142"/>
      <c r="K160" s="143"/>
      <c r="L160" s="144"/>
      <c r="M160" s="141">
        <f t="shared" si="56"/>
      </c>
      <c r="N160" s="142"/>
      <c r="O160" s="143"/>
      <c r="P160" s="144"/>
      <c r="Q160" s="141">
        <f t="shared" si="57"/>
      </c>
      <c r="R160" s="142"/>
      <c r="S160" s="143"/>
      <c r="T160" s="144"/>
      <c r="U160" s="141">
        <f t="shared" si="58"/>
      </c>
      <c r="V160" s="35" t="s">
        <v>14</v>
      </c>
      <c r="W160" s="81"/>
      <c r="X160" s="81"/>
      <c r="Y160" s="81"/>
      <c r="Z160" s="81"/>
      <c r="AA160" s="82"/>
    </row>
    <row r="161" spans="1:27" ht="13.5">
      <c r="A161" s="26" t="s">
        <v>63</v>
      </c>
      <c r="B161" s="142"/>
      <c r="C161" s="143"/>
      <c r="D161" s="144"/>
      <c r="E161" s="141">
        <f t="shared" si="54"/>
      </c>
      <c r="F161" s="142"/>
      <c r="G161" s="143"/>
      <c r="H161" s="144"/>
      <c r="I161" s="141">
        <f t="shared" si="55"/>
      </c>
      <c r="J161" s="142"/>
      <c r="K161" s="143"/>
      <c r="L161" s="144"/>
      <c r="M161" s="141">
        <f t="shared" si="56"/>
      </c>
      <c r="N161" s="142"/>
      <c r="O161" s="143"/>
      <c r="P161" s="144"/>
      <c r="Q161" s="141">
        <f t="shared" si="57"/>
      </c>
      <c r="R161" s="142"/>
      <c r="S161" s="143"/>
      <c r="T161" s="144"/>
      <c r="U161" s="141">
        <f t="shared" si="58"/>
      </c>
      <c r="V161" s="35" t="s">
        <v>15</v>
      </c>
      <c r="W161" s="81"/>
      <c r="X161" s="81"/>
      <c r="Y161" s="81"/>
      <c r="Z161" s="81"/>
      <c r="AA161" s="82"/>
    </row>
    <row r="162" spans="1:27" ht="13.5">
      <c r="A162" s="26" t="s">
        <v>22</v>
      </c>
      <c r="B162" s="142"/>
      <c r="C162" s="143"/>
      <c r="D162" s="144"/>
      <c r="E162" s="141">
        <f t="shared" si="54"/>
      </c>
      <c r="F162" s="142"/>
      <c r="G162" s="143"/>
      <c r="H162" s="144"/>
      <c r="I162" s="141">
        <f t="shared" si="55"/>
      </c>
      <c r="J162" s="142"/>
      <c r="K162" s="143"/>
      <c r="L162" s="144"/>
      <c r="M162" s="141">
        <f t="shared" si="56"/>
      </c>
      <c r="N162" s="142"/>
      <c r="O162" s="143"/>
      <c r="P162" s="144"/>
      <c r="Q162" s="141">
        <f t="shared" si="57"/>
      </c>
      <c r="R162" s="142"/>
      <c r="S162" s="143"/>
      <c r="T162" s="144"/>
      <c r="U162" s="141">
        <f t="shared" si="58"/>
      </c>
      <c r="V162" s="35" t="s">
        <v>16</v>
      </c>
      <c r="W162" s="81"/>
      <c r="X162" s="81"/>
      <c r="Y162" s="81"/>
      <c r="Z162" s="81"/>
      <c r="AA162" s="82"/>
    </row>
    <row r="163" spans="1:27" ht="13.5">
      <c r="A163" s="26" t="s">
        <v>23</v>
      </c>
      <c r="B163" s="142"/>
      <c r="C163" s="143"/>
      <c r="D163" s="144"/>
      <c r="E163" s="141">
        <f t="shared" si="54"/>
      </c>
      <c r="F163" s="142"/>
      <c r="G163" s="143"/>
      <c r="H163" s="144"/>
      <c r="I163" s="141">
        <f t="shared" si="55"/>
      </c>
      <c r="J163" s="142"/>
      <c r="K163" s="143"/>
      <c r="L163" s="144"/>
      <c r="M163" s="141">
        <f t="shared" si="56"/>
      </c>
      <c r="N163" s="142"/>
      <c r="O163" s="143"/>
      <c r="P163" s="144"/>
      <c r="Q163" s="141">
        <f t="shared" si="57"/>
      </c>
      <c r="R163" s="142"/>
      <c r="S163" s="143"/>
      <c r="T163" s="144"/>
      <c r="U163" s="141">
        <f t="shared" si="58"/>
      </c>
      <c r="V163" s="35" t="s">
        <v>12</v>
      </c>
      <c r="W163" s="81"/>
      <c r="X163" s="81"/>
      <c r="Y163" s="81"/>
      <c r="Z163" s="81"/>
      <c r="AA163" s="82"/>
    </row>
    <row r="164" spans="1:27" ht="14.25" thickBot="1">
      <c r="A164" s="117" t="s">
        <v>10</v>
      </c>
      <c r="B164" s="149">
        <f aca="true" t="shared" si="59" ref="B164:U164">IF(SUM(B150:B161)=0,0,AVERAGE(B150:B161))</f>
        <v>0</v>
      </c>
      <c r="C164" s="150">
        <f t="shared" si="59"/>
        <v>0</v>
      </c>
      <c r="D164" s="151">
        <f t="shared" si="59"/>
        <v>0</v>
      </c>
      <c r="E164" s="152">
        <f t="shared" si="59"/>
        <v>0</v>
      </c>
      <c r="F164" s="149">
        <f t="shared" si="59"/>
        <v>0</v>
      </c>
      <c r="G164" s="150">
        <f t="shared" si="59"/>
        <v>0</v>
      </c>
      <c r="H164" s="151">
        <f t="shared" si="59"/>
        <v>0</v>
      </c>
      <c r="I164" s="152">
        <f t="shared" si="59"/>
        <v>0</v>
      </c>
      <c r="J164" s="149">
        <f t="shared" si="59"/>
        <v>0</v>
      </c>
      <c r="K164" s="150">
        <f t="shared" si="59"/>
        <v>0</v>
      </c>
      <c r="L164" s="151">
        <f t="shared" si="59"/>
        <v>0</v>
      </c>
      <c r="M164" s="152">
        <f t="shared" si="59"/>
        <v>0</v>
      </c>
      <c r="N164" s="149">
        <f t="shared" si="59"/>
        <v>0</v>
      </c>
      <c r="O164" s="150">
        <f t="shared" si="59"/>
        <v>0</v>
      </c>
      <c r="P164" s="151">
        <f t="shared" si="59"/>
        <v>0</v>
      </c>
      <c r="Q164" s="152">
        <f t="shared" si="59"/>
        <v>0</v>
      </c>
      <c r="R164" s="149">
        <f t="shared" si="59"/>
        <v>0</v>
      </c>
      <c r="S164" s="150">
        <f t="shared" si="59"/>
        <v>0</v>
      </c>
      <c r="T164" s="151">
        <f t="shared" si="59"/>
        <v>0</v>
      </c>
      <c r="U164" s="152">
        <f t="shared" si="59"/>
        <v>0</v>
      </c>
      <c r="V164" s="41"/>
      <c r="W164" s="81"/>
      <c r="X164" s="81"/>
      <c r="Y164" s="81"/>
      <c r="Z164" s="81"/>
      <c r="AA164" s="82"/>
    </row>
    <row r="165" spans="1:27" ht="13.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81"/>
      <c r="X165" s="81"/>
      <c r="Y165" s="81"/>
      <c r="Z165" s="81"/>
      <c r="AA165" s="82"/>
    </row>
    <row r="166" spans="1:27" ht="14.25" thickBo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81" t="s">
        <v>83</v>
      </c>
      <c r="X166" s="81"/>
      <c r="Y166" s="81"/>
      <c r="Z166" s="81"/>
      <c r="AA166" s="82"/>
    </row>
    <row r="167" spans="1:27" ht="13.5">
      <c r="A167" s="17" t="s">
        <v>46</v>
      </c>
      <c r="B167" s="259" t="s">
        <v>308</v>
      </c>
      <c r="C167" s="260"/>
      <c r="D167" s="260"/>
      <c r="E167" s="261"/>
      <c r="F167" s="259" t="s">
        <v>215</v>
      </c>
      <c r="G167" s="260"/>
      <c r="H167" s="260"/>
      <c r="I167" s="261"/>
      <c r="J167" s="259" t="s">
        <v>216</v>
      </c>
      <c r="K167" s="260"/>
      <c r="L167" s="260"/>
      <c r="M167" s="261"/>
      <c r="N167" s="259" t="s">
        <v>309</v>
      </c>
      <c r="O167" s="260"/>
      <c r="P167" s="260"/>
      <c r="Q167" s="261"/>
      <c r="R167" s="259" t="s">
        <v>310</v>
      </c>
      <c r="S167" s="260"/>
      <c r="T167" s="260"/>
      <c r="U167" s="261"/>
      <c r="V167" s="39" t="s">
        <v>3</v>
      </c>
      <c r="W167" s="81" t="str">
        <f>B167</f>
        <v>Ellis, Joshua (R)</v>
      </c>
      <c r="X167" s="81" t="str">
        <f>F167</f>
        <v>Gooding, Charles (Rookie)</v>
      </c>
      <c r="Y167" s="81" t="str">
        <f>J167</f>
        <v>Holland, Myles (Rookie)</v>
      </c>
      <c r="Z167" s="81" t="str">
        <f>N167</f>
        <v>Howell, Jessica (R)</v>
      </c>
      <c r="AA167" s="82" t="str">
        <f>R167</f>
        <v>Mitchell, Brandy (1)</v>
      </c>
    </row>
    <row r="168" spans="1:27" ht="14.25" thickBot="1">
      <c r="A168" s="19" t="s">
        <v>4</v>
      </c>
      <c r="B168" s="20" t="s">
        <v>5</v>
      </c>
      <c r="C168" s="21" t="s">
        <v>6</v>
      </c>
      <c r="D168" s="22" t="s">
        <v>7</v>
      </c>
      <c r="E168" s="23" t="s">
        <v>8</v>
      </c>
      <c r="F168" s="20" t="s">
        <v>5</v>
      </c>
      <c r="G168" s="21" t="s">
        <v>6</v>
      </c>
      <c r="H168" s="21" t="s">
        <v>7</v>
      </c>
      <c r="I168" s="23" t="s">
        <v>8</v>
      </c>
      <c r="J168" s="20" t="s">
        <v>5</v>
      </c>
      <c r="K168" s="21" t="s">
        <v>6</v>
      </c>
      <c r="L168" s="21" t="s">
        <v>7</v>
      </c>
      <c r="M168" s="23" t="s">
        <v>8</v>
      </c>
      <c r="N168" s="20" t="s">
        <v>5</v>
      </c>
      <c r="O168" s="21" t="s">
        <v>6</v>
      </c>
      <c r="P168" s="21" t="s">
        <v>7</v>
      </c>
      <c r="Q168" s="23" t="s">
        <v>8</v>
      </c>
      <c r="R168" s="20" t="s">
        <v>5</v>
      </c>
      <c r="S168" s="21" t="s">
        <v>6</v>
      </c>
      <c r="T168" s="21" t="s">
        <v>7</v>
      </c>
      <c r="U168" s="23" t="s">
        <v>8</v>
      </c>
      <c r="V168" s="40" t="s">
        <v>9</v>
      </c>
      <c r="W168" s="108">
        <f>IF(SUM(E169:E182)&gt;0,LARGE(E169:E182,1),0)</f>
        <v>200</v>
      </c>
      <c r="X168" s="109">
        <f>IF(SUM(I169:I182)&gt;0,LARGE(I169:I182,1),0)</f>
        <v>0</v>
      </c>
      <c r="Y168" s="109">
        <f>IF(SUM(M169:M182)&gt;0,LARGE(M169:M182,1),0)</f>
        <v>0</v>
      </c>
      <c r="Z168" s="109">
        <f>IF(SUM(Q169:Q182)&gt;0,LARGE(Q169:Q182,1),0)</f>
        <v>235</v>
      </c>
      <c r="AA168" s="110">
        <f>IF(SUM(U169:U182)&gt;0,LARGE(U169:U182,1),0)</f>
        <v>261</v>
      </c>
    </row>
    <row r="169" spans="1:27" ht="14.25" thickTop="1">
      <c r="A169" s="25" t="s">
        <v>139</v>
      </c>
      <c r="B169" s="138"/>
      <c r="C169" s="139"/>
      <c r="D169" s="140"/>
      <c r="E169" s="141">
        <f>IF(SUM(B169:D169)&gt;0,SUM(B169:D169),"")</f>
      </c>
      <c r="F169" s="138"/>
      <c r="G169" s="139"/>
      <c r="H169" s="140"/>
      <c r="I169" s="141">
        <f>IF(SUM(F169:H169)&gt;0,SUM(F169:H169),"")</f>
      </c>
      <c r="J169" s="138"/>
      <c r="K169" s="139"/>
      <c r="L169" s="140"/>
      <c r="M169" s="141">
        <f>IF(SUM(J169:L169)&gt;0,SUM(J169:L169),"")</f>
      </c>
      <c r="N169" s="138"/>
      <c r="O169" s="139"/>
      <c r="P169" s="140"/>
      <c r="Q169" s="141">
        <f>IF(SUM(N169:P169)&gt;0,SUM(N169:P169),"")</f>
      </c>
      <c r="R169" s="138"/>
      <c r="S169" s="139"/>
      <c r="T169" s="140"/>
      <c r="U169" s="141">
        <f>IF(SUM(R169:T169)&gt;0,SUM(R169:T169),"")</f>
      </c>
      <c r="V169" s="106" t="s">
        <v>139</v>
      </c>
      <c r="W169" s="81"/>
      <c r="X169" s="81"/>
      <c r="Y169" s="81"/>
      <c r="Z169" s="81"/>
      <c r="AA169" s="82"/>
    </row>
    <row r="170" spans="1:27" ht="13.5">
      <c r="A170" s="25" t="s">
        <v>67</v>
      </c>
      <c r="B170" s="142">
        <v>61</v>
      </c>
      <c r="C170" s="143">
        <v>48</v>
      </c>
      <c r="D170" s="144">
        <v>65</v>
      </c>
      <c r="E170" s="141">
        <f aca="true" t="shared" si="60" ref="E170:E182">IF(SUM(B170:D170)&gt;0,SUM(B170:D170),"")</f>
        <v>174</v>
      </c>
      <c r="F170" s="142"/>
      <c r="G170" s="143"/>
      <c r="H170" s="144"/>
      <c r="I170" s="141">
        <f aca="true" t="shared" si="61" ref="I170:I182">IF(SUM(F170:H170)&gt;0,SUM(F170:H170),"")</f>
      </c>
      <c r="J170" s="142"/>
      <c r="K170" s="143"/>
      <c r="L170" s="144"/>
      <c r="M170" s="141">
        <f aca="true" t="shared" si="62" ref="M170:M182">IF(SUM(J170:L170)&gt;0,SUM(J170:L170),"")</f>
      </c>
      <c r="N170" s="142"/>
      <c r="O170" s="143"/>
      <c r="P170" s="144"/>
      <c r="Q170" s="141">
        <f aca="true" t="shared" si="63" ref="Q170:Q182">IF(SUM(N170:P170)&gt;0,SUM(N170:P170),"")</f>
      </c>
      <c r="R170" s="142">
        <v>82</v>
      </c>
      <c r="S170" s="143">
        <v>59</v>
      </c>
      <c r="T170" s="144">
        <v>73</v>
      </c>
      <c r="U170" s="141">
        <f aca="true" t="shared" si="64" ref="U170:U182">IF(SUM(R170:T170)&gt;0,SUM(R170:T170),"")</f>
        <v>214</v>
      </c>
      <c r="V170" s="106" t="s">
        <v>286</v>
      </c>
      <c r="W170" s="81"/>
      <c r="X170" s="81"/>
      <c r="Y170" s="81"/>
      <c r="Z170" s="81"/>
      <c r="AA170" s="82"/>
    </row>
    <row r="171" spans="1:27" ht="13.5">
      <c r="A171" s="26" t="s">
        <v>57</v>
      </c>
      <c r="B171" s="142">
        <v>54</v>
      </c>
      <c r="C171" s="143">
        <v>39</v>
      </c>
      <c r="D171" s="144">
        <v>53</v>
      </c>
      <c r="E171" s="141">
        <f t="shared" si="60"/>
        <v>146</v>
      </c>
      <c r="F171" s="142"/>
      <c r="G171" s="143"/>
      <c r="H171" s="144"/>
      <c r="I171" s="141">
        <f t="shared" si="61"/>
      </c>
      <c r="J171" s="142"/>
      <c r="K171" s="143"/>
      <c r="L171" s="144"/>
      <c r="M171" s="141">
        <f t="shared" si="62"/>
      </c>
      <c r="N171" s="142">
        <v>82</v>
      </c>
      <c r="O171" s="143">
        <v>66</v>
      </c>
      <c r="P171" s="144">
        <v>59</v>
      </c>
      <c r="Q171" s="141">
        <f t="shared" si="63"/>
        <v>207</v>
      </c>
      <c r="R171" s="142">
        <v>81</v>
      </c>
      <c r="S171" s="143">
        <v>77</v>
      </c>
      <c r="T171" s="144">
        <v>71</v>
      </c>
      <c r="U171" s="141">
        <f t="shared" si="64"/>
        <v>229</v>
      </c>
      <c r="V171" s="106">
        <f>IF(SUM(E171,I171,M171,Q171,U171,U189,Q189,M189,I189,E189,E207,I207,M207,Q207,U207)&gt;0,(LARGE((E171,I171,M171,Q171,U171,U189,Q189,M189,I189,E189,E207,I207,M207,Q207,U207),1)+LARGE((E171,I171,M171,Q171,U171,U189,Q189,M189,I189,E189,E207,I207,M207,Q207,U207),2)+LARGE((E171,I171,M171,Q171,U171,U189,Q189,M189,I189,E189,E207,I207,M207,Q207,U207),3)+LARGE((E171,I171,M171,Q171,U171,U189,Q189,M189,I189,E189,E207,I207,M207,Q207,U207),4)),"")</f>
        <v>807</v>
      </c>
      <c r="W171" s="81"/>
      <c r="X171" s="81"/>
      <c r="Y171" s="81"/>
      <c r="Z171" s="81"/>
      <c r="AA171" s="82"/>
    </row>
    <row r="172" spans="1:27" ht="13.5">
      <c r="A172" s="26" t="s">
        <v>55</v>
      </c>
      <c r="B172" s="142">
        <v>75</v>
      </c>
      <c r="C172" s="143">
        <v>52</v>
      </c>
      <c r="D172" s="144">
        <v>62</v>
      </c>
      <c r="E172" s="141">
        <f t="shared" si="60"/>
        <v>189</v>
      </c>
      <c r="F172" s="142"/>
      <c r="G172" s="143"/>
      <c r="H172" s="144"/>
      <c r="I172" s="141">
        <f t="shared" si="61"/>
      </c>
      <c r="J172" s="142"/>
      <c r="K172" s="143"/>
      <c r="L172" s="144"/>
      <c r="M172" s="141">
        <f t="shared" si="62"/>
      </c>
      <c r="N172" s="142">
        <v>71</v>
      </c>
      <c r="O172" s="143">
        <v>43</v>
      </c>
      <c r="P172" s="144">
        <v>71</v>
      </c>
      <c r="Q172" s="141">
        <f t="shared" si="63"/>
        <v>185</v>
      </c>
      <c r="R172" s="142">
        <v>89</v>
      </c>
      <c r="S172" s="143">
        <v>63</v>
      </c>
      <c r="T172" s="144">
        <v>67</v>
      </c>
      <c r="U172" s="141">
        <f t="shared" si="64"/>
        <v>219</v>
      </c>
      <c r="V172" s="106">
        <f>IF(SUM(E172,I172,M172,Q172,U172,U190,Q190,M190,I190,E190,E208,I208,M208,Q208,U208)&gt;0,(LARGE((E172,I172,M172,Q172,U172,U190,Q190,M190,I190,E190,E208,I208,M208,Q208,U208),1)+LARGE((E172,I172,M172,Q172,U172,U190,Q190,M190,I190,E190,E208,I208,M208,Q208,U208),2)+LARGE((E172,I172,M172,Q172,U172,U190,Q190,M190,I190,E190,E208,I208,M208,Q208,U208),3)+LARGE((E172,I172,M172,Q172,U172,U190,Q190,M190,I190,E190,E208,I208,M208,Q208,U208),4)),"")</f>
        <v>793</v>
      </c>
      <c r="W172" s="81"/>
      <c r="X172" s="81"/>
      <c r="Y172" s="81"/>
      <c r="Z172" s="81"/>
      <c r="AA172" s="82"/>
    </row>
    <row r="173" spans="1:27" ht="13.5">
      <c r="A173" s="26" t="s">
        <v>52</v>
      </c>
      <c r="B173" s="142">
        <v>66</v>
      </c>
      <c r="C173" s="143">
        <v>80</v>
      </c>
      <c r="D173" s="145">
        <v>54</v>
      </c>
      <c r="E173" s="141">
        <f t="shared" si="60"/>
        <v>200</v>
      </c>
      <c r="F173" s="142"/>
      <c r="G173" s="143"/>
      <c r="H173" s="145"/>
      <c r="I173" s="141">
        <f t="shared" si="61"/>
      </c>
      <c r="J173" s="142"/>
      <c r="K173" s="143"/>
      <c r="L173" s="145"/>
      <c r="M173" s="141">
        <f t="shared" si="62"/>
      </c>
      <c r="N173" s="142">
        <v>88</v>
      </c>
      <c r="O173" s="143">
        <v>71</v>
      </c>
      <c r="P173" s="145">
        <v>76</v>
      </c>
      <c r="Q173" s="141">
        <f t="shared" si="63"/>
        <v>235</v>
      </c>
      <c r="R173" s="142">
        <v>85</v>
      </c>
      <c r="S173" s="143">
        <v>79</v>
      </c>
      <c r="T173" s="145">
        <v>77</v>
      </c>
      <c r="U173" s="141">
        <f t="shared" si="64"/>
        <v>241</v>
      </c>
      <c r="V173" s="106">
        <f>IF(SUM(E173,I173,M173,Q173,U173,U191,Q191,M191,I191,E191,E209,I209,M209,Q209,U209)&gt;0,(LARGE((E173,I173,M173,Q173,U173,U191,Q191,M191,I191,E191,E209,I209,M209,Q209,U209),1)+LARGE((E173,I173,M173,Q173,U173,U191,Q191,M191,I191,E191,E209,I209,M209,Q209,U209),2)+LARGE((E173,I173,M173,Q173,U173,U191,Q191,M191,I191,E191,E209,I209,M209,Q209,U209),3)+LARGE((E173,I173,M173,Q173,U173,U191,Q191,M191,I191,E191,E209,I209,M209,Q209,U209),4)),"")</f>
        <v>917</v>
      </c>
      <c r="W173" s="81"/>
      <c r="X173" s="81"/>
      <c r="Y173" s="81"/>
      <c r="Z173" s="81"/>
      <c r="AA173" s="82"/>
    </row>
    <row r="174" spans="1:27" ht="13.5">
      <c r="A174" s="26" t="s">
        <v>63</v>
      </c>
      <c r="B174" s="142">
        <v>76</v>
      </c>
      <c r="C174" s="143">
        <v>68</v>
      </c>
      <c r="D174" s="145">
        <v>54</v>
      </c>
      <c r="E174" s="141">
        <f t="shared" si="60"/>
        <v>198</v>
      </c>
      <c r="F174" s="142"/>
      <c r="G174" s="143"/>
      <c r="H174" s="145"/>
      <c r="I174" s="141">
        <f t="shared" si="61"/>
      </c>
      <c r="J174" s="142"/>
      <c r="K174" s="143"/>
      <c r="L174" s="145"/>
      <c r="M174" s="141">
        <f t="shared" si="62"/>
      </c>
      <c r="N174" s="142">
        <v>73</v>
      </c>
      <c r="O174" s="143">
        <v>57</v>
      </c>
      <c r="P174" s="145">
        <v>73</v>
      </c>
      <c r="Q174" s="141">
        <f t="shared" si="63"/>
        <v>203</v>
      </c>
      <c r="R174" s="142">
        <v>89</v>
      </c>
      <c r="S174" s="143">
        <v>67</v>
      </c>
      <c r="T174" s="145">
        <v>75</v>
      </c>
      <c r="U174" s="141">
        <f t="shared" si="64"/>
        <v>231</v>
      </c>
      <c r="V174" s="106">
        <f>IF(SUM(E174,I174,M174,Q174,U174,U192,Q192,M192,I192,E192,E210,I210,M210,Q210,U210)&gt;0,(LARGE((E174,I174,M174,Q174,U174,U192,Q192,M192,I192,E192,E210,I210,M210,Q210,U210),1)+LARGE((E174,I174,M174,Q174,U174,U192,Q192,M192,I192,E192,E210,I210,M210,Q210,U210),2)+LARGE((E174,I174,M174,Q174,U174,U192,Q192,M192,I192,E192,E210,I210,M210,Q210,U210),3)+LARGE((E174,I174,M174,Q174,U174,U192,Q192,M192,I192,E192,E210,I210,M210,Q210,U210),4)),"")</f>
        <v>844</v>
      </c>
      <c r="W174" s="81"/>
      <c r="X174" s="81"/>
      <c r="Y174" s="81"/>
      <c r="Z174" s="81"/>
      <c r="AA174" s="82"/>
    </row>
    <row r="175" spans="1:27" ht="13.5">
      <c r="A175" s="26" t="s">
        <v>54</v>
      </c>
      <c r="B175" s="142">
        <v>82</v>
      </c>
      <c r="C175" s="143">
        <v>50</v>
      </c>
      <c r="D175" s="144">
        <v>66</v>
      </c>
      <c r="E175" s="141">
        <f t="shared" si="60"/>
        <v>198</v>
      </c>
      <c r="F175" s="142"/>
      <c r="G175" s="143"/>
      <c r="H175" s="144"/>
      <c r="I175" s="141">
        <f t="shared" si="61"/>
      </c>
      <c r="J175" s="142"/>
      <c r="K175" s="143"/>
      <c r="L175" s="144"/>
      <c r="M175" s="141">
        <f t="shared" si="62"/>
      </c>
      <c r="N175" s="142">
        <v>69</v>
      </c>
      <c r="O175" s="143">
        <v>32</v>
      </c>
      <c r="P175" s="144">
        <v>64</v>
      </c>
      <c r="Q175" s="141">
        <f t="shared" si="63"/>
        <v>165</v>
      </c>
      <c r="R175" s="142">
        <v>93</v>
      </c>
      <c r="S175" s="143">
        <v>71</v>
      </c>
      <c r="T175" s="144">
        <v>63</v>
      </c>
      <c r="U175" s="141">
        <f t="shared" si="64"/>
        <v>227</v>
      </c>
      <c r="V175" s="106">
        <f>IF(SUM(E175,I175,M175,Q175,U175,U193,Q193,M193,I193,E193,E211,I211,M211,Q211,U211)&gt;0,(LARGE((E175,I175,M175,Q175,U175,U193,Q193,M193,I193,E193,E211,I211,M211,Q211,U211),1)+LARGE((E175,I175,M175,Q175,U175,U193,Q193,M193,I193,E193,E211,I211,M211,Q211,U211),2)+LARGE((E175,I175,M175,Q175,U175,U193,Q193,M193,I193,E193,E211,I211,M211,Q211,U211),3)+LARGE((E175,I175,M175,Q175,U175,U193,Q193,M193,I193,E193,E211,I211,M211,Q211,U211),4)),"")</f>
        <v>826</v>
      </c>
      <c r="W175" s="81"/>
      <c r="X175" s="81"/>
      <c r="Y175" s="81"/>
      <c r="Z175" s="81"/>
      <c r="AA175" s="82"/>
    </row>
    <row r="176" spans="1:27" ht="13.5">
      <c r="A176" s="26" t="s">
        <v>139</v>
      </c>
      <c r="B176" s="142"/>
      <c r="C176" s="143"/>
      <c r="D176" s="144"/>
      <c r="E176" s="141">
        <f>IF(SUM(B176:D176)&gt;0,SUM(B176:D176),"")</f>
      </c>
      <c r="F176" s="142"/>
      <c r="G176" s="143"/>
      <c r="H176" s="144"/>
      <c r="I176" s="141">
        <f>IF(SUM(F176:H176)&gt;0,SUM(F176:H176),"")</f>
      </c>
      <c r="J176" s="142"/>
      <c r="K176" s="143"/>
      <c r="L176" s="144"/>
      <c r="M176" s="141">
        <f>IF(SUM(J176:L176)&gt;0,SUM(J176:L176),"")</f>
      </c>
      <c r="N176" s="142"/>
      <c r="O176" s="143"/>
      <c r="P176" s="144"/>
      <c r="Q176" s="141">
        <f>IF(SUM(N176:P176)&gt;0,SUM(N176:P176),"")</f>
      </c>
      <c r="R176" s="142"/>
      <c r="S176" s="143"/>
      <c r="T176" s="144"/>
      <c r="U176" s="141">
        <f>IF(SUM(R176:T176)&gt;0,SUM(R176:T176),"")</f>
      </c>
      <c r="V176" s="106" t="s">
        <v>139</v>
      </c>
      <c r="W176" s="81"/>
      <c r="X176" s="81"/>
      <c r="Y176" s="81"/>
      <c r="Z176" s="81"/>
      <c r="AA176" s="82"/>
    </row>
    <row r="177" spans="1:27" ht="13.5">
      <c r="A177" s="26" t="s">
        <v>40</v>
      </c>
      <c r="B177" s="142">
        <v>85</v>
      </c>
      <c r="C177" s="143">
        <v>48</v>
      </c>
      <c r="D177" s="144">
        <v>64</v>
      </c>
      <c r="E177" s="141">
        <f t="shared" si="60"/>
        <v>197</v>
      </c>
      <c r="F177" s="142"/>
      <c r="G177" s="143"/>
      <c r="H177" s="144"/>
      <c r="I177" s="141">
        <f t="shared" si="61"/>
      </c>
      <c r="J177" s="142"/>
      <c r="K177" s="143"/>
      <c r="L177" s="144"/>
      <c r="M177" s="141">
        <f t="shared" si="62"/>
      </c>
      <c r="N177" s="142">
        <v>80</v>
      </c>
      <c r="O177" s="143">
        <v>65</v>
      </c>
      <c r="P177" s="144">
        <v>67</v>
      </c>
      <c r="Q177" s="141">
        <f t="shared" si="63"/>
        <v>212</v>
      </c>
      <c r="R177" s="142">
        <v>85</v>
      </c>
      <c r="S177" s="143">
        <v>71</v>
      </c>
      <c r="T177" s="144">
        <v>70</v>
      </c>
      <c r="U177" s="141">
        <f t="shared" si="64"/>
        <v>226</v>
      </c>
      <c r="V177" s="106">
        <f>IF(SUM(E177,I177,M177,Q177,U177,U195,Q195,M195,I195,E195,E213,I213,M213,Q213,U213)&gt;0,(LARGE((E177,I177,M177,Q177,U177,U195,Q195,M195,I195,E195,E213,I213,M213,Q213,U213),1)+LARGE((E177,I177,M177,Q177,U177,U195,Q195,M195,I195,E195,E213,I213,M213,Q213,U213),2)+LARGE((E177,I177,M177,Q177,U177,U195,Q195,M195,I195,E195,E213,I213,M213,Q213,U213),3)+LARGE((E177,I177,M177,Q177,U177,U195,Q195,M195,I195,E195,E213,I213,M213,Q213,U213),4)),"")</f>
        <v>872</v>
      </c>
      <c r="W177" s="81"/>
      <c r="X177" s="81"/>
      <c r="Y177" s="81"/>
      <c r="Z177" s="81"/>
      <c r="AA177" s="82"/>
    </row>
    <row r="178" spans="1:27" ht="13.5">
      <c r="A178" s="26" t="s">
        <v>56</v>
      </c>
      <c r="B178" s="142">
        <v>68</v>
      </c>
      <c r="C178" s="143">
        <v>43</v>
      </c>
      <c r="D178" s="144">
        <v>62</v>
      </c>
      <c r="E178" s="141">
        <f t="shared" si="60"/>
        <v>173</v>
      </c>
      <c r="F178" s="142"/>
      <c r="G178" s="143"/>
      <c r="H178" s="144"/>
      <c r="I178" s="141">
        <f t="shared" si="61"/>
      </c>
      <c r="J178" s="142"/>
      <c r="K178" s="143"/>
      <c r="L178" s="144"/>
      <c r="M178" s="141">
        <f t="shared" si="62"/>
      </c>
      <c r="N178" s="142">
        <v>82</v>
      </c>
      <c r="O178" s="143">
        <v>67</v>
      </c>
      <c r="P178" s="144">
        <v>71</v>
      </c>
      <c r="Q178" s="141">
        <f t="shared" si="63"/>
        <v>220</v>
      </c>
      <c r="R178" s="142">
        <v>90</v>
      </c>
      <c r="S178" s="143">
        <v>81</v>
      </c>
      <c r="T178" s="144">
        <v>78</v>
      </c>
      <c r="U178" s="141">
        <f t="shared" si="64"/>
        <v>249</v>
      </c>
      <c r="V178" s="106">
        <f>IF(SUM(E178,I178,M178,Q178,U178,U196,Q196,M196,I196,E196,E214,I214,M214,Q214,U214)&gt;0,(LARGE((E178,I178,M178,Q178,U178,U196,Q196,M196,I196,E196,E214,I214,M214,Q214,U214),1)+LARGE((E178,I178,M178,Q178,U178,U196,Q196,M196,I196,E196,E214,I214,M214,Q214,U214),2)+LARGE((E178,I178,M178,Q178,U178,U196,Q196,M196,I196,E196,E214,I214,M214,Q214,U214),3)+LARGE((E178,I178,M178,Q178,U178,U196,Q196,M196,I196,E196,E214,I214,M214,Q214,U214),4)),"")</f>
        <v>876</v>
      </c>
      <c r="W178" s="81"/>
      <c r="X178" s="81"/>
      <c r="Y178" s="81"/>
      <c r="Z178" s="81"/>
      <c r="AA178" s="82"/>
    </row>
    <row r="179" spans="1:27" ht="13.5">
      <c r="A179" s="26" t="s">
        <v>44</v>
      </c>
      <c r="B179" s="142">
        <v>79</v>
      </c>
      <c r="C179" s="143">
        <v>50</v>
      </c>
      <c r="D179" s="144">
        <v>62</v>
      </c>
      <c r="E179" s="141">
        <f t="shared" si="60"/>
        <v>191</v>
      </c>
      <c r="F179" s="142"/>
      <c r="G179" s="143"/>
      <c r="H179" s="144"/>
      <c r="I179" s="141">
        <f t="shared" si="61"/>
      </c>
      <c r="J179" s="142"/>
      <c r="K179" s="143"/>
      <c r="L179" s="144"/>
      <c r="M179" s="141">
        <f t="shared" si="62"/>
      </c>
      <c r="N179" s="142">
        <v>83</v>
      </c>
      <c r="O179" s="143">
        <v>62</v>
      </c>
      <c r="P179" s="144">
        <v>66</v>
      </c>
      <c r="Q179" s="141">
        <f t="shared" si="63"/>
        <v>211</v>
      </c>
      <c r="R179" s="142">
        <v>91</v>
      </c>
      <c r="S179" s="143">
        <v>86</v>
      </c>
      <c r="T179" s="144">
        <v>84</v>
      </c>
      <c r="U179" s="141">
        <f t="shared" si="64"/>
        <v>261</v>
      </c>
      <c r="V179" s="106">
        <f>IF(SUM(E179,I179,M179,Q179,U179,U197,Q197,M197,I197,E197,E215,I215,M215,Q215,U215)&gt;0,(LARGE((E179,I179,M179,Q179,U179,U197,Q197,M197,I197,E197,E215,I215,M215,Q215,U215),1)+LARGE((E179,I179,M179,Q179,U179,U197,Q197,M197,I197,E197,E215,I215,M215,Q215,U215),2)+LARGE((E179,I179,M179,Q179,U179,U197,Q197,M197,I197,E197,E215,I215,M215,Q215,U215),3)+LARGE((E179,I179,M179,Q179,U179,U197,Q197,M197,I197,E197,E215,I215,M215,Q215,U215),4)),"")</f>
        <v>903</v>
      </c>
      <c r="W179" s="81"/>
      <c r="X179" s="81"/>
      <c r="Y179" s="81"/>
      <c r="Z179" s="81"/>
      <c r="AA179" s="82"/>
    </row>
    <row r="180" spans="1:27" ht="13.5">
      <c r="A180" s="26" t="s">
        <v>139</v>
      </c>
      <c r="B180" s="142"/>
      <c r="C180" s="143"/>
      <c r="D180" s="144"/>
      <c r="E180" s="141">
        <f t="shared" si="60"/>
      </c>
      <c r="F180" s="142"/>
      <c r="G180" s="143"/>
      <c r="H180" s="144"/>
      <c r="I180" s="141">
        <f t="shared" si="61"/>
      </c>
      <c r="J180" s="142"/>
      <c r="K180" s="143"/>
      <c r="L180" s="144"/>
      <c r="M180" s="141">
        <f t="shared" si="62"/>
      </c>
      <c r="N180" s="142"/>
      <c r="O180" s="143"/>
      <c r="P180" s="144"/>
      <c r="Q180" s="141">
        <f t="shared" si="63"/>
      </c>
      <c r="R180" s="142"/>
      <c r="S180" s="143"/>
      <c r="T180" s="144"/>
      <c r="U180" s="141">
        <f t="shared" si="64"/>
      </c>
      <c r="V180" s="106" t="s">
        <v>139</v>
      </c>
      <c r="W180" s="81"/>
      <c r="X180" s="81"/>
      <c r="Y180" s="81"/>
      <c r="Z180" s="81"/>
      <c r="AA180" s="82"/>
    </row>
    <row r="181" spans="1:27" ht="13.5">
      <c r="A181" s="26" t="s">
        <v>22</v>
      </c>
      <c r="B181" s="142"/>
      <c r="C181" s="143"/>
      <c r="D181" s="144"/>
      <c r="E181" s="141">
        <f t="shared" si="60"/>
      </c>
      <c r="F181" s="142"/>
      <c r="G181" s="143"/>
      <c r="H181" s="144"/>
      <c r="I181" s="141">
        <f t="shared" si="61"/>
      </c>
      <c r="J181" s="142"/>
      <c r="K181" s="143"/>
      <c r="L181" s="144"/>
      <c r="M181" s="141">
        <f t="shared" si="62"/>
      </c>
      <c r="N181" s="142"/>
      <c r="O181" s="143"/>
      <c r="P181" s="144"/>
      <c r="Q181" s="141">
        <f t="shared" si="63"/>
      </c>
      <c r="R181" s="142"/>
      <c r="S181" s="143"/>
      <c r="T181" s="144"/>
      <c r="U181" s="141">
        <f t="shared" si="64"/>
      </c>
      <c r="V181" s="106">
        <f>IF(SUM(E181,I181,M181,Q181,U181,U199,Q199,M199,I199,E199,E217,I217,M217,Q217,U217)&gt;0,(LARGE((E181,I181,M181,Q181,U181,U199,Q199,M199,I199,E199,E217,I217,M217,Q217,U217),1)+LARGE((E181,I181,M181,Q181,U181,U199,Q199,M199,I199,E199,E217,I217,M217,Q217,U217),2)+LARGE((E181,I181,M181,Q181,U181,U199,Q199,M199,I199,E199,E217,I217,M217,Q217,U217),3)+LARGE((E181,I181,M181,Q181,U181,U199,Q199,M199,I199,E199,E217,I217,M217,Q217,U217),4)),"")</f>
      </c>
      <c r="W181" s="81"/>
      <c r="X181" s="81"/>
      <c r="Y181" s="81"/>
      <c r="Z181" s="81"/>
      <c r="AA181" s="82"/>
    </row>
    <row r="182" spans="1:27" ht="13.5">
      <c r="A182" s="26" t="s">
        <v>23</v>
      </c>
      <c r="B182" s="142"/>
      <c r="C182" s="143"/>
      <c r="D182" s="144"/>
      <c r="E182" s="141">
        <f t="shared" si="60"/>
      </c>
      <c r="F182" s="142"/>
      <c r="G182" s="143"/>
      <c r="H182" s="144"/>
      <c r="I182" s="141">
        <f t="shared" si="61"/>
      </c>
      <c r="J182" s="142"/>
      <c r="K182" s="143"/>
      <c r="L182" s="144"/>
      <c r="M182" s="141">
        <f t="shared" si="62"/>
      </c>
      <c r="N182" s="142"/>
      <c r="O182" s="143"/>
      <c r="P182" s="144"/>
      <c r="Q182" s="141">
        <f t="shared" si="63"/>
      </c>
      <c r="R182" s="142"/>
      <c r="S182" s="143"/>
      <c r="T182" s="144"/>
      <c r="U182" s="141">
        <f t="shared" si="64"/>
      </c>
      <c r="V182" s="106">
        <f>IF(SUM(E182,I182,M182,Q182,U182,U200,Q200,M200,I200,E200,E218,I218,M218,Q218,U218)&gt;0,(LARGE((E182,I182,M182,Q182,U182,U200,Q200,M200,I200,E200,E218,I218,M218,Q218,U218),1)+LARGE((E182,I182,M182,Q182,U182,U200,Q200,M200,I200,E200,E218,I218,M218,Q218,U218),2)+LARGE((E182,I182,M182,Q182,U182,U200,Q200,M200,I200,E200,E218,I218,M218,Q218,U218),3)+LARGE((E182,I182,M182,Q182,U182,U200,Q200,M200,I200,E200,E218,I218,M218,Q218,U218),4)),"")</f>
      </c>
      <c r="W182" s="81"/>
      <c r="X182" s="81"/>
      <c r="Y182" s="81"/>
      <c r="Z182" s="81"/>
      <c r="AA182" s="82"/>
    </row>
    <row r="183" spans="1:27" s="148" customFormat="1" ht="13.5" thickBot="1">
      <c r="A183" s="117" t="s">
        <v>10</v>
      </c>
      <c r="B183" s="149">
        <f aca="true" t="shared" si="65" ref="B183:V183">IF(SUM(B169:B180)=0,0,AVERAGE(B169:B180))</f>
        <v>71.77777777777777</v>
      </c>
      <c r="C183" s="150">
        <f t="shared" si="65"/>
        <v>53.111111111111114</v>
      </c>
      <c r="D183" s="151">
        <f t="shared" si="65"/>
        <v>60.22222222222222</v>
      </c>
      <c r="E183" s="152">
        <f t="shared" si="65"/>
        <v>185.11111111111111</v>
      </c>
      <c r="F183" s="149">
        <f t="shared" si="65"/>
        <v>0</v>
      </c>
      <c r="G183" s="150">
        <f t="shared" si="65"/>
        <v>0</v>
      </c>
      <c r="H183" s="151">
        <f t="shared" si="65"/>
        <v>0</v>
      </c>
      <c r="I183" s="152">
        <f t="shared" si="65"/>
        <v>0</v>
      </c>
      <c r="J183" s="149">
        <f t="shared" si="65"/>
        <v>0</v>
      </c>
      <c r="K183" s="150">
        <f t="shared" si="65"/>
        <v>0</v>
      </c>
      <c r="L183" s="151">
        <f t="shared" si="65"/>
        <v>0</v>
      </c>
      <c r="M183" s="152">
        <f t="shared" si="65"/>
        <v>0</v>
      </c>
      <c r="N183" s="149">
        <f t="shared" si="65"/>
        <v>78.5</v>
      </c>
      <c r="O183" s="150">
        <f t="shared" si="65"/>
        <v>57.875</v>
      </c>
      <c r="P183" s="151">
        <f t="shared" si="65"/>
        <v>68.375</v>
      </c>
      <c r="Q183" s="152">
        <f t="shared" si="65"/>
        <v>204.75</v>
      </c>
      <c r="R183" s="149">
        <f t="shared" si="65"/>
        <v>87.22222222222223</v>
      </c>
      <c r="S183" s="150">
        <f t="shared" si="65"/>
        <v>72.66666666666667</v>
      </c>
      <c r="T183" s="151">
        <f t="shared" si="65"/>
        <v>73.11111111111111</v>
      </c>
      <c r="U183" s="152">
        <f t="shared" si="65"/>
        <v>233</v>
      </c>
      <c r="V183" s="153">
        <f t="shared" si="65"/>
        <v>854.75</v>
      </c>
      <c r="W183" s="154"/>
      <c r="X183" s="155"/>
      <c r="Y183" s="155"/>
      <c r="Z183" s="155"/>
      <c r="AA183" s="156"/>
    </row>
    <row r="184" spans="1:27" s="30" customFormat="1" ht="14.25" thickBot="1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8"/>
      <c r="W184" s="81" t="s">
        <v>83</v>
      </c>
      <c r="X184" s="98"/>
      <c r="Y184" s="98"/>
      <c r="Z184" s="98"/>
      <c r="AA184" s="99"/>
    </row>
    <row r="185" spans="1:27" ht="13.5">
      <c r="A185" s="17" t="s">
        <v>46</v>
      </c>
      <c r="B185" s="259" t="s">
        <v>311</v>
      </c>
      <c r="C185" s="260"/>
      <c r="D185" s="260"/>
      <c r="E185" s="261"/>
      <c r="F185" s="259" t="s">
        <v>217</v>
      </c>
      <c r="G185" s="260"/>
      <c r="H185" s="260"/>
      <c r="I185" s="261"/>
      <c r="J185" s="259" t="s">
        <v>218</v>
      </c>
      <c r="K185" s="260"/>
      <c r="L185" s="260"/>
      <c r="M185" s="261"/>
      <c r="N185" s="259" t="s">
        <v>84</v>
      </c>
      <c r="O185" s="260"/>
      <c r="P185" s="260"/>
      <c r="Q185" s="261"/>
      <c r="R185" s="259" t="s">
        <v>85</v>
      </c>
      <c r="S185" s="260"/>
      <c r="T185" s="260"/>
      <c r="U185" s="261"/>
      <c r="V185" s="39"/>
      <c r="W185" s="81" t="str">
        <f>B185</f>
        <v>Mobley, Logan (R)</v>
      </c>
      <c r="X185" s="81" t="str">
        <f>F185</f>
        <v>Satterfield, Brittany (204.00)</v>
      </c>
      <c r="Y185" s="81" t="str">
        <f>J185</f>
        <v>Williams, Aimee (Rookie)</v>
      </c>
      <c r="Z185" s="81" t="str">
        <f>N185</f>
        <v>CW 9</v>
      </c>
      <c r="AA185" s="82" t="str">
        <f>R185</f>
        <v>CW 10</v>
      </c>
    </row>
    <row r="186" spans="1:27" ht="14.25" thickBot="1">
      <c r="A186" s="19" t="s">
        <v>4</v>
      </c>
      <c r="B186" s="20" t="s">
        <v>5</v>
      </c>
      <c r="C186" s="21" t="s">
        <v>6</v>
      </c>
      <c r="D186" s="21" t="s">
        <v>7</v>
      </c>
      <c r="E186" s="23" t="s">
        <v>8</v>
      </c>
      <c r="F186" s="20" t="s">
        <v>5</v>
      </c>
      <c r="G186" s="21" t="s">
        <v>6</v>
      </c>
      <c r="H186" s="21" t="s">
        <v>7</v>
      </c>
      <c r="I186" s="23" t="s">
        <v>8</v>
      </c>
      <c r="J186" s="20" t="s">
        <v>5</v>
      </c>
      <c r="K186" s="21" t="s">
        <v>6</v>
      </c>
      <c r="L186" s="21" t="s">
        <v>7</v>
      </c>
      <c r="M186" s="23" t="s">
        <v>8</v>
      </c>
      <c r="N186" s="20" t="s">
        <v>5</v>
      </c>
      <c r="O186" s="21" t="s">
        <v>6</v>
      </c>
      <c r="P186" s="21" t="s">
        <v>7</v>
      </c>
      <c r="Q186" s="23" t="s">
        <v>8</v>
      </c>
      <c r="R186" s="20" t="s">
        <v>5</v>
      </c>
      <c r="S186" s="21" t="s">
        <v>6</v>
      </c>
      <c r="T186" s="21" t="s">
        <v>7</v>
      </c>
      <c r="U186" s="23" t="s">
        <v>8</v>
      </c>
      <c r="V186" s="40"/>
      <c r="W186" s="100">
        <f>IF(SUM(E187:E200)&gt;0,LARGE(E187:E200,1),0)</f>
        <v>241</v>
      </c>
      <c r="X186" s="81">
        <f>IF(SUM(I187:I200)&gt;0,LARGE(I187:I200,1),0)</f>
        <v>0</v>
      </c>
      <c r="Y186" s="81">
        <f>IF(SUM(M187:M200)&gt;0,LARGE(M187:M200,1),0)</f>
        <v>0</v>
      </c>
      <c r="Z186" s="81">
        <f>IF(SUM(Q187:Q200)&gt;0,LARGE(Q187:Q200,1),0)</f>
        <v>0</v>
      </c>
      <c r="AA186" s="82">
        <f>IF(SUM(U187:U200)&gt;0,LARGE(U187:U200,1),0)</f>
        <v>0</v>
      </c>
    </row>
    <row r="187" spans="1:27" ht="14.25" thickTop="1">
      <c r="A187" s="25" t="s">
        <v>139</v>
      </c>
      <c r="B187" s="138"/>
      <c r="C187" s="139"/>
      <c r="D187" s="140"/>
      <c r="E187" s="141">
        <f>IF(SUM(B187:D187)&gt;0,SUM(B187:D187),"")</f>
      </c>
      <c r="F187" s="138"/>
      <c r="G187" s="139"/>
      <c r="H187" s="140"/>
      <c r="I187" s="141">
        <f>IF(SUM(F187:H187)&gt;0,SUM(F187:H187),"")</f>
      </c>
      <c r="J187" s="138"/>
      <c r="K187" s="139"/>
      <c r="L187" s="140"/>
      <c r="M187" s="141">
        <f>IF(SUM(J187:L187)&gt;0,SUM(J187:L187),"")</f>
      </c>
      <c r="N187" s="138"/>
      <c r="O187" s="139"/>
      <c r="P187" s="140"/>
      <c r="Q187" s="141">
        <f>IF(SUM(N187:P187)&gt;0,SUM(N187:P187),"")</f>
      </c>
      <c r="R187" s="138"/>
      <c r="S187" s="139"/>
      <c r="T187" s="140"/>
      <c r="U187" s="141">
        <f>IF(SUM(R187:T187)&gt;0,SUM(R187:T187),"")</f>
      </c>
      <c r="V187" s="33"/>
      <c r="W187" s="81"/>
      <c r="X187" s="81"/>
      <c r="Y187" s="81"/>
      <c r="Z187" s="81"/>
      <c r="AA187" s="82"/>
    </row>
    <row r="188" spans="1:27" ht="13.5">
      <c r="A188" s="25" t="s">
        <v>67</v>
      </c>
      <c r="B188" s="142">
        <v>88</v>
      </c>
      <c r="C188" s="143">
        <v>51</v>
      </c>
      <c r="D188" s="144">
        <v>62</v>
      </c>
      <c r="E188" s="141">
        <f aca="true" t="shared" si="66" ref="E188:E200">IF(SUM(B188:D188)&gt;0,SUM(B188:D188),"")</f>
        <v>201</v>
      </c>
      <c r="F188" s="142"/>
      <c r="G188" s="143"/>
      <c r="H188" s="144"/>
      <c r="I188" s="141">
        <f aca="true" t="shared" si="67" ref="I188:I200">IF(SUM(F188:H188)&gt;0,SUM(F188:H188),"")</f>
      </c>
      <c r="J188" s="142"/>
      <c r="K188" s="143"/>
      <c r="L188" s="144"/>
      <c r="M188" s="141">
        <f aca="true" t="shared" si="68" ref="M188:M200">IF(SUM(J188:L188)&gt;0,SUM(J188:L188),"")</f>
      </c>
      <c r="N188" s="142"/>
      <c r="O188" s="143"/>
      <c r="P188" s="144"/>
      <c r="Q188" s="141">
        <f aca="true" t="shared" si="69" ref="Q188:Q200">IF(SUM(N188:P188)&gt;0,SUM(N188:P188),"")</f>
      </c>
      <c r="R188" s="142"/>
      <c r="S188" s="143"/>
      <c r="T188" s="144"/>
      <c r="U188" s="141">
        <f aca="true" t="shared" si="70" ref="U188:U200">IF(SUM(R188:T188)&gt;0,SUM(R188:T188),"")</f>
      </c>
      <c r="V188" s="34"/>
      <c r="W188" s="81"/>
      <c r="X188" s="81"/>
      <c r="Y188" s="81"/>
      <c r="Z188" s="81"/>
      <c r="AA188" s="82"/>
    </row>
    <row r="189" spans="1:27" ht="13.5">
      <c r="A189" s="26" t="s">
        <v>57</v>
      </c>
      <c r="B189" s="142">
        <v>81</v>
      </c>
      <c r="C189" s="143">
        <v>73</v>
      </c>
      <c r="D189" s="144">
        <v>71</v>
      </c>
      <c r="E189" s="141">
        <f t="shared" si="66"/>
        <v>225</v>
      </c>
      <c r="F189" s="142"/>
      <c r="G189" s="143"/>
      <c r="H189" s="144"/>
      <c r="I189" s="141">
        <f t="shared" si="67"/>
      </c>
      <c r="J189" s="142"/>
      <c r="K189" s="143"/>
      <c r="L189" s="144"/>
      <c r="M189" s="141">
        <f t="shared" si="68"/>
      </c>
      <c r="N189" s="142"/>
      <c r="O189" s="143"/>
      <c r="P189" s="144"/>
      <c r="Q189" s="141">
        <f t="shared" si="69"/>
      </c>
      <c r="R189" s="142"/>
      <c r="S189" s="143"/>
      <c r="T189" s="144"/>
      <c r="U189" s="141">
        <f t="shared" si="70"/>
      </c>
      <c r="V189" s="34"/>
      <c r="W189" s="81"/>
      <c r="X189" s="81"/>
      <c r="Y189" s="81"/>
      <c r="Z189" s="81"/>
      <c r="AA189" s="82"/>
    </row>
    <row r="190" spans="1:27" ht="13.5">
      <c r="A190" s="26" t="s">
        <v>55</v>
      </c>
      <c r="B190" s="142">
        <v>84</v>
      </c>
      <c r="C190" s="143">
        <v>63</v>
      </c>
      <c r="D190" s="144">
        <v>53</v>
      </c>
      <c r="E190" s="141">
        <f t="shared" si="66"/>
        <v>200</v>
      </c>
      <c r="F190" s="142"/>
      <c r="G190" s="143"/>
      <c r="H190" s="144"/>
      <c r="I190" s="141">
        <f t="shared" si="67"/>
      </c>
      <c r="J190" s="142"/>
      <c r="K190" s="143"/>
      <c r="L190" s="144"/>
      <c r="M190" s="141">
        <f t="shared" si="68"/>
      </c>
      <c r="N190" s="142"/>
      <c r="O190" s="143"/>
      <c r="P190" s="144"/>
      <c r="Q190" s="141">
        <f t="shared" si="69"/>
      </c>
      <c r="R190" s="142"/>
      <c r="S190" s="143"/>
      <c r="T190" s="144"/>
      <c r="U190" s="141">
        <f t="shared" si="70"/>
      </c>
      <c r="V190" s="34"/>
      <c r="W190" s="81"/>
      <c r="X190" s="81"/>
      <c r="Y190" s="81"/>
      <c r="Z190" s="81"/>
      <c r="AA190" s="82"/>
    </row>
    <row r="191" spans="1:27" ht="13.5">
      <c r="A191" s="26" t="s">
        <v>52</v>
      </c>
      <c r="B191" s="142">
        <v>90</v>
      </c>
      <c r="C191" s="143">
        <v>70</v>
      </c>
      <c r="D191" s="145">
        <v>81</v>
      </c>
      <c r="E191" s="141">
        <f t="shared" si="66"/>
        <v>241</v>
      </c>
      <c r="F191" s="142"/>
      <c r="G191" s="143"/>
      <c r="H191" s="145"/>
      <c r="I191" s="141">
        <f t="shared" si="67"/>
      </c>
      <c r="J191" s="142"/>
      <c r="K191" s="143"/>
      <c r="L191" s="145"/>
      <c r="M191" s="141">
        <f t="shared" si="68"/>
      </c>
      <c r="N191" s="142"/>
      <c r="O191" s="143"/>
      <c r="P191" s="145"/>
      <c r="Q191" s="141">
        <f t="shared" si="69"/>
      </c>
      <c r="R191" s="142"/>
      <c r="S191" s="143"/>
      <c r="T191" s="145"/>
      <c r="U191" s="141">
        <f t="shared" si="70"/>
      </c>
      <c r="V191" s="35" t="s">
        <v>11</v>
      </c>
      <c r="W191" s="81"/>
      <c r="X191" s="81"/>
      <c r="Y191" s="81"/>
      <c r="Z191" s="81"/>
      <c r="AA191" s="82"/>
    </row>
    <row r="192" spans="1:27" ht="13.5">
      <c r="A192" s="26" t="s">
        <v>63</v>
      </c>
      <c r="B192" s="142">
        <v>82</v>
      </c>
      <c r="C192" s="143">
        <v>63</v>
      </c>
      <c r="D192" s="145">
        <v>67</v>
      </c>
      <c r="E192" s="141">
        <f t="shared" si="66"/>
        <v>212</v>
      </c>
      <c r="F192" s="142"/>
      <c r="G192" s="143"/>
      <c r="H192" s="145"/>
      <c r="I192" s="141">
        <f t="shared" si="67"/>
      </c>
      <c r="J192" s="142"/>
      <c r="K192" s="143"/>
      <c r="L192" s="145"/>
      <c r="M192" s="141">
        <f t="shared" si="68"/>
      </c>
      <c r="N192" s="142"/>
      <c r="O192" s="143"/>
      <c r="P192" s="145"/>
      <c r="Q192" s="141">
        <f t="shared" si="69"/>
      </c>
      <c r="R192" s="142"/>
      <c r="S192" s="143"/>
      <c r="T192" s="145"/>
      <c r="U192" s="141">
        <f t="shared" si="70"/>
      </c>
      <c r="V192" s="35" t="s">
        <v>12</v>
      </c>
      <c r="W192" s="81"/>
      <c r="X192" s="81"/>
      <c r="Y192" s="81"/>
      <c r="Z192" s="81"/>
      <c r="AA192" s="82"/>
    </row>
    <row r="193" spans="1:27" ht="13.5">
      <c r="A193" s="26" t="s">
        <v>54</v>
      </c>
      <c r="B193" s="142">
        <v>89</v>
      </c>
      <c r="C193" s="143">
        <v>75</v>
      </c>
      <c r="D193" s="144">
        <v>72</v>
      </c>
      <c r="E193" s="141">
        <f t="shared" si="66"/>
        <v>236</v>
      </c>
      <c r="F193" s="142"/>
      <c r="G193" s="143"/>
      <c r="H193" s="144"/>
      <c r="I193" s="141">
        <f t="shared" si="67"/>
      </c>
      <c r="J193" s="142"/>
      <c r="K193" s="143"/>
      <c r="L193" s="144"/>
      <c r="M193" s="141">
        <f t="shared" si="68"/>
      </c>
      <c r="N193" s="142"/>
      <c r="O193" s="143"/>
      <c r="P193" s="144"/>
      <c r="Q193" s="141">
        <f t="shared" si="69"/>
      </c>
      <c r="R193" s="142"/>
      <c r="S193" s="143"/>
      <c r="T193" s="144"/>
      <c r="U193" s="141">
        <f t="shared" si="70"/>
      </c>
      <c r="V193" s="35" t="s">
        <v>12</v>
      </c>
      <c r="W193" s="81"/>
      <c r="X193" s="81"/>
      <c r="Y193" s="81"/>
      <c r="Z193" s="81"/>
      <c r="AA193" s="82"/>
    </row>
    <row r="194" spans="1:27" ht="13.5">
      <c r="A194" s="26" t="s">
        <v>139</v>
      </c>
      <c r="B194" s="142"/>
      <c r="C194" s="143"/>
      <c r="D194" s="144"/>
      <c r="E194" s="141">
        <f>IF(SUM(B194:D194)&gt;0,SUM(B194:D194),"")</f>
      </c>
      <c r="F194" s="142"/>
      <c r="G194" s="143"/>
      <c r="H194" s="144"/>
      <c r="I194" s="141">
        <f>IF(SUM(F194:H194)&gt;0,SUM(F194:H194),"")</f>
      </c>
      <c r="J194" s="142"/>
      <c r="K194" s="143"/>
      <c r="L194" s="144"/>
      <c r="M194" s="141">
        <f>IF(SUM(J194:L194)&gt;0,SUM(J194:L194),"")</f>
      </c>
      <c r="N194" s="142"/>
      <c r="O194" s="143"/>
      <c r="P194" s="144"/>
      <c r="Q194" s="141">
        <f>IF(SUM(N194:P194)&gt;0,SUM(N194:P194),"")</f>
      </c>
      <c r="R194" s="142"/>
      <c r="S194" s="143"/>
      <c r="T194" s="144"/>
      <c r="U194" s="141">
        <f>IF(SUM(R194:T194)&gt;0,SUM(R194:T194),"")</f>
      </c>
      <c r="V194" s="35"/>
      <c r="W194" s="81"/>
      <c r="X194" s="81"/>
      <c r="Y194" s="81"/>
      <c r="Z194" s="81"/>
      <c r="AA194" s="82"/>
    </row>
    <row r="195" spans="1:27" ht="13.5">
      <c r="A195" s="26" t="s">
        <v>40</v>
      </c>
      <c r="B195" s="142">
        <v>84</v>
      </c>
      <c r="C195" s="143">
        <v>72</v>
      </c>
      <c r="D195" s="144">
        <v>81</v>
      </c>
      <c r="E195" s="141">
        <f t="shared" si="66"/>
        <v>237</v>
      </c>
      <c r="F195" s="142"/>
      <c r="G195" s="143"/>
      <c r="H195" s="144"/>
      <c r="I195" s="141">
        <f t="shared" si="67"/>
      </c>
      <c r="J195" s="142"/>
      <c r="K195" s="143"/>
      <c r="L195" s="144"/>
      <c r="M195" s="141">
        <f t="shared" si="68"/>
      </c>
      <c r="N195" s="142"/>
      <c r="O195" s="143"/>
      <c r="P195" s="144"/>
      <c r="Q195" s="141">
        <f t="shared" si="69"/>
      </c>
      <c r="R195" s="142"/>
      <c r="S195" s="143"/>
      <c r="T195" s="144"/>
      <c r="U195" s="141">
        <f t="shared" si="70"/>
      </c>
      <c r="V195" s="35"/>
      <c r="W195" s="81"/>
      <c r="X195" s="81"/>
      <c r="Y195" s="81"/>
      <c r="Z195" s="81"/>
      <c r="AA195" s="82"/>
    </row>
    <row r="196" spans="1:27" ht="13.5">
      <c r="A196" s="26" t="s">
        <v>56</v>
      </c>
      <c r="B196" s="142">
        <v>87</v>
      </c>
      <c r="C196" s="143">
        <v>61</v>
      </c>
      <c r="D196" s="144">
        <v>86</v>
      </c>
      <c r="E196" s="141">
        <f t="shared" si="66"/>
        <v>234</v>
      </c>
      <c r="F196" s="142"/>
      <c r="G196" s="143"/>
      <c r="H196" s="144"/>
      <c r="I196" s="141">
        <f t="shared" si="67"/>
      </c>
      <c r="J196" s="142"/>
      <c r="K196" s="143"/>
      <c r="L196" s="144"/>
      <c r="M196" s="141">
        <f t="shared" si="68"/>
      </c>
      <c r="N196" s="142"/>
      <c r="O196" s="143"/>
      <c r="P196" s="144"/>
      <c r="Q196" s="141">
        <f t="shared" si="69"/>
      </c>
      <c r="R196" s="142"/>
      <c r="S196" s="143"/>
      <c r="T196" s="144"/>
      <c r="U196" s="141">
        <f t="shared" si="70"/>
      </c>
      <c r="V196" s="35" t="s">
        <v>13</v>
      </c>
      <c r="W196" s="81"/>
      <c r="X196" s="81"/>
      <c r="Y196" s="81"/>
      <c r="Z196" s="81"/>
      <c r="AA196" s="82"/>
    </row>
    <row r="197" spans="1:27" ht="13.5">
      <c r="A197" s="26" t="s">
        <v>44</v>
      </c>
      <c r="B197" s="142">
        <v>83</v>
      </c>
      <c r="C197" s="143">
        <v>78</v>
      </c>
      <c r="D197" s="144">
        <v>79</v>
      </c>
      <c r="E197" s="141">
        <f t="shared" si="66"/>
        <v>240</v>
      </c>
      <c r="F197" s="142"/>
      <c r="G197" s="143"/>
      <c r="H197" s="144"/>
      <c r="I197" s="141">
        <f t="shared" si="67"/>
      </c>
      <c r="J197" s="142"/>
      <c r="K197" s="143"/>
      <c r="L197" s="144"/>
      <c r="M197" s="141">
        <f t="shared" si="68"/>
      </c>
      <c r="N197" s="142"/>
      <c r="O197" s="143"/>
      <c r="P197" s="144"/>
      <c r="Q197" s="141">
        <f t="shared" si="69"/>
      </c>
      <c r="R197" s="142"/>
      <c r="S197" s="143"/>
      <c r="T197" s="144"/>
      <c r="U197" s="141">
        <f t="shared" si="70"/>
      </c>
      <c r="V197" s="35" t="s">
        <v>14</v>
      </c>
      <c r="W197" s="81"/>
      <c r="X197" s="81"/>
      <c r="Y197" s="81"/>
      <c r="Z197" s="81"/>
      <c r="AA197" s="82"/>
    </row>
    <row r="198" spans="1:27" ht="13.5">
      <c r="A198" s="26" t="s">
        <v>139</v>
      </c>
      <c r="B198" s="142"/>
      <c r="C198" s="143"/>
      <c r="D198" s="144"/>
      <c r="E198" s="141">
        <f t="shared" si="66"/>
      </c>
      <c r="F198" s="142"/>
      <c r="G198" s="143"/>
      <c r="H198" s="144"/>
      <c r="I198" s="141">
        <f t="shared" si="67"/>
      </c>
      <c r="J198" s="142"/>
      <c r="K198" s="143"/>
      <c r="L198" s="144"/>
      <c r="M198" s="141">
        <f t="shared" si="68"/>
      </c>
      <c r="N198" s="142"/>
      <c r="O198" s="143"/>
      <c r="P198" s="144"/>
      <c r="Q198" s="141">
        <f t="shared" si="69"/>
      </c>
      <c r="R198" s="142"/>
      <c r="S198" s="143"/>
      <c r="T198" s="144"/>
      <c r="U198" s="141">
        <f t="shared" si="70"/>
      </c>
      <c r="V198" s="35" t="s">
        <v>15</v>
      </c>
      <c r="W198" s="81"/>
      <c r="X198" s="81"/>
      <c r="Y198" s="81"/>
      <c r="Z198" s="81"/>
      <c r="AA198" s="82"/>
    </row>
    <row r="199" spans="1:27" ht="13.5">
      <c r="A199" s="26" t="s">
        <v>22</v>
      </c>
      <c r="B199" s="142"/>
      <c r="C199" s="143"/>
      <c r="D199" s="144"/>
      <c r="E199" s="141">
        <f t="shared" si="66"/>
      </c>
      <c r="F199" s="142"/>
      <c r="G199" s="143"/>
      <c r="H199" s="144"/>
      <c r="I199" s="141">
        <f t="shared" si="67"/>
      </c>
      <c r="J199" s="142"/>
      <c r="K199" s="143"/>
      <c r="L199" s="144"/>
      <c r="M199" s="141">
        <f t="shared" si="68"/>
      </c>
      <c r="N199" s="142"/>
      <c r="O199" s="143"/>
      <c r="P199" s="144"/>
      <c r="Q199" s="141">
        <f t="shared" si="69"/>
      </c>
      <c r="R199" s="142"/>
      <c r="S199" s="143"/>
      <c r="T199" s="144"/>
      <c r="U199" s="141">
        <f t="shared" si="70"/>
      </c>
      <c r="V199" s="35" t="s">
        <v>16</v>
      </c>
      <c r="W199" s="81"/>
      <c r="X199" s="81"/>
      <c r="Y199" s="81"/>
      <c r="Z199" s="81"/>
      <c r="AA199" s="82"/>
    </row>
    <row r="200" spans="1:27" ht="13.5">
      <c r="A200" s="26" t="s">
        <v>23</v>
      </c>
      <c r="B200" s="142"/>
      <c r="C200" s="143"/>
      <c r="D200" s="144"/>
      <c r="E200" s="141">
        <f t="shared" si="66"/>
      </c>
      <c r="F200" s="142"/>
      <c r="G200" s="143"/>
      <c r="H200" s="144"/>
      <c r="I200" s="141">
        <f t="shared" si="67"/>
      </c>
      <c r="J200" s="142"/>
      <c r="K200" s="143"/>
      <c r="L200" s="144"/>
      <c r="M200" s="141">
        <f t="shared" si="68"/>
      </c>
      <c r="N200" s="142"/>
      <c r="O200" s="143"/>
      <c r="P200" s="144"/>
      <c r="Q200" s="141">
        <f t="shared" si="69"/>
      </c>
      <c r="R200" s="142"/>
      <c r="S200" s="143"/>
      <c r="T200" s="144"/>
      <c r="U200" s="141">
        <f t="shared" si="70"/>
      </c>
      <c r="V200" s="35" t="s">
        <v>12</v>
      </c>
      <c r="W200" s="81"/>
      <c r="X200" s="81"/>
      <c r="Y200" s="81"/>
      <c r="Z200" s="81"/>
      <c r="AA200" s="82"/>
    </row>
    <row r="201" spans="1:27" ht="14.25" thickBot="1">
      <c r="A201" s="117" t="s">
        <v>10</v>
      </c>
      <c r="B201" s="149">
        <f aca="true" t="shared" si="71" ref="B201:U201">IF(SUM(B187:B198)=0,0,AVERAGE(B187:B198))</f>
        <v>85.33333333333333</v>
      </c>
      <c r="C201" s="150">
        <f t="shared" si="71"/>
        <v>67.33333333333333</v>
      </c>
      <c r="D201" s="151">
        <f t="shared" si="71"/>
        <v>72.44444444444444</v>
      </c>
      <c r="E201" s="152">
        <f t="shared" si="71"/>
        <v>225.11111111111111</v>
      </c>
      <c r="F201" s="149">
        <f t="shared" si="71"/>
        <v>0</v>
      </c>
      <c r="G201" s="150">
        <f t="shared" si="71"/>
        <v>0</v>
      </c>
      <c r="H201" s="151">
        <f t="shared" si="71"/>
        <v>0</v>
      </c>
      <c r="I201" s="152">
        <f t="shared" si="71"/>
        <v>0</v>
      </c>
      <c r="J201" s="149">
        <f t="shared" si="71"/>
        <v>0</v>
      </c>
      <c r="K201" s="150">
        <f t="shared" si="71"/>
        <v>0</v>
      </c>
      <c r="L201" s="151">
        <f t="shared" si="71"/>
        <v>0</v>
      </c>
      <c r="M201" s="152">
        <f t="shared" si="71"/>
        <v>0</v>
      </c>
      <c r="N201" s="149">
        <f t="shared" si="71"/>
        <v>0</v>
      </c>
      <c r="O201" s="150">
        <f t="shared" si="71"/>
        <v>0</v>
      </c>
      <c r="P201" s="151">
        <f t="shared" si="71"/>
        <v>0</v>
      </c>
      <c r="Q201" s="152">
        <f t="shared" si="71"/>
        <v>0</v>
      </c>
      <c r="R201" s="149">
        <f t="shared" si="71"/>
        <v>0</v>
      </c>
      <c r="S201" s="150">
        <f t="shared" si="71"/>
        <v>0</v>
      </c>
      <c r="T201" s="151">
        <f t="shared" si="71"/>
        <v>0</v>
      </c>
      <c r="U201" s="152">
        <f t="shared" si="71"/>
        <v>0</v>
      </c>
      <c r="V201" s="41"/>
      <c r="W201" s="81"/>
      <c r="X201" s="81"/>
      <c r="Y201" s="81"/>
      <c r="Z201" s="81"/>
      <c r="AA201" s="82"/>
    </row>
    <row r="202" spans="1:27" s="30" customFormat="1" ht="14.25" thickBot="1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8"/>
      <c r="W202" s="81" t="s">
        <v>83</v>
      </c>
      <c r="X202" s="98"/>
      <c r="Y202" s="98"/>
      <c r="Z202" s="98"/>
      <c r="AA202" s="99"/>
    </row>
    <row r="203" spans="1:27" ht="13.5">
      <c r="A203" s="17" t="s">
        <v>46</v>
      </c>
      <c r="B203" s="259" t="s">
        <v>170</v>
      </c>
      <c r="C203" s="260"/>
      <c r="D203" s="260"/>
      <c r="E203" s="261"/>
      <c r="F203" s="259" t="s">
        <v>171</v>
      </c>
      <c r="G203" s="260"/>
      <c r="H203" s="260"/>
      <c r="I203" s="261"/>
      <c r="J203" s="259" t="s">
        <v>172</v>
      </c>
      <c r="K203" s="260"/>
      <c r="L203" s="260"/>
      <c r="M203" s="261"/>
      <c r="N203" s="259" t="s">
        <v>173</v>
      </c>
      <c r="O203" s="260"/>
      <c r="P203" s="260"/>
      <c r="Q203" s="261"/>
      <c r="R203" s="259" t="s">
        <v>174</v>
      </c>
      <c r="S203" s="260"/>
      <c r="T203" s="260"/>
      <c r="U203" s="261"/>
      <c r="V203" s="39"/>
      <c r="W203" s="81" t="str">
        <f>B203</f>
        <v>CW 11</v>
      </c>
      <c r="X203" s="81" t="str">
        <f>F203</f>
        <v>CW 12</v>
      </c>
      <c r="Y203" s="81" t="str">
        <f>J203</f>
        <v>CW 13</v>
      </c>
      <c r="Z203" s="81" t="str">
        <f>N203</f>
        <v>CW 14</v>
      </c>
      <c r="AA203" s="82" t="str">
        <f>R203</f>
        <v>CW 15</v>
      </c>
    </row>
    <row r="204" spans="1:27" ht="14.25" thickBot="1">
      <c r="A204" s="19" t="s">
        <v>4</v>
      </c>
      <c r="B204" s="20" t="s">
        <v>5</v>
      </c>
      <c r="C204" s="21" t="s">
        <v>6</v>
      </c>
      <c r="D204" s="21" t="s">
        <v>7</v>
      </c>
      <c r="E204" s="23" t="s">
        <v>8</v>
      </c>
      <c r="F204" s="20" t="s">
        <v>5</v>
      </c>
      <c r="G204" s="21" t="s">
        <v>6</v>
      </c>
      <c r="H204" s="21" t="s">
        <v>7</v>
      </c>
      <c r="I204" s="23" t="s">
        <v>8</v>
      </c>
      <c r="J204" s="20" t="s">
        <v>5</v>
      </c>
      <c r="K204" s="21" t="s">
        <v>6</v>
      </c>
      <c r="L204" s="21" t="s">
        <v>7</v>
      </c>
      <c r="M204" s="23" t="s">
        <v>8</v>
      </c>
      <c r="N204" s="20" t="s">
        <v>5</v>
      </c>
      <c r="O204" s="21" t="s">
        <v>6</v>
      </c>
      <c r="P204" s="21" t="s">
        <v>7</v>
      </c>
      <c r="Q204" s="23" t="s">
        <v>8</v>
      </c>
      <c r="R204" s="20" t="s">
        <v>5</v>
      </c>
      <c r="S204" s="21" t="s">
        <v>6</v>
      </c>
      <c r="T204" s="21" t="s">
        <v>7</v>
      </c>
      <c r="U204" s="23" t="s">
        <v>8</v>
      </c>
      <c r="V204" s="40"/>
      <c r="W204" s="100">
        <f>IF(SUM(E205:E218)&gt;0,LARGE(E205:E218,1),0)</f>
        <v>0</v>
      </c>
      <c r="X204" s="81">
        <f>IF(SUM(I205:I218)&gt;0,LARGE(I205:I218,1),0)</f>
        <v>0</v>
      </c>
      <c r="Y204" s="81">
        <f>IF(SUM(M205:M218)&gt;0,LARGE(M205:M218,1),0)</f>
        <v>0</v>
      </c>
      <c r="Z204" s="81">
        <f>IF(SUM(Q205:Q218)&gt;0,LARGE(Q205:Q218,1),0)</f>
        <v>0</v>
      </c>
      <c r="AA204" s="82">
        <f>IF(SUM(U205:U218)&gt;0,LARGE(U205:U218,1),0)</f>
        <v>0</v>
      </c>
    </row>
    <row r="205" spans="1:27" ht="14.25" thickTop="1">
      <c r="A205" s="25" t="s">
        <v>139</v>
      </c>
      <c r="B205" s="138"/>
      <c r="C205" s="139"/>
      <c r="D205" s="140"/>
      <c r="E205" s="141">
        <f>IF(SUM(B205:D205)&gt;0,SUM(B205:D205),"")</f>
      </c>
      <c r="F205" s="138"/>
      <c r="G205" s="139"/>
      <c r="H205" s="140"/>
      <c r="I205" s="141">
        <f>IF(SUM(F205:H205)&gt;0,SUM(F205:H205),"")</f>
      </c>
      <c r="J205" s="138"/>
      <c r="K205" s="139"/>
      <c r="L205" s="140"/>
      <c r="M205" s="141">
        <f>IF(SUM(J205:L205)&gt;0,SUM(J205:L205),"")</f>
      </c>
      <c r="N205" s="138"/>
      <c r="O205" s="139"/>
      <c r="P205" s="140"/>
      <c r="Q205" s="141">
        <f>IF(SUM(N205:P205)&gt;0,SUM(N205:P205),"")</f>
      </c>
      <c r="R205" s="138"/>
      <c r="S205" s="139"/>
      <c r="T205" s="140"/>
      <c r="U205" s="141">
        <f>IF(SUM(R205:T205)&gt;0,SUM(R205:T205),"")</f>
      </c>
      <c r="V205" s="33"/>
      <c r="W205" s="81"/>
      <c r="X205" s="81"/>
      <c r="Y205" s="81"/>
      <c r="Z205" s="81"/>
      <c r="AA205" s="82"/>
    </row>
    <row r="206" spans="1:27" ht="13.5">
      <c r="A206" s="25" t="s">
        <v>67</v>
      </c>
      <c r="B206" s="142"/>
      <c r="C206" s="143"/>
      <c r="D206" s="144"/>
      <c r="E206" s="141">
        <f aca="true" t="shared" si="72" ref="E206:E211">IF(SUM(B206:D206)&gt;0,SUM(B206:D206),"")</f>
      </c>
      <c r="F206" s="142"/>
      <c r="G206" s="143"/>
      <c r="H206" s="144"/>
      <c r="I206" s="141">
        <f aca="true" t="shared" si="73" ref="I206:I211">IF(SUM(F206:H206)&gt;0,SUM(F206:H206),"")</f>
      </c>
      <c r="J206" s="142"/>
      <c r="K206" s="143"/>
      <c r="L206" s="144"/>
      <c r="M206" s="141">
        <f aca="true" t="shared" si="74" ref="M206:M211">IF(SUM(J206:L206)&gt;0,SUM(J206:L206),"")</f>
      </c>
      <c r="N206" s="142"/>
      <c r="O206" s="143"/>
      <c r="P206" s="144"/>
      <c r="Q206" s="141">
        <f aca="true" t="shared" si="75" ref="Q206:Q211">IF(SUM(N206:P206)&gt;0,SUM(N206:P206),"")</f>
      </c>
      <c r="R206" s="142"/>
      <c r="S206" s="143"/>
      <c r="T206" s="144"/>
      <c r="U206" s="141">
        <f aca="true" t="shared" si="76" ref="U206:U211">IF(SUM(R206:T206)&gt;0,SUM(R206:T206),"")</f>
      </c>
      <c r="V206" s="34"/>
      <c r="W206" s="81"/>
      <c r="X206" s="81"/>
      <c r="Y206" s="81"/>
      <c r="Z206" s="81"/>
      <c r="AA206" s="82"/>
    </row>
    <row r="207" spans="1:27" ht="13.5">
      <c r="A207" s="26" t="s">
        <v>57</v>
      </c>
      <c r="B207" s="142"/>
      <c r="C207" s="143"/>
      <c r="D207" s="144"/>
      <c r="E207" s="141">
        <f t="shared" si="72"/>
      </c>
      <c r="F207" s="142"/>
      <c r="G207" s="143"/>
      <c r="H207" s="144"/>
      <c r="I207" s="141">
        <f t="shared" si="73"/>
      </c>
      <c r="J207" s="142"/>
      <c r="K207" s="143"/>
      <c r="L207" s="144"/>
      <c r="M207" s="141">
        <f t="shared" si="74"/>
      </c>
      <c r="N207" s="142"/>
      <c r="O207" s="143"/>
      <c r="P207" s="144"/>
      <c r="Q207" s="141">
        <f t="shared" si="75"/>
      </c>
      <c r="R207" s="142"/>
      <c r="S207" s="143"/>
      <c r="T207" s="144"/>
      <c r="U207" s="141">
        <f t="shared" si="76"/>
      </c>
      <c r="V207" s="34"/>
      <c r="W207" s="81"/>
      <c r="X207" s="81"/>
      <c r="Y207" s="81"/>
      <c r="Z207" s="81"/>
      <c r="AA207" s="82"/>
    </row>
    <row r="208" spans="1:27" ht="13.5">
      <c r="A208" s="26" t="s">
        <v>55</v>
      </c>
      <c r="B208" s="142"/>
      <c r="C208" s="143"/>
      <c r="D208" s="144"/>
      <c r="E208" s="141">
        <f t="shared" si="72"/>
      </c>
      <c r="F208" s="142"/>
      <c r="G208" s="143"/>
      <c r="H208" s="144"/>
      <c r="I208" s="141">
        <f t="shared" si="73"/>
      </c>
      <c r="J208" s="142"/>
      <c r="K208" s="143"/>
      <c r="L208" s="144"/>
      <c r="M208" s="141">
        <f t="shared" si="74"/>
      </c>
      <c r="N208" s="142"/>
      <c r="O208" s="143"/>
      <c r="P208" s="144"/>
      <c r="Q208" s="141">
        <f t="shared" si="75"/>
      </c>
      <c r="R208" s="142"/>
      <c r="S208" s="143"/>
      <c r="T208" s="144"/>
      <c r="U208" s="141">
        <f t="shared" si="76"/>
      </c>
      <c r="V208" s="34"/>
      <c r="W208" s="81"/>
      <c r="X208" s="81"/>
      <c r="Y208" s="81"/>
      <c r="Z208" s="81"/>
      <c r="AA208" s="82"/>
    </row>
    <row r="209" spans="1:27" ht="13.5">
      <c r="A209" s="26" t="s">
        <v>52</v>
      </c>
      <c r="B209" s="142"/>
      <c r="C209" s="143"/>
      <c r="D209" s="145"/>
      <c r="E209" s="141">
        <f t="shared" si="72"/>
      </c>
      <c r="F209" s="142"/>
      <c r="G209" s="143"/>
      <c r="H209" s="145"/>
      <c r="I209" s="141">
        <f t="shared" si="73"/>
      </c>
      <c r="J209" s="142"/>
      <c r="K209" s="143"/>
      <c r="L209" s="145"/>
      <c r="M209" s="141">
        <f t="shared" si="74"/>
      </c>
      <c r="N209" s="142"/>
      <c r="O209" s="143"/>
      <c r="P209" s="145"/>
      <c r="Q209" s="141">
        <f t="shared" si="75"/>
      </c>
      <c r="R209" s="142"/>
      <c r="S209" s="143"/>
      <c r="T209" s="145"/>
      <c r="U209" s="141">
        <f t="shared" si="76"/>
      </c>
      <c r="V209" s="35" t="s">
        <v>11</v>
      </c>
      <c r="W209" s="81"/>
      <c r="X209" s="81"/>
      <c r="Y209" s="81"/>
      <c r="Z209" s="81"/>
      <c r="AA209" s="82"/>
    </row>
    <row r="210" spans="1:27" ht="13.5">
      <c r="A210" s="26" t="s">
        <v>63</v>
      </c>
      <c r="B210" s="142"/>
      <c r="C210" s="143"/>
      <c r="D210" s="145"/>
      <c r="E210" s="141">
        <f t="shared" si="72"/>
      </c>
      <c r="F210" s="142"/>
      <c r="G210" s="143"/>
      <c r="H210" s="145"/>
      <c r="I210" s="141">
        <f t="shared" si="73"/>
      </c>
      <c r="J210" s="142"/>
      <c r="K210" s="143"/>
      <c r="L210" s="145"/>
      <c r="M210" s="141">
        <f t="shared" si="74"/>
      </c>
      <c r="N210" s="142"/>
      <c r="O210" s="143"/>
      <c r="P210" s="145"/>
      <c r="Q210" s="141">
        <f t="shared" si="75"/>
      </c>
      <c r="R210" s="142"/>
      <c r="S210" s="143"/>
      <c r="T210" s="145"/>
      <c r="U210" s="141">
        <f t="shared" si="76"/>
      </c>
      <c r="V210" s="35" t="s">
        <v>12</v>
      </c>
      <c r="W210" s="81"/>
      <c r="X210" s="81"/>
      <c r="Y210" s="81"/>
      <c r="Z210" s="81"/>
      <c r="AA210" s="82"/>
    </row>
    <row r="211" spans="1:27" ht="13.5">
      <c r="A211" s="26" t="s">
        <v>54</v>
      </c>
      <c r="B211" s="142"/>
      <c r="C211" s="143"/>
      <c r="D211" s="144"/>
      <c r="E211" s="141">
        <f t="shared" si="72"/>
      </c>
      <c r="F211" s="142"/>
      <c r="G211" s="143"/>
      <c r="H211" s="144"/>
      <c r="I211" s="141">
        <f t="shared" si="73"/>
      </c>
      <c r="J211" s="142"/>
      <c r="K211" s="143"/>
      <c r="L211" s="144"/>
      <c r="M211" s="141">
        <f t="shared" si="74"/>
      </c>
      <c r="N211" s="142"/>
      <c r="O211" s="143"/>
      <c r="P211" s="144"/>
      <c r="Q211" s="141">
        <f t="shared" si="75"/>
      </c>
      <c r="R211" s="142"/>
      <c r="S211" s="143"/>
      <c r="T211" s="144"/>
      <c r="U211" s="141">
        <f t="shared" si="76"/>
      </c>
      <c r="V211" s="35" t="s">
        <v>12</v>
      </c>
      <c r="W211" s="81"/>
      <c r="X211" s="81"/>
      <c r="Y211" s="81"/>
      <c r="Z211" s="81"/>
      <c r="AA211" s="82"/>
    </row>
    <row r="212" spans="1:27" ht="13.5">
      <c r="A212" s="26" t="s">
        <v>139</v>
      </c>
      <c r="B212" s="142"/>
      <c r="C212" s="143"/>
      <c r="D212" s="144"/>
      <c r="E212" s="141">
        <f>IF(SUM(B212:D212)&gt;0,SUM(B212:D212),"")</f>
      </c>
      <c r="F212" s="142"/>
      <c r="G212" s="143"/>
      <c r="H212" s="144"/>
      <c r="I212" s="141">
        <f>IF(SUM(F212:H212)&gt;0,SUM(F212:H212),"")</f>
      </c>
      <c r="J212" s="142"/>
      <c r="K212" s="143"/>
      <c r="L212" s="144"/>
      <c r="M212" s="141">
        <f>IF(SUM(J212:L212)&gt;0,SUM(J212:L212),"")</f>
      </c>
      <c r="N212" s="142"/>
      <c r="O212" s="143"/>
      <c r="P212" s="144"/>
      <c r="Q212" s="141">
        <f>IF(SUM(N212:P212)&gt;0,SUM(N212:P212),"")</f>
      </c>
      <c r="R212" s="142"/>
      <c r="S212" s="143"/>
      <c r="T212" s="144"/>
      <c r="U212" s="141">
        <f>IF(SUM(R212:T212)&gt;0,SUM(R212:T212),"")</f>
      </c>
      <c r="V212" s="35"/>
      <c r="W212" s="81"/>
      <c r="X212" s="81"/>
      <c r="Y212" s="81"/>
      <c r="Z212" s="81"/>
      <c r="AA212" s="82"/>
    </row>
    <row r="213" spans="1:27" ht="13.5">
      <c r="A213" s="26" t="s">
        <v>40</v>
      </c>
      <c r="B213" s="142"/>
      <c r="C213" s="143"/>
      <c r="D213" s="144"/>
      <c r="E213" s="141">
        <f aca="true" t="shared" si="77" ref="E213:E218">IF(SUM(B213:D213)&gt;0,SUM(B213:D213),"")</f>
      </c>
      <c r="F213" s="142"/>
      <c r="G213" s="143"/>
      <c r="H213" s="144"/>
      <c r="I213" s="141">
        <f aca="true" t="shared" si="78" ref="I213:I218">IF(SUM(F213:H213)&gt;0,SUM(F213:H213),"")</f>
      </c>
      <c r="J213" s="142"/>
      <c r="K213" s="143"/>
      <c r="L213" s="144"/>
      <c r="M213" s="141">
        <f aca="true" t="shared" si="79" ref="M213:M218">IF(SUM(J213:L213)&gt;0,SUM(J213:L213),"")</f>
      </c>
      <c r="N213" s="142"/>
      <c r="O213" s="143"/>
      <c r="P213" s="144"/>
      <c r="Q213" s="141">
        <f aca="true" t="shared" si="80" ref="Q213:Q218">IF(SUM(N213:P213)&gt;0,SUM(N213:P213),"")</f>
      </c>
      <c r="R213" s="142"/>
      <c r="S213" s="143"/>
      <c r="T213" s="144"/>
      <c r="U213" s="141">
        <f aca="true" t="shared" si="81" ref="U213:U218">IF(SUM(R213:T213)&gt;0,SUM(R213:T213),"")</f>
      </c>
      <c r="V213" s="35"/>
      <c r="W213" s="81"/>
      <c r="X213" s="81"/>
      <c r="Y213" s="81"/>
      <c r="Z213" s="81"/>
      <c r="AA213" s="82"/>
    </row>
    <row r="214" spans="1:27" ht="13.5">
      <c r="A214" s="26" t="s">
        <v>56</v>
      </c>
      <c r="B214" s="142"/>
      <c r="C214" s="143"/>
      <c r="D214" s="144"/>
      <c r="E214" s="141">
        <f t="shared" si="77"/>
      </c>
      <c r="F214" s="142"/>
      <c r="G214" s="143"/>
      <c r="H214" s="144"/>
      <c r="I214" s="141">
        <f t="shared" si="78"/>
      </c>
      <c r="J214" s="142"/>
      <c r="K214" s="143"/>
      <c r="L214" s="144"/>
      <c r="M214" s="141">
        <f t="shared" si="79"/>
      </c>
      <c r="N214" s="142"/>
      <c r="O214" s="143"/>
      <c r="P214" s="144"/>
      <c r="Q214" s="141">
        <f t="shared" si="80"/>
      </c>
      <c r="R214" s="142"/>
      <c r="S214" s="143"/>
      <c r="T214" s="144"/>
      <c r="U214" s="141">
        <f t="shared" si="81"/>
      </c>
      <c r="V214" s="35" t="s">
        <v>13</v>
      </c>
      <c r="W214" s="81"/>
      <c r="X214" s="81"/>
      <c r="Y214" s="81"/>
      <c r="Z214" s="81"/>
      <c r="AA214" s="82"/>
    </row>
    <row r="215" spans="1:27" ht="13.5">
      <c r="A215" s="26" t="s">
        <v>44</v>
      </c>
      <c r="B215" s="142"/>
      <c r="C215" s="143"/>
      <c r="D215" s="144"/>
      <c r="E215" s="141">
        <f t="shared" si="77"/>
      </c>
      <c r="F215" s="142"/>
      <c r="G215" s="143"/>
      <c r="H215" s="144"/>
      <c r="I215" s="141">
        <f t="shared" si="78"/>
      </c>
      <c r="J215" s="142"/>
      <c r="K215" s="143"/>
      <c r="L215" s="144"/>
      <c r="M215" s="141">
        <f t="shared" si="79"/>
      </c>
      <c r="N215" s="142"/>
      <c r="O215" s="143"/>
      <c r="P215" s="144"/>
      <c r="Q215" s="141">
        <f t="shared" si="80"/>
      </c>
      <c r="R215" s="142"/>
      <c r="S215" s="143"/>
      <c r="T215" s="144"/>
      <c r="U215" s="141">
        <f t="shared" si="81"/>
      </c>
      <c r="V215" s="35" t="s">
        <v>14</v>
      </c>
      <c r="W215" s="81"/>
      <c r="X215" s="81"/>
      <c r="Y215" s="81"/>
      <c r="Z215" s="81"/>
      <c r="AA215" s="82"/>
    </row>
    <row r="216" spans="1:27" ht="13.5">
      <c r="A216" s="26" t="s">
        <v>139</v>
      </c>
      <c r="B216" s="142"/>
      <c r="C216" s="143"/>
      <c r="D216" s="144"/>
      <c r="E216" s="141">
        <f t="shared" si="77"/>
      </c>
      <c r="F216" s="142"/>
      <c r="G216" s="143"/>
      <c r="H216" s="144"/>
      <c r="I216" s="141">
        <f t="shared" si="78"/>
      </c>
      <c r="J216" s="142"/>
      <c r="K216" s="143"/>
      <c r="L216" s="144"/>
      <c r="M216" s="141">
        <f t="shared" si="79"/>
      </c>
      <c r="N216" s="142"/>
      <c r="O216" s="143"/>
      <c r="P216" s="144"/>
      <c r="Q216" s="141">
        <f t="shared" si="80"/>
      </c>
      <c r="R216" s="142"/>
      <c r="S216" s="143"/>
      <c r="T216" s="144"/>
      <c r="U216" s="141">
        <f t="shared" si="81"/>
      </c>
      <c r="V216" s="35" t="s">
        <v>15</v>
      </c>
      <c r="W216" s="81"/>
      <c r="X216" s="81"/>
      <c r="Y216" s="81"/>
      <c r="Z216" s="81"/>
      <c r="AA216" s="82"/>
    </row>
    <row r="217" spans="1:27" ht="13.5">
      <c r="A217" s="26" t="s">
        <v>22</v>
      </c>
      <c r="B217" s="142"/>
      <c r="C217" s="143"/>
      <c r="D217" s="144"/>
      <c r="E217" s="141">
        <f t="shared" si="77"/>
      </c>
      <c r="F217" s="142"/>
      <c r="G217" s="143"/>
      <c r="H217" s="144"/>
      <c r="I217" s="141">
        <f t="shared" si="78"/>
      </c>
      <c r="J217" s="142"/>
      <c r="K217" s="143"/>
      <c r="L217" s="144"/>
      <c r="M217" s="141">
        <f t="shared" si="79"/>
      </c>
      <c r="N217" s="142"/>
      <c r="O217" s="143"/>
      <c r="P217" s="144"/>
      <c r="Q217" s="141">
        <f t="shared" si="80"/>
      </c>
      <c r="R217" s="142"/>
      <c r="S217" s="143"/>
      <c r="T217" s="144"/>
      <c r="U217" s="141">
        <f t="shared" si="81"/>
      </c>
      <c r="V217" s="35" t="s">
        <v>16</v>
      </c>
      <c r="W217" s="81"/>
      <c r="X217" s="81"/>
      <c r="Y217" s="81"/>
      <c r="Z217" s="81"/>
      <c r="AA217" s="82"/>
    </row>
    <row r="218" spans="1:27" ht="13.5">
      <c r="A218" s="26" t="s">
        <v>23</v>
      </c>
      <c r="B218" s="142"/>
      <c r="C218" s="143"/>
      <c r="D218" s="144"/>
      <c r="E218" s="141">
        <f t="shared" si="77"/>
      </c>
      <c r="F218" s="142"/>
      <c r="G218" s="143"/>
      <c r="H218" s="144"/>
      <c r="I218" s="141">
        <f t="shared" si="78"/>
      </c>
      <c r="J218" s="142"/>
      <c r="K218" s="143"/>
      <c r="L218" s="144"/>
      <c r="M218" s="141">
        <f t="shared" si="79"/>
      </c>
      <c r="N218" s="142"/>
      <c r="O218" s="143"/>
      <c r="P218" s="144"/>
      <c r="Q218" s="141">
        <f t="shared" si="80"/>
      </c>
      <c r="R218" s="142"/>
      <c r="S218" s="143"/>
      <c r="T218" s="144"/>
      <c r="U218" s="141">
        <f t="shared" si="81"/>
      </c>
      <c r="V218" s="35" t="s">
        <v>12</v>
      </c>
      <c r="W218" s="81"/>
      <c r="X218" s="81"/>
      <c r="Y218" s="81"/>
      <c r="Z218" s="81"/>
      <c r="AA218" s="82"/>
    </row>
    <row r="219" spans="1:27" ht="14.25" thickBot="1">
      <c r="A219" s="117" t="s">
        <v>10</v>
      </c>
      <c r="B219" s="149">
        <f aca="true" t="shared" si="82" ref="B219:U219">IF(SUM(B205:B216)=0,0,AVERAGE(B205:B216))</f>
        <v>0</v>
      </c>
      <c r="C219" s="150">
        <f t="shared" si="82"/>
        <v>0</v>
      </c>
      <c r="D219" s="151">
        <f t="shared" si="82"/>
        <v>0</v>
      </c>
      <c r="E219" s="152">
        <f t="shared" si="82"/>
        <v>0</v>
      </c>
      <c r="F219" s="149">
        <f t="shared" si="82"/>
        <v>0</v>
      </c>
      <c r="G219" s="150">
        <f t="shared" si="82"/>
        <v>0</v>
      </c>
      <c r="H219" s="151">
        <f t="shared" si="82"/>
        <v>0</v>
      </c>
      <c r="I219" s="152">
        <f t="shared" si="82"/>
        <v>0</v>
      </c>
      <c r="J219" s="149">
        <f t="shared" si="82"/>
        <v>0</v>
      </c>
      <c r="K219" s="150">
        <f t="shared" si="82"/>
        <v>0</v>
      </c>
      <c r="L219" s="151">
        <f t="shared" si="82"/>
        <v>0</v>
      </c>
      <c r="M219" s="152">
        <f t="shared" si="82"/>
        <v>0</v>
      </c>
      <c r="N219" s="149">
        <f t="shared" si="82"/>
        <v>0</v>
      </c>
      <c r="O219" s="150">
        <f t="shared" si="82"/>
        <v>0</v>
      </c>
      <c r="P219" s="151">
        <f t="shared" si="82"/>
        <v>0</v>
      </c>
      <c r="Q219" s="152">
        <f t="shared" si="82"/>
        <v>0</v>
      </c>
      <c r="R219" s="149">
        <f t="shared" si="82"/>
        <v>0</v>
      </c>
      <c r="S219" s="150">
        <f t="shared" si="82"/>
        <v>0</v>
      </c>
      <c r="T219" s="151">
        <f t="shared" si="82"/>
        <v>0</v>
      </c>
      <c r="U219" s="152">
        <f t="shared" si="82"/>
        <v>0</v>
      </c>
      <c r="V219" s="41"/>
      <c r="W219" s="81"/>
      <c r="X219" s="81"/>
      <c r="Y219" s="81"/>
      <c r="Z219" s="81"/>
      <c r="AA219" s="82"/>
    </row>
    <row r="220" spans="1:27" ht="13.5">
      <c r="A220" s="47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49"/>
      <c r="W220" s="81"/>
      <c r="X220" s="81"/>
      <c r="Y220" s="81"/>
      <c r="Z220" s="81"/>
      <c r="AA220" s="82"/>
    </row>
    <row r="221" spans="1:27" ht="14.25" thickBo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81" t="s">
        <v>51</v>
      </c>
      <c r="X221" s="98"/>
      <c r="Y221" s="98"/>
      <c r="Z221" s="98"/>
      <c r="AA221" s="99"/>
    </row>
    <row r="222" spans="1:27" ht="13.5">
      <c r="A222" s="116" t="s">
        <v>52</v>
      </c>
      <c r="B222" s="259" t="s">
        <v>312</v>
      </c>
      <c r="C222" s="260"/>
      <c r="D222" s="260"/>
      <c r="E222" s="261"/>
      <c r="F222" s="259" t="s">
        <v>268</v>
      </c>
      <c r="G222" s="260"/>
      <c r="H222" s="260"/>
      <c r="I222" s="261"/>
      <c r="J222" s="259" t="s">
        <v>313</v>
      </c>
      <c r="K222" s="260"/>
      <c r="L222" s="260"/>
      <c r="M222" s="261"/>
      <c r="N222" s="259" t="s">
        <v>269</v>
      </c>
      <c r="O222" s="260"/>
      <c r="P222" s="260"/>
      <c r="Q222" s="261"/>
      <c r="R222" s="259" t="s">
        <v>270</v>
      </c>
      <c r="S222" s="260"/>
      <c r="T222" s="260"/>
      <c r="U222" s="261"/>
      <c r="V222" s="18" t="s">
        <v>3</v>
      </c>
      <c r="W222" s="81" t="str">
        <f>B222</f>
        <v>Clark, Jarossian (R)</v>
      </c>
      <c r="X222" s="81" t="str">
        <f>F222</f>
        <v>Jones, Brendan (262.43)</v>
      </c>
      <c r="Y222" s="81" t="str">
        <f>J222</f>
        <v>Jones, Kelson (R)</v>
      </c>
      <c r="Z222" s="81" t="str">
        <f>N222</f>
        <v>Mills, Frank (269.71)</v>
      </c>
      <c r="AA222" s="82" t="str">
        <f>R222</f>
        <v>Perry, Thomas (263.43)</v>
      </c>
    </row>
    <row r="223" spans="1:27" ht="14.25" thickBot="1">
      <c r="A223" s="40" t="s">
        <v>4</v>
      </c>
      <c r="B223" s="20" t="s">
        <v>5</v>
      </c>
      <c r="C223" s="21" t="s">
        <v>6</v>
      </c>
      <c r="D223" s="22" t="s">
        <v>7</v>
      </c>
      <c r="E223" s="23" t="s">
        <v>8</v>
      </c>
      <c r="F223" s="20" t="s">
        <v>5</v>
      </c>
      <c r="G223" s="21" t="s">
        <v>6</v>
      </c>
      <c r="H223" s="21" t="s">
        <v>7</v>
      </c>
      <c r="I223" s="23" t="s">
        <v>8</v>
      </c>
      <c r="J223" s="20" t="s">
        <v>5</v>
      </c>
      <c r="K223" s="21" t="s">
        <v>6</v>
      </c>
      <c r="L223" s="21" t="s">
        <v>7</v>
      </c>
      <c r="M223" s="23" t="s">
        <v>8</v>
      </c>
      <c r="N223" s="20" t="s">
        <v>5</v>
      </c>
      <c r="O223" s="21" t="s">
        <v>6</v>
      </c>
      <c r="P223" s="21" t="s">
        <v>7</v>
      </c>
      <c r="Q223" s="23" t="s">
        <v>8</v>
      </c>
      <c r="R223" s="20" t="s">
        <v>5</v>
      </c>
      <c r="S223" s="21" t="s">
        <v>6</v>
      </c>
      <c r="T223" s="21" t="s">
        <v>7</v>
      </c>
      <c r="U223" s="23" t="s">
        <v>8</v>
      </c>
      <c r="V223" s="24" t="s">
        <v>9</v>
      </c>
      <c r="W223" s="108">
        <f>IF(SUM(E224:E237)&gt;0,LARGE(E224:E237,1),0)</f>
        <v>264</v>
      </c>
      <c r="X223" s="109">
        <f>IF(SUM(I224:I237)&gt;0,LARGE(I224:I237,1),0)</f>
        <v>277</v>
      </c>
      <c r="Y223" s="109">
        <f>IF(SUM(M224:M237)&gt;0,LARGE(M224:M237,1),0)</f>
        <v>284</v>
      </c>
      <c r="Z223" s="109">
        <f>IF(SUM(Q224:Q237)&gt;0,LARGE(Q224:Q237,1),0)</f>
        <v>281</v>
      </c>
      <c r="AA223" s="110">
        <f>IF(SUM(U224:U237)&gt;0,LARGE(U224:U237,1),0)</f>
        <v>276</v>
      </c>
    </row>
    <row r="224" spans="1:27" ht="14.25" thickTop="1">
      <c r="A224" s="44" t="s">
        <v>139</v>
      </c>
      <c r="B224" s="138"/>
      <c r="C224" s="139"/>
      <c r="D224" s="140"/>
      <c r="E224" s="141">
        <f>IF(SUM(B224:D224)&gt;0,SUM(B224:D224),"")</f>
      </c>
      <c r="F224" s="138"/>
      <c r="G224" s="139"/>
      <c r="H224" s="140"/>
      <c r="I224" s="141">
        <f>IF(SUM(F224:H224)&gt;0,SUM(F224:H224),"")</f>
      </c>
      <c r="J224" s="138"/>
      <c r="K224" s="139"/>
      <c r="L224" s="140"/>
      <c r="M224" s="141">
        <f>IF(SUM(J224:L224)&gt;0,SUM(J224:L224),"")</f>
      </c>
      <c r="N224" s="138"/>
      <c r="O224" s="139"/>
      <c r="P224" s="140"/>
      <c r="Q224" s="141">
        <f>IF(SUM(N224:P224)&gt;0,SUM(N224:P224),"")</f>
      </c>
      <c r="R224" s="138"/>
      <c r="S224" s="139"/>
      <c r="T224" s="140"/>
      <c r="U224" s="141">
        <f>IF(SUM(R224:T224)&gt;0,SUM(R224:T224),"")</f>
      </c>
      <c r="V224" s="106" t="s">
        <v>139</v>
      </c>
      <c r="W224" s="81"/>
      <c r="X224" s="81"/>
      <c r="Y224" s="81"/>
      <c r="Z224" s="81"/>
      <c r="AA224" s="82"/>
    </row>
    <row r="225" spans="1:27" ht="13.5">
      <c r="A225" s="44" t="s">
        <v>157</v>
      </c>
      <c r="B225" s="142">
        <v>96</v>
      </c>
      <c r="C225" s="143">
        <v>59</v>
      </c>
      <c r="D225" s="144">
        <v>87</v>
      </c>
      <c r="E225" s="141">
        <f aca="true" t="shared" si="83" ref="E225:E237">IF(SUM(B225:D225)&gt;0,SUM(B225:D225),"")</f>
        <v>242</v>
      </c>
      <c r="F225" s="142">
        <v>97</v>
      </c>
      <c r="G225" s="143">
        <v>86</v>
      </c>
      <c r="H225" s="144">
        <v>91</v>
      </c>
      <c r="I225" s="141">
        <f aca="true" t="shared" si="84" ref="I225:I237">IF(SUM(F225:H225)&gt;0,SUM(F225:H225),"")</f>
        <v>274</v>
      </c>
      <c r="J225" s="142">
        <v>97</v>
      </c>
      <c r="K225" s="143">
        <v>72</v>
      </c>
      <c r="L225" s="144">
        <v>90</v>
      </c>
      <c r="M225" s="141">
        <f aca="true" t="shared" si="85" ref="M225:M237">IF(SUM(J225:L225)&gt;0,SUM(J225:L225),"")</f>
        <v>259</v>
      </c>
      <c r="N225" s="142">
        <v>100</v>
      </c>
      <c r="O225" s="143">
        <v>87</v>
      </c>
      <c r="P225" s="144">
        <v>89</v>
      </c>
      <c r="Q225" s="141">
        <f aca="true" t="shared" si="86" ref="Q225:Q237">IF(SUM(N225:P225)&gt;0,SUM(N225:P225),"")</f>
        <v>276</v>
      </c>
      <c r="R225" s="142">
        <v>97</v>
      </c>
      <c r="S225" s="143">
        <v>80</v>
      </c>
      <c r="T225" s="144">
        <v>88</v>
      </c>
      <c r="U225" s="141">
        <f aca="true" t="shared" si="87" ref="U225:U237">IF(SUM(R225:T225)&gt;0,SUM(R225:T225),"")</f>
        <v>265</v>
      </c>
      <c r="V225" s="106">
        <f>IF(SUM(E225,I225,M225,Q225,U225,U243,Q243,M243,I243,E243,E261,I261,M261,Q261,U261)&gt;0,(LARGE((E225,I225,M225,Q225,U225,U243,Q243,M243,I243,E243,E261,I261,M261,Q261,U261),1)+LARGE((E225,I225,M225,Q225,U225,U243,Q243,M243,I243,E243,E261,I261,M261,Q261,U261),2)+LARGE((E225,I225,M225,Q225,U225,U243,Q243,M243,I243,E243,E261,I261,M261,Q261,U261),3)+LARGE((E225,I225,M225,Q225,U225,U243,Q243,M243,I243,E243,E261,I261,M261,Q261,U261),4)),"")</f>
        <v>1074</v>
      </c>
      <c r="W225" s="81"/>
      <c r="X225" s="81"/>
      <c r="Y225" s="81"/>
      <c r="Z225" s="81"/>
      <c r="AA225" s="82"/>
    </row>
    <row r="226" spans="1:27" ht="13.5">
      <c r="A226" s="44" t="s">
        <v>63</v>
      </c>
      <c r="B226" s="142">
        <v>97</v>
      </c>
      <c r="C226" s="143">
        <v>70</v>
      </c>
      <c r="D226" s="144">
        <v>93</v>
      </c>
      <c r="E226" s="141">
        <f t="shared" si="83"/>
        <v>260</v>
      </c>
      <c r="F226" s="142">
        <v>95</v>
      </c>
      <c r="G226" s="143">
        <v>90</v>
      </c>
      <c r="H226" s="144">
        <v>89</v>
      </c>
      <c r="I226" s="141">
        <f t="shared" si="84"/>
        <v>274</v>
      </c>
      <c r="J226" s="142">
        <v>100</v>
      </c>
      <c r="K226" s="143">
        <v>72</v>
      </c>
      <c r="L226" s="144">
        <v>84</v>
      </c>
      <c r="M226" s="141">
        <f t="shared" si="85"/>
        <v>256</v>
      </c>
      <c r="N226" s="142">
        <v>100</v>
      </c>
      <c r="O226" s="143">
        <v>86</v>
      </c>
      <c r="P226" s="144">
        <v>90</v>
      </c>
      <c r="Q226" s="141">
        <f t="shared" si="86"/>
        <v>276</v>
      </c>
      <c r="R226" s="142">
        <v>93</v>
      </c>
      <c r="S226" s="143">
        <v>86</v>
      </c>
      <c r="T226" s="144">
        <v>88</v>
      </c>
      <c r="U226" s="141">
        <f t="shared" si="87"/>
        <v>267</v>
      </c>
      <c r="V226" s="106">
        <f>IF(SUM(E226,I226,M226,Q226,U226,U244,Q244,M244,I244,E244,E262,I262,M262,Q262,U262)&gt;0,(LARGE((E226,I226,M226,Q226,U226,U244,Q244,M244,I244,E244,E262,I262,M262,Q262,U262),1)+LARGE((E226,I226,M226,Q226,U226,U244,Q244,M244,I244,E244,E262,I262,M262,Q262,U262),2)+LARGE((E226,I226,M226,Q226,U226,U244,Q244,M244,I244,E244,E262,I262,M262,Q262,U262),3)+LARGE((E226,I226,M226,Q226,U226,U244,Q244,M244,I244,E244,E262,I262,M262,Q262,U262),4)),"")</f>
        <v>1077</v>
      </c>
      <c r="W226" s="81"/>
      <c r="X226" s="81"/>
      <c r="Y226" s="81"/>
      <c r="Z226" s="81"/>
      <c r="AA226" s="82"/>
    </row>
    <row r="227" spans="1:27" ht="13.5">
      <c r="A227" s="44" t="s">
        <v>67</v>
      </c>
      <c r="B227" s="142">
        <v>94</v>
      </c>
      <c r="C227" s="143">
        <v>78</v>
      </c>
      <c r="D227" s="144">
        <v>92</v>
      </c>
      <c r="E227" s="141">
        <f t="shared" si="83"/>
        <v>264</v>
      </c>
      <c r="F227" s="142">
        <v>98</v>
      </c>
      <c r="G227" s="143">
        <v>85</v>
      </c>
      <c r="H227" s="144">
        <v>93</v>
      </c>
      <c r="I227" s="141">
        <f t="shared" si="84"/>
        <v>276</v>
      </c>
      <c r="J227" s="142">
        <v>97</v>
      </c>
      <c r="K227" s="143">
        <v>75</v>
      </c>
      <c r="L227" s="144">
        <v>89</v>
      </c>
      <c r="M227" s="141">
        <f t="shared" si="85"/>
        <v>261</v>
      </c>
      <c r="N227" s="142">
        <v>99</v>
      </c>
      <c r="O227" s="143">
        <v>85</v>
      </c>
      <c r="P227" s="144">
        <v>90</v>
      </c>
      <c r="Q227" s="141">
        <f t="shared" si="86"/>
        <v>274</v>
      </c>
      <c r="R227" s="142">
        <v>82</v>
      </c>
      <c r="S227" s="143">
        <v>88</v>
      </c>
      <c r="T227" s="144">
        <v>78</v>
      </c>
      <c r="U227" s="141">
        <f t="shared" si="87"/>
        <v>248</v>
      </c>
      <c r="V227" s="106">
        <f>IF(SUM(E227,I227,M227,Q227,U227,U245,Q245,M245,I245,E245,E263,I263,M263,Q263,U263)&gt;0,(LARGE((E227,I227,M227,Q227,U227,U245,Q245,M245,I245,E245,E263,I263,M263,Q263,U263),1)+LARGE((E227,I227,M227,Q227,U227,U245,Q245,M245,I245,E245,E263,I263,M263,Q263,U263),2)+LARGE((E227,I227,M227,Q227,U227,U245,Q245,M245,I245,E245,E263,I263,M263,Q263,U263),3)+LARGE((E227,I227,M227,Q227,U227,U245,Q245,M245,I245,E245,E263,I263,M263,Q263,U263),4)),"")</f>
        <v>1075</v>
      </c>
      <c r="W227" s="81"/>
      <c r="X227" s="81"/>
      <c r="Y227" s="81"/>
      <c r="Z227" s="81"/>
      <c r="AA227" s="82"/>
    </row>
    <row r="228" spans="1:27" ht="13.5">
      <c r="A228" s="44" t="s">
        <v>46</v>
      </c>
      <c r="B228" s="142">
        <v>90</v>
      </c>
      <c r="C228" s="143">
        <v>70</v>
      </c>
      <c r="D228" s="145">
        <v>81</v>
      </c>
      <c r="E228" s="141">
        <f t="shared" si="83"/>
        <v>241</v>
      </c>
      <c r="F228" s="142">
        <v>93</v>
      </c>
      <c r="G228" s="143">
        <v>77</v>
      </c>
      <c r="H228" s="145">
        <v>92</v>
      </c>
      <c r="I228" s="141">
        <f t="shared" si="84"/>
        <v>262</v>
      </c>
      <c r="J228" s="142">
        <v>95</v>
      </c>
      <c r="K228" s="143">
        <v>80</v>
      </c>
      <c r="L228" s="145">
        <v>86</v>
      </c>
      <c r="M228" s="141">
        <f t="shared" si="85"/>
        <v>261</v>
      </c>
      <c r="N228" s="142">
        <v>96</v>
      </c>
      <c r="O228" s="143">
        <v>92</v>
      </c>
      <c r="P228" s="145">
        <v>93</v>
      </c>
      <c r="Q228" s="141">
        <f t="shared" si="86"/>
        <v>281</v>
      </c>
      <c r="R228" s="142">
        <v>99</v>
      </c>
      <c r="S228" s="143">
        <v>85</v>
      </c>
      <c r="T228" s="145">
        <v>90</v>
      </c>
      <c r="U228" s="141">
        <f t="shared" si="87"/>
        <v>274</v>
      </c>
      <c r="V228" s="106">
        <f>IF(SUM(E228,I228,M228,Q228,U228,U246,Q246,M246,I246,E246,E264,I264,M264,Q264,U264)&gt;0,(LARGE((E228,I228,M228,Q228,U228,U246,Q246,M246,I246,E246,E264,I264,M264,Q264,U264),1)+LARGE((E228,I228,M228,Q228,U228,U246,Q246,M246,I246,E246,E264,I264,M264,Q264,U264),2)+LARGE((E228,I228,M228,Q228,U228,U246,Q246,M246,I246,E246,E264,I264,M264,Q264,U264),3)+LARGE((E228,I228,M228,Q228,U228,U246,Q246,M246,I246,E246,E264,I264,M264,Q264,U264),4)),"")</f>
        <v>1078</v>
      </c>
      <c r="W228" s="81"/>
      <c r="X228" s="81"/>
      <c r="Y228" s="81"/>
      <c r="Z228" s="81"/>
      <c r="AA228" s="82"/>
    </row>
    <row r="229" spans="1:27" ht="13.5">
      <c r="A229" s="44" t="s">
        <v>139</v>
      </c>
      <c r="B229" s="142"/>
      <c r="C229" s="143"/>
      <c r="D229" s="145"/>
      <c r="E229" s="141">
        <f t="shared" si="83"/>
      </c>
      <c r="F229" s="142"/>
      <c r="G229" s="143"/>
      <c r="H229" s="145"/>
      <c r="I229" s="141">
        <f t="shared" si="84"/>
      </c>
      <c r="J229" s="142"/>
      <c r="K229" s="143"/>
      <c r="L229" s="145"/>
      <c r="M229" s="141">
        <f t="shared" si="85"/>
      </c>
      <c r="N229" s="142"/>
      <c r="O229" s="143"/>
      <c r="P229" s="145"/>
      <c r="Q229" s="141">
        <f t="shared" si="86"/>
      </c>
      <c r="R229" s="142"/>
      <c r="S229" s="143"/>
      <c r="T229" s="145"/>
      <c r="U229" s="141">
        <f t="shared" si="87"/>
      </c>
      <c r="V229" s="106" t="s">
        <v>139</v>
      </c>
      <c r="W229" s="81"/>
      <c r="X229" s="81"/>
      <c r="Y229" s="81"/>
      <c r="Z229" s="81"/>
      <c r="AA229" s="82"/>
    </row>
    <row r="230" spans="1:27" ht="13.5">
      <c r="A230" s="44" t="s">
        <v>44</v>
      </c>
      <c r="B230" s="142">
        <v>94</v>
      </c>
      <c r="C230" s="143">
        <v>79</v>
      </c>
      <c r="D230" s="144">
        <v>86</v>
      </c>
      <c r="E230" s="141">
        <f>IF(SUM(B230:D230)&gt;0,SUM(B230:D230),"")</f>
        <v>259</v>
      </c>
      <c r="F230" s="142">
        <v>97</v>
      </c>
      <c r="G230" s="143">
        <v>91</v>
      </c>
      <c r="H230" s="144">
        <v>87</v>
      </c>
      <c r="I230" s="141">
        <f>IF(SUM(F230:H230)&gt;0,SUM(F230:H230),"")</f>
        <v>275</v>
      </c>
      <c r="J230" s="142">
        <v>97</v>
      </c>
      <c r="K230" s="143">
        <v>78</v>
      </c>
      <c r="L230" s="144">
        <v>86</v>
      </c>
      <c r="M230" s="141">
        <f>IF(SUM(J230:L230)&gt;0,SUM(J230:L230),"")</f>
        <v>261</v>
      </c>
      <c r="N230" s="142">
        <v>99</v>
      </c>
      <c r="O230" s="143">
        <v>86</v>
      </c>
      <c r="P230" s="144">
        <v>85</v>
      </c>
      <c r="Q230" s="141">
        <f>IF(SUM(N230:P230)&gt;0,SUM(N230:P230),"")</f>
        <v>270</v>
      </c>
      <c r="R230" s="142">
        <v>96</v>
      </c>
      <c r="S230" s="143">
        <v>80</v>
      </c>
      <c r="T230" s="144">
        <v>93</v>
      </c>
      <c r="U230" s="141">
        <f>IF(SUM(R230:T230)&gt;0,SUM(R230:T230),"")</f>
        <v>269</v>
      </c>
      <c r="V230" s="106">
        <f>IF(SUM(E230,I230,M230,Q230,U230,U248,Q248,M248,I248,E248,E266,I266,M266,Q266,U266)&gt;0,(LARGE((E230,I230,M230,Q230,U230,U248,Q248,M248,I248,E248,E266,I266,M266,Q266,U266),1)+LARGE((E230,I230,M230,Q230,U230,U248,Q248,M248,I248,E248,E266,I266,M266,Q266,U266),2)+LARGE((E230,I230,M230,Q230,U230,U248,Q248,M248,I248,E248,E266,I266,M266,Q266,U266),3)+LARGE((E230,I230,M230,Q230,U230,U248,Q248,M248,I248,E248,E266,I266,M266,Q266,U266),4)),"")</f>
        <v>1075</v>
      </c>
      <c r="W230" s="81"/>
      <c r="X230" s="81"/>
      <c r="Y230" s="81"/>
      <c r="Z230" s="81"/>
      <c r="AA230" s="82"/>
    </row>
    <row r="231" spans="1:27" ht="13.5">
      <c r="A231" s="44" t="s">
        <v>56</v>
      </c>
      <c r="B231" s="142"/>
      <c r="C231" s="143"/>
      <c r="D231" s="144"/>
      <c r="E231" s="141">
        <f t="shared" si="83"/>
      </c>
      <c r="F231" s="142">
        <v>100</v>
      </c>
      <c r="G231" s="143">
        <v>83</v>
      </c>
      <c r="H231" s="144">
        <v>79</v>
      </c>
      <c r="I231" s="141">
        <f t="shared" si="84"/>
        <v>262</v>
      </c>
      <c r="J231" s="142">
        <v>95</v>
      </c>
      <c r="K231" s="143">
        <v>74</v>
      </c>
      <c r="L231" s="144">
        <v>90</v>
      </c>
      <c r="M231" s="141">
        <f t="shared" si="85"/>
        <v>259</v>
      </c>
      <c r="N231" s="142">
        <v>98</v>
      </c>
      <c r="O231" s="143">
        <v>76</v>
      </c>
      <c r="P231" s="144">
        <v>93</v>
      </c>
      <c r="Q231" s="141">
        <f t="shared" si="86"/>
        <v>267</v>
      </c>
      <c r="R231" s="142">
        <v>95</v>
      </c>
      <c r="S231" s="143">
        <v>79</v>
      </c>
      <c r="T231" s="144">
        <v>91</v>
      </c>
      <c r="U231" s="141">
        <f t="shared" si="87"/>
        <v>265</v>
      </c>
      <c r="V231" s="106">
        <f>IF(SUM(E231,I231,M231,Q231,U231,U249,Q249,M249,I249,E249,E267,I267,M267,Q267,U267)&gt;0,(LARGE((E231,I231,M231,Q231,U231,U249,Q249,M249,I249,E249,E267,I267,M267,Q267,U267),1)+LARGE((E231,I231,M231,Q231,U231,U249,Q249,M249,I249,E249,E267,I267,M267,Q267,U267),2)+LARGE((E231,I231,M231,Q231,U231,U249,Q249,M249,I249,E249,E267,I267,M267,Q267,U267),3)+LARGE((E231,I231,M231,Q231,U231,U249,Q249,M249,I249,E249,E267,I267,M267,Q267,U267),4)),"")</f>
        <v>1053</v>
      </c>
      <c r="W231" s="81"/>
      <c r="X231" s="81"/>
      <c r="Y231" s="81"/>
      <c r="Z231" s="81"/>
      <c r="AA231" s="82"/>
    </row>
    <row r="232" spans="1:27" ht="13.5">
      <c r="A232" s="44" t="s">
        <v>57</v>
      </c>
      <c r="B232" s="142">
        <v>94</v>
      </c>
      <c r="C232" s="143">
        <v>76</v>
      </c>
      <c r="D232" s="144">
        <v>89</v>
      </c>
      <c r="E232" s="141">
        <f t="shared" si="83"/>
        <v>259</v>
      </c>
      <c r="F232" s="142">
        <v>99</v>
      </c>
      <c r="G232" s="143">
        <v>87</v>
      </c>
      <c r="H232" s="144">
        <v>91</v>
      </c>
      <c r="I232" s="141">
        <f t="shared" si="84"/>
        <v>277</v>
      </c>
      <c r="J232" s="142">
        <v>99</v>
      </c>
      <c r="K232" s="143">
        <v>90</v>
      </c>
      <c r="L232" s="144">
        <v>93</v>
      </c>
      <c r="M232" s="141">
        <f t="shared" si="85"/>
        <v>282</v>
      </c>
      <c r="N232" s="142">
        <v>98</v>
      </c>
      <c r="O232" s="143">
        <v>88</v>
      </c>
      <c r="P232" s="144">
        <v>92</v>
      </c>
      <c r="Q232" s="141">
        <f t="shared" si="86"/>
        <v>278</v>
      </c>
      <c r="R232" s="142">
        <v>95</v>
      </c>
      <c r="S232" s="143">
        <v>80</v>
      </c>
      <c r="T232" s="144">
        <v>83</v>
      </c>
      <c r="U232" s="141">
        <f t="shared" si="87"/>
        <v>258</v>
      </c>
      <c r="V232" s="106">
        <f>IF(SUM(E232,I232,M232,Q232,U232,U250,Q250,M250,I250,E250,E268,I268,M268,Q268,U268)&gt;0,(LARGE((E232,I232,M232,Q232,U232,U250,Q250,M250,I250,E250,E268,I268,M268,Q268,U268),1)+LARGE((E232,I232,M232,Q232,U232,U250,Q250,M250,I250,E250,E268,I268,M268,Q268,U268),2)+LARGE((E232,I232,M232,Q232,U232,U250,Q250,M250,I250,E250,E268,I268,M268,Q268,U268),3)+LARGE((E232,I232,M232,Q232,U232,U250,Q250,M250,I250,E250,E268,I268,M268,Q268,U268),4)),"")</f>
        <v>1096</v>
      </c>
      <c r="W232" s="81"/>
      <c r="X232" s="81"/>
      <c r="Y232" s="81"/>
      <c r="Z232" s="81"/>
      <c r="AA232" s="82"/>
    </row>
    <row r="233" spans="1:27" ht="13.5">
      <c r="A233" s="44" t="s">
        <v>40</v>
      </c>
      <c r="B233" s="142">
        <v>88</v>
      </c>
      <c r="C233" s="143">
        <v>77</v>
      </c>
      <c r="D233" s="144">
        <v>83</v>
      </c>
      <c r="E233" s="141">
        <f t="shared" si="83"/>
        <v>248</v>
      </c>
      <c r="F233" s="142">
        <v>95</v>
      </c>
      <c r="G233" s="143">
        <v>86</v>
      </c>
      <c r="H233" s="144">
        <v>87</v>
      </c>
      <c r="I233" s="141">
        <f t="shared" si="84"/>
        <v>268</v>
      </c>
      <c r="J233" s="142">
        <v>98</v>
      </c>
      <c r="K233" s="143">
        <v>68</v>
      </c>
      <c r="L233" s="144">
        <v>86</v>
      </c>
      <c r="M233" s="141">
        <f t="shared" si="85"/>
        <v>252</v>
      </c>
      <c r="N233" s="142">
        <v>100</v>
      </c>
      <c r="O233" s="143">
        <v>81</v>
      </c>
      <c r="P233" s="144">
        <v>89</v>
      </c>
      <c r="Q233" s="141">
        <f t="shared" si="86"/>
        <v>270</v>
      </c>
      <c r="R233" s="142">
        <v>90</v>
      </c>
      <c r="S233" s="143">
        <v>73</v>
      </c>
      <c r="T233" s="144">
        <v>81</v>
      </c>
      <c r="U233" s="141">
        <f t="shared" si="87"/>
        <v>244</v>
      </c>
      <c r="V233" s="106">
        <f>IF(SUM(E233,I233,M233,Q233,U233,U251,Q251,M251,I251,E251,E269,I269,M269,Q269,U269)&gt;0,(LARGE((E233,I233,M233,Q233,U233,U251,Q251,M251,I251,E251,E269,I269,M269,Q269,U269),1)+LARGE((E233,I233,M233,Q233,U233,U251,Q251,M251,I251,E251,E269,I269,M269,Q269,U269),2)+LARGE((E233,I233,M233,Q233,U233,U251,Q251,M251,I251,E251,E269,I269,M269,Q269,U269),3)+LARGE((E233,I233,M233,Q233,U233,U251,Q251,M251,I251,E251,E269,I269,M269,Q269,U269),4)),"")</f>
        <v>1038</v>
      </c>
      <c r="W233" s="81"/>
      <c r="X233" s="81"/>
      <c r="Y233" s="81"/>
      <c r="Z233" s="81"/>
      <c r="AA233" s="82"/>
    </row>
    <row r="234" spans="1:27" ht="13.5">
      <c r="A234" s="44" t="s">
        <v>54</v>
      </c>
      <c r="B234" s="142">
        <v>90</v>
      </c>
      <c r="C234" s="143">
        <v>73</v>
      </c>
      <c r="D234" s="144">
        <v>84</v>
      </c>
      <c r="E234" s="141">
        <f t="shared" si="83"/>
        <v>247</v>
      </c>
      <c r="F234" s="142">
        <v>97</v>
      </c>
      <c r="G234" s="143">
        <v>84</v>
      </c>
      <c r="H234" s="144">
        <v>89</v>
      </c>
      <c r="I234" s="141">
        <f t="shared" si="84"/>
        <v>270</v>
      </c>
      <c r="J234" s="142">
        <v>99</v>
      </c>
      <c r="K234" s="143">
        <v>90</v>
      </c>
      <c r="L234" s="144">
        <v>95</v>
      </c>
      <c r="M234" s="141">
        <f t="shared" si="85"/>
        <v>284</v>
      </c>
      <c r="N234" s="142">
        <v>98</v>
      </c>
      <c r="O234" s="143">
        <v>86</v>
      </c>
      <c r="P234" s="144">
        <v>92</v>
      </c>
      <c r="Q234" s="141">
        <f t="shared" si="86"/>
        <v>276</v>
      </c>
      <c r="R234" s="142">
        <v>98</v>
      </c>
      <c r="S234" s="143">
        <v>86</v>
      </c>
      <c r="T234" s="144">
        <v>89</v>
      </c>
      <c r="U234" s="141">
        <f t="shared" si="87"/>
        <v>273</v>
      </c>
      <c r="V234" s="106">
        <f>IF(SUM(E234,I234,M234,Q234,U234,U252,Q252,M252,I252,E252,E270,I270,M270,Q270,U270)&gt;0,(LARGE((E234,I234,M234,Q234,U234,U252,Q252,M252,I252,E252,E270,I270,M270,Q270,U270),1)+LARGE((E234,I234,M234,Q234,U234,U252,Q252,M252,I252,E252,E270,I270,M270,Q270,U270),2)+LARGE((E234,I234,M234,Q234,U234,U252,Q252,M252,I252,E252,E270,I270,M270,Q270,U270),3)+LARGE((E234,I234,M234,Q234,U234,U252,Q252,M252,I252,E252,E270,I270,M270,Q270,U270),4)),"")</f>
        <v>1103</v>
      </c>
      <c r="W234" s="81"/>
      <c r="X234" s="81"/>
      <c r="Y234" s="81"/>
      <c r="Z234" s="81"/>
      <c r="AA234" s="82"/>
    </row>
    <row r="235" spans="1:27" ht="13.5">
      <c r="A235" s="44" t="s">
        <v>139</v>
      </c>
      <c r="B235" s="142"/>
      <c r="C235" s="143"/>
      <c r="D235" s="144"/>
      <c r="E235" s="141">
        <f t="shared" si="83"/>
      </c>
      <c r="F235" s="142"/>
      <c r="G235" s="143"/>
      <c r="H235" s="144"/>
      <c r="I235" s="141">
        <f t="shared" si="84"/>
      </c>
      <c r="J235" s="142"/>
      <c r="K235" s="143"/>
      <c r="L235" s="144"/>
      <c r="M235" s="141">
        <f t="shared" si="85"/>
      </c>
      <c r="N235" s="142"/>
      <c r="O235" s="143"/>
      <c r="P235" s="144"/>
      <c r="Q235" s="141">
        <f t="shared" si="86"/>
      </c>
      <c r="R235" s="142"/>
      <c r="S235" s="143"/>
      <c r="T235" s="144"/>
      <c r="U235" s="141">
        <f t="shared" si="87"/>
      </c>
      <c r="V235" s="106" t="s">
        <v>139</v>
      </c>
      <c r="W235" s="81"/>
      <c r="X235" s="81"/>
      <c r="Y235" s="81"/>
      <c r="Z235" s="81"/>
      <c r="AA235" s="82"/>
    </row>
    <row r="236" spans="1:27" ht="13.5">
      <c r="A236" s="26" t="s">
        <v>22</v>
      </c>
      <c r="B236" s="142"/>
      <c r="C236" s="143"/>
      <c r="D236" s="144"/>
      <c r="E236" s="141">
        <f t="shared" si="83"/>
      </c>
      <c r="F236" s="142">
        <v>99</v>
      </c>
      <c r="G236" s="143">
        <v>87</v>
      </c>
      <c r="H236" s="144">
        <v>88</v>
      </c>
      <c r="I236" s="141">
        <f t="shared" si="84"/>
        <v>274</v>
      </c>
      <c r="J236" s="142">
        <v>99</v>
      </c>
      <c r="K236" s="143">
        <v>87</v>
      </c>
      <c r="L236" s="144">
        <v>90</v>
      </c>
      <c r="M236" s="141">
        <f t="shared" si="85"/>
        <v>276</v>
      </c>
      <c r="N236" s="142">
        <v>94</v>
      </c>
      <c r="O236" s="143">
        <v>87</v>
      </c>
      <c r="P236" s="144">
        <v>90</v>
      </c>
      <c r="Q236" s="141">
        <f t="shared" si="86"/>
        <v>271</v>
      </c>
      <c r="R236" s="142">
        <v>97</v>
      </c>
      <c r="S236" s="143">
        <v>87</v>
      </c>
      <c r="T236" s="144">
        <v>92</v>
      </c>
      <c r="U236" s="141">
        <f t="shared" si="87"/>
        <v>276</v>
      </c>
      <c r="V236" s="106">
        <f>IF(SUM(E236,I236,M236,Q236,U236,U254,Q254,M254,I254,E254,E272,I272,M272,Q272,U272)&gt;0,(LARGE((E236,I236,M236,Q236,U236,U254,Q254,M254,I254,E254,E272,I272,M272,Q272,U272),1)+LARGE((E236,I236,M236,Q236,U236,U254,Q254,M254,I254,E254,E272,I272,M272,Q272,U272),2)+LARGE((E236,I236,M236,Q236,U236,U254,Q254,M254,I254,E254,E272,I272,M272,Q272,U272),3)+LARGE((E236,I236,M236,Q236,U236,U254,Q254,M254,I254,E254,E272,I272,M272,Q272,U272),4)),"")</f>
        <v>1097</v>
      </c>
      <c r="W236" s="81"/>
      <c r="X236" s="81"/>
      <c r="Y236" s="81"/>
      <c r="Z236" s="81"/>
      <c r="AA236" s="82"/>
    </row>
    <row r="237" spans="1:27" ht="13.5">
      <c r="A237" s="26" t="s">
        <v>23</v>
      </c>
      <c r="B237" s="142"/>
      <c r="C237" s="143"/>
      <c r="D237" s="144"/>
      <c r="E237" s="141">
        <f t="shared" si="83"/>
      </c>
      <c r="F237" s="142"/>
      <c r="G237" s="143"/>
      <c r="H237" s="144"/>
      <c r="I237" s="141">
        <f t="shared" si="84"/>
      </c>
      <c r="J237" s="142"/>
      <c r="K237" s="143"/>
      <c r="L237" s="144"/>
      <c r="M237" s="141">
        <f t="shared" si="85"/>
      </c>
      <c r="N237" s="142"/>
      <c r="O237" s="143"/>
      <c r="P237" s="144"/>
      <c r="Q237" s="141">
        <f t="shared" si="86"/>
      </c>
      <c r="R237" s="142"/>
      <c r="S237" s="143"/>
      <c r="T237" s="144"/>
      <c r="U237" s="141">
        <f t="shared" si="87"/>
      </c>
      <c r="V237" s="106">
        <f>IF(SUM(E237,I237,M237,Q237,U237,U255,Q255,M255,I255,E255,E273,I273,M273,Q273,U273)&gt;0,(LARGE((E237,I237,M237,Q237,U237,U255,Q255,M255,I255,E255,E273,I273,M273,Q273,U273),1)+LARGE((E237,I237,M237,Q237,U237,U255,Q255,M255,I255,E255,E273,I273,M273,Q273,U273),2)+LARGE((E237,I237,M237,Q237,U237,U255,Q255,M255,I255,E255,E273,I273,M273,Q273,U273),3)+LARGE((E237,I237,M237,Q237,U237,U255,Q255,M255,I255,E255,E273,I273,M273,Q273,U273),4)),"")</f>
      </c>
      <c r="W237" s="81"/>
      <c r="X237" s="81"/>
      <c r="Y237" s="81"/>
      <c r="Z237" s="81"/>
      <c r="AA237" s="82"/>
    </row>
    <row r="238" spans="1:27" s="148" customFormat="1" ht="13.5" thickBot="1">
      <c r="A238" s="117" t="s">
        <v>10</v>
      </c>
      <c r="B238" s="149">
        <f aca="true" t="shared" si="88" ref="B238:V238">IF(SUM(B224:B235)=0,0,AVERAGE(B224:B235))</f>
        <v>92.875</v>
      </c>
      <c r="C238" s="150">
        <f t="shared" si="88"/>
        <v>72.75</v>
      </c>
      <c r="D238" s="151">
        <f t="shared" si="88"/>
        <v>86.875</v>
      </c>
      <c r="E238" s="152">
        <f t="shared" si="88"/>
        <v>252.5</v>
      </c>
      <c r="F238" s="149">
        <f t="shared" si="88"/>
        <v>96.77777777777777</v>
      </c>
      <c r="G238" s="150">
        <f t="shared" si="88"/>
        <v>85.44444444444444</v>
      </c>
      <c r="H238" s="151">
        <f t="shared" si="88"/>
        <v>88.66666666666667</v>
      </c>
      <c r="I238" s="152">
        <f t="shared" si="88"/>
        <v>270.8888888888889</v>
      </c>
      <c r="J238" s="149">
        <f t="shared" si="88"/>
        <v>97.44444444444444</v>
      </c>
      <c r="K238" s="150">
        <f t="shared" si="88"/>
        <v>77.66666666666667</v>
      </c>
      <c r="L238" s="151">
        <f t="shared" si="88"/>
        <v>88.77777777777777</v>
      </c>
      <c r="M238" s="152">
        <f t="shared" si="88"/>
        <v>263.8888888888889</v>
      </c>
      <c r="N238" s="149">
        <f t="shared" si="88"/>
        <v>98.66666666666667</v>
      </c>
      <c r="O238" s="150">
        <f t="shared" si="88"/>
        <v>85.22222222222223</v>
      </c>
      <c r="P238" s="151">
        <f t="shared" si="88"/>
        <v>90.33333333333333</v>
      </c>
      <c r="Q238" s="152">
        <f t="shared" si="88"/>
        <v>274.22222222222223</v>
      </c>
      <c r="R238" s="149">
        <f t="shared" si="88"/>
        <v>93.88888888888889</v>
      </c>
      <c r="S238" s="150">
        <f t="shared" si="88"/>
        <v>81.88888888888889</v>
      </c>
      <c r="T238" s="151">
        <f t="shared" si="88"/>
        <v>86.77777777777777</v>
      </c>
      <c r="U238" s="152">
        <f t="shared" si="88"/>
        <v>262.55555555555554</v>
      </c>
      <c r="V238" s="153">
        <f t="shared" si="88"/>
        <v>1074.3333333333333</v>
      </c>
      <c r="W238" s="154"/>
      <c r="X238" s="155"/>
      <c r="Y238" s="155"/>
      <c r="Z238" s="155"/>
      <c r="AA238" s="156"/>
    </row>
    <row r="239" spans="1:27" ht="14.25" thickBot="1">
      <c r="A239" s="2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29"/>
      <c r="V239" s="28"/>
      <c r="W239" s="81" t="s">
        <v>51</v>
      </c>
      <c r="X239" s="98"/>
      <c r="Y239" s="98"/>
      <c r="Z239" s="98"/>
      <c r="AA239" s="99"/>
    </row>
    <row r="240" spans="1:27" ht="13.5">
      <c r="A240" s="116" t="s">
        <v>52</v>
      </c>
      <c r="B240" s="256" t="s">
        <v>314</v>
      </c>
      <c r="C240" s="257"/>
      <c r="D240" s="257"/>
      <c r="E240" s="258"/>
      <c r="F240" s="256" t="s">
        <v>47</v>
      </c>
      <c r="G240" s="257"/>
      <c r="H240" s="257"/>
      <c r="I240" s="258"/>
      <c r="J240" s="256" t="s">
        <v>48</v>
      </c>
      <c r="K240" s="257"/>
      <c r="L240" s="257"/>
      <c r="M240" s="258"/>
      <c r="N240" s="256" t="s">
        <v>49</v>
      </c>
      <c r="O240" s="257"/>
      <c r="P240" s="257"/>
      <c r="Q240" s="258"/>
      <c r="R240" s="256" t="s">
        <v>50</v>
      </c>
      <c r="S240" s="257"/>
      <c r="T240" s="257"/>
      <c r="U240" s="258"/>
      <c r="V240" s="32"/>
      <c r="W240" s="81" t="str">
        <f>B240</f>
        <v>Rainey, Christopher (R)</v>
      </c>
      <c r="X240" s="81" t="str">
        <f>F240</f>
        <v>CR 7</v>
      </c>
      <c r="Y240" s="81" t="str">
        <f>J240</f>
        <v>CR 8</v>
      </c>
      <c r="Z240" s="81" t="str">
        <f>N240</f>
        <v>CR 9</v>
      </c>
      <c r="AA240" s="82" t="str">
        <f>R240</f>
        <v>CR 10</v>
      </c>
    </row>
    <row r="241" spans="1:27" ht="14.25" thickBot="1">
      <c r="A241" s="40" t="s">
        <v>4</v>
      </c>
      <c r="B241" s="20" t="s">
        <v>5</v>
      </c>
      <c r="C241" s="21" t="s">
        <v>6</v>
      </c>
      <c r="D241" s="21" t="s">
        <v>7</v>
      </c>
      <c r="E241" s="23" t="s">
        <v>8</v>
      </c>
      <c r="F241" s="20" t="s">
        <v>5</v>
      </c>
      <c r="G241" s="21" t="s">
        <v>6</v>
      </c>
      <c r="H241" s="21" t="s">
        <v>7</v>
      </c>
      <c r="I241" s="23" t="s">
        <v>8</v>
      </c>
      <c r="J241" s="20" t="s">
        <v>5</v>
      </c>
      <c r="K241" s="21" t="s">
        <v>6</v>
      </c>
      <c r="L241" s="21" t="s">
        <v>7</v>
      </c>
      <c r="M241" s="23" t="s">
        <v>8</v>
      </c>
      <c r="N241" s="20" t="s">
        <v>5</v>
      </c>
      <c r="O241" s="21" t="s">
        <v>6</v>
      </c>
      <c r="P241" s="21" t="s">
        <v>7</v>
      </c>
      <c r="Q241" s="23" t="s">
        <v>8</v>
      </c>
      <c r="R241" s="20" t="s">
        <v>5</v>
      </c>
      <c r="S241" s="21" t="s">
        <v>6</v>
      </c>
      <c r="T241" s="21" t="s">
        <v>7</v>
      </c>
      <c r="U241" s="23" t="s">
        <v>8</v>
      </c>
      <c r="V241" s="24"/>
      <c r="W241" s="100">
        <f>IF(SUM(E242:E255)&gt;0,LARGE(E242:E255,1),0)</f>
        <v>212</v>
      </c>
      <c r="X241" s="81">
        <f>IF(SUM(I242:I255)&gt;0,LARGE(I242:I255,1),0)</f>
        <v>0</v>
      </c>
      <c r="Y241" s="81">
        <f>IF(SUM(M242:M255)&gt;0,LARGE(M242:M255,1),0)</f>
        <v>0</v>
      </c>
      <c r="Z241" s="81">
        <f>IF(SUM(Q242:Q255)&gt;0,LARGE(Q242:Q255,1),0)</f>
        <v>0</v>
      </c>
      <c r="AA241" s="82">
        <f>IF(SUM(U242:U255)&gt;0,LARGE(U242:U255,1),0)</f>
        <v>0</v>
      </c>
    </row>
    <row r="242" spans="1:27" ht="14.25" thickTop="1">
      <c r="A242" s="44" t="s">
        <v>139</v>
      </c>
      <c r="B242" s="138"/>
      <c r="C242" s="139"/>
      <c r="D242" s="140"/>
      <c r="E242" s="141">
        <f>IF(SUM(B242:D242)&gt;0,SUM(B242:D242),"")</f>
      </c>
      <c r="F242" s="138"/>
      <c r="G242" s="139"/>
      <c r="H242" s="140"/>
      <c r="I242" s="141">
        <f>IF(SUM(F242:H242)&gt;0,SUM(F242:H242),"")</f>
      </c>
      <c r="J242" s="138"/>
      <c r="K242" s="139"/>
      <c r="L242" s="140"/>
      <c r="M242" s="141">
        <f>IF(SUM(J242:L242)&gt;0,SUM(J242:L242),"")</f>
      </c>
      <c r="N242" s="138"/>
      <c r="O242" s="139"/>
      <c r="P242" s="140"/>
      <c r="Q242" s="141">
        <f>IF(SUM(N242:P242)&gt;0,SUM(N242:P242),"")</f>
      </c>
      <c r="R242" s="138"/>
      <c r="S242" s="139"/>
      <c r="T242" s="140"/>
      <c r="U242" s="141">
        <f>IF(SUM(R242:T242)&gt;0,SUM(R242:T242),"")</f>
      </c>
      <c r="V242" s="33"/>
      <c r="W242" s="81"/>
      <c r="X242" s="81"/>
      <c r="Y242" s="81"/>
      <c r="Z242" s="81"/>
      <c r="AA242" s="82"/>
    </row>
    <row r="243" spans="1:27" ht="13.5">
      <c r="A243" s="44" t="s">
        <v>157</v>
      </c>
      <c r="B243" s="142"/>
      <c r="C243" s="143"/>
      <c r="D243" s="144"/>
      <c r="E243" s="141">
        <f aca="true" t="shared" si="89" ref="E243:E255">IF(SUM(B243:D243)&gt;0,SUM(B243:D243),"")</f>
      </c>
      <c r="F243" s="142"/>
      <c r="G243" s="143"/>
      <c r="H243" s="144"/>
      <c r="I243" s="141">
        <f aca="true" t="shared" si="90" ref="I243:I255">IF(SUM(F243:H243)&gt;0,SUM(F243:H243),"")</f>
      </c>
      <c r="J243" s="142"/>
      <c r="K243" s="143"/>
      <c r="L243" s="144"/>
      <c r="M243" s="141">
        <f aca="true" t="shared" si="91" ref="M243:M255">IF(SUM(J243:L243)&gt;0,SUM(J243:L243),"")</f>
      </c>
      <c r="N243" s="142"/>
      <c r="O243" s="143"/>
      <c r="P243" s="144"/>
      <c r="Q243" s="141">
        <f aca="true" t="shared" si="92" ref="Q243:Q255">IF(SUM(N243:P243)&gt;0,SUM(N243:P243),"")</f>
      </c>
      <c r="R243" s="142"/>
      <c r="S243" s="143"/>
      <c r="T243" s="144"/>
      <c r="U243" s="141">
        <f aca="true" t="shared" si="93" ref="U243:U255">IF(SUM(R243:T243)&gt;0,SUM(R243:T243),"")</f>
      </c>
      <c r="V243" s="34"/>
      <c r="W243" s="81"/>
      <c r="X243" s="81"/>
      <c r="Y243" s="81"/>
      <c r="Z243" s="81"/>
      <c r="AA243" s="82"/>
    </row>
    <row r="244" spans="1:27" ht="13.5">
      <c r="A244" s="44" t="s">
        <v>63</v>
      </c>
      <c r="B244" s="142"/>
      <c r="C244" s="143"/>
      <c r="D244" s="144"/>
      <c r="E244" s="141">
        <f t="shared" si="89"/>
      </c>
      <c r="F244" s="142"/>
      <c r="G244" s="143"/>
      <c r="H244" s="144"/>
      <c r="I244" s="141">
        <f t="shared" si="90"/>
      </c>
      <c r="J244" s="142"/>
      <c r="K244" s="143"/>
      <c r="L244" s="144"/>
      <c r="M244" s="141">
        <f t="shared" si="91"/>
      </c>
      <c r="N244" s="142"/>
      <c r="O244" s="143"/>
      <c r="P244" s="144"/>
      <c r="Q244" s="141">
        <f t="shared" si="92"/>
      </c>
      <c r="R244" s="142"/>
      <c r="S244" s="143"/>
      <c r="T244" s="144"/>
      <c r="U244" s="141">
        <f t="shared" si="93"/>
      </c>
      <c r="V244" s="35" t="s">
        <v>11</v>
      </c>
      <c r="W244" s="81"/>
      <c r="X244" s="81"/>
      <c r="Y244" s="81"/>
      <c r="Z244" s="81"/>
      <c r="AA244" s="82"/>
    </row>
    <row r="245" spans="1:27" ht="13.5">
      <c r="A245" s="44" t="s">
        <v>67</v>
      </c>
      <c r="B245" s="142"/>
      <c r="C245" s="143"/>
      <c r="D245" s="144"/>
      <c r="E245" s="141">
        <f t="shared" si="89"/>
      </c>
      <c r="F245" s="142"/>
      <c r="G245" s="143"/>
      <c r="H245" s="144"/>
      <c r="I245" s="141">
        <f t="shared" si="90"/>
      </c>
      <c r="J245" s="142"/>
      <c r="K245" s="143"/>
      <c r="L245" s="144"/>
      <c r="M245" s="141">
        <f t="shared" si="91"/>
      </c>
      <c r="N245" s="142"/>
      <c r="O245" s="143"/>
      <c r="P245" s="144"/>
      <c r="Q245" s="141">
        <f t="shared" si="92"/>
      </c>
      <c r="R245" s="142"/>
      <c r="S245" s="143"/>
      <c r="T245" s="144"/>
      <c r="U245" s="141">
        <f t="shared" si="93"/>
      </c>
      <c r="V245" s="35" t="s">
        <v>12</v>
      </c>
      <c r="W245" s="81"/>
      <c r="X245" s="81"/>
      <c r="Y245" s="81"/>
      <c r="Z245" s="81"/>
      <c r="AA245" s="82"/>
    </row>
    <row r="246" spans="1:27" ht="13.5">
      <c r="A246" s="44" t="s">
        <v>46</v>
      </c>
      <c r="B246" s="142">
        <v>94</v>
      </c>
      <c r="C246" s="143">
        <v>49</v>
      </c>
      <c r="D246" s="145">
        <v>48</v>
      </c>
      <c r="E246" s="141">
        <f t="shared" si="89"/>
        <v>191</v>
      </c>
      <c r="F246" s="142"/>
      <c r="G246" s="143"/>
      <c r="H246" s="145"/>
      <c r="I246" s="141">
        <f t="shared" si="90"/>
      </c>
      <c r="J246" s="142"/>
      <c r="K246" s="143"/>
      <c r="L246" s="145"/>
      <c r="M246" s="141">
        <f t="shared" si="91"/>
      </c>
      <c r="N246" s="142"/>
      <c r="O246" s="143"/>
      <c r="P246" s="145"/>
      <c r="Q246" s="141">
        <f t="shared" si="92"/>
      </c>
      <c r="R246" s="142"/>
      <c r="S246" s="143"/>
      <c r="T246" s="145"/>
      <c r="U246" s="141">
        <f t="shared" si="93"/>
      </c>
      <c r="V246" s="35" t="s">
        <v>12</v>
      </c>
      <c r="W246" s="81"/>
      <c r="X246" s="81"/>
      <c r="Y246" s="81"/>
      <c r="Z246" s="81"/>
      <c r="AA246" s="82"/>
    </row>
    <row r="247" spans="1:27" ht="13.5">
      <c r="A247" s="44" t="s">
        <v>139</v>
      </c>
      <c r="B247" s="142"/>
      <c r="C247" s="143"/>
      <c r="D247" s="145"/>
      <c r="E247" s="141">
        <f t="shared" si="89"/>
      </c>
      <c r="F247" s="142"/>
      <c r="G247" s="143"/>
      <c r="H247" s="145"/>
      <c r="I247" s="141">
        <f t="shared" si="90"/>
      </c>
      <c r="J247" s="142"/>
      <c r="K247" s="143"/>
      <c r="L247" s="145"/>
      <c r="M247" s="141">
        <f t="shared" si="91"/>
      </c>
      <c r="N247" s="142"/>
      <c r="O247" s="143"/>
      <c r="P247" s="145"/>
      <c r="Q247" s="141">
        <f t="shared" si="92"/>
      </c>
      <c r="R247" s="142"/>
      <c r="S247" s="143"/>
      <c r="T247" s="145"/>
      <c r="U247" s="141">
        <f t="shared" si="93"/>
      </c>
      <c r="V247" s="35"/>
      <c r="W247" s="81"/>
      <c r="X247" s="81"/>
      <c r="Y247" s="81"/>
      <c r="Z247" s="81"/>
      <c r="AA247" s="82"/>
    </row>
    <row r="248" spans="1:27" ht="13.5">
      <c r="A248" s="44" t="s">
        <v>44</v>
      </c>
      <c r="B248" s="142">
        <v>81</v>
      </c>
      <c r="C248" s="143">
        <v>65</v>
      </c>
      <c r="D248" s="144">
        <v>66</v>
      </c>
      <c r="E248" s="141">
        <f>IF(SUM(B248:D248)&gt;0,SUM(B248:D248),"")</f>
        <v>212</v>
      </c>
      <c r="F248" s="142"/>
      <c r="G248" s="143"/>
      <c r="H248" s="144"/>
      <c r="I248" s="141">
        <f>IF(SUM(F248:H248)&gt;0,SUM(F248:H248),"")</f>
      </c>
      <c r="J248" s="142"/>
      <c r="K248" s="143"/>
      <c r="L248" s="144"/>
      <c r="M248" s="141">
        <f>IF(SUM(J248:L248)&gt;0,SUM(J248:L248),"")</f>
      </c>
      <c r="N248" s="142"/>
      <c r="O248" s="143"/>
      <c r="P248" s="144"/>
      <c r="Q248" s="141">
        <f>IF(SUM(N248:P248)&gt;0,SUM(N248:P248),"")</f>
      </c>
      <c r="R248" s="142"/>
      <c r="S248" s="143"/>
      <c r="T248" s="144"/>
      <c r="U248" s="141">
        <f>IF(SUM(R248:T248)&gt;0,SUM(R248:T248),"")</f>
      </c>
      <c r="V248" s="35"/>
      <c r="W248" s="81"/>
      <c r="X248" s="81"/>
      <c r="Y248" s="81"/>
      <c r="Z248" s="81"/>
      <c r="AA248" s="82"/>
    </row>
    <row r="249" spans="1:27" ht="13.5">
      <c r="A249" s="44" t="s">
        <v>56</v>
      </c>
      <c r="B249" s="142">
        <v>79</v>
      </c>
      <c r="C249" s="143">
        <v>25</v>
      </c>
      <c r="D249" s="144">
        <v>49</v>
      </c>
      <c r="E249" s="141">
        <f t="shared" si="89"/>
        <v>153</v>
      </c>
      <c r="F249" s="142"/>
      <c r="G249" s="143"/>
      <c r="H249" s="144"/>
      <c r="I249" s="141">
        <f t="shared" si="90"/>
      </c>
      <c r="J249" s="142"/>
      <c r="K249" s="143"/>
      <c r="L249" s="144"/>
      <c r="M249" s="141">
        <f t="shared" si="91"/>
      </c>
      <c r="N249" s="142"/>
      <c r="O249" s="143"/>
      <c r="P249" s="144"/>
      <c r="Q249" s="141">
        <f t="shared" si="92"/>
      </c>
      <c r="R249" s="142"/>
      <c r="S249" s="143"/>
      <c r="T249" s="144"/>
      <c r="U249" s="141">
        <f t="shared" si="93"/>
      </c>
      <c r="V249" s="35" t="s">
        <v>13</v>
      </c>
      <c r="W249" s="81"/>
      <c r="X249" s="81"/>
      <c r="Y249" s="81"/>
      <c r="Z249" s="81"/>
      <c r="AA249" s="82"/>
    </row>
    <row r="250" spans="1:27" ht="13.5">
      <c r="A250" s="44" t="s">
        <v>57</v>
      </c>
      <c r="B250" s="142">
        <v>51</v>
      </c>
      <c r="C250" s="143">
        <v>48</v>
      </c>
      <c r="D250" s="144">
        <v>73</v>
      </c>
      <c r="E250" s="141">
        <f t="shared" si="89"/>
        <v>172</v>
      </c>
      <c r="F250" s="142"/>
      <c r="G250" s="143"/>
      <c r="H250" s="144"/>
      <c r="I250" s="141">
        <f t="shared" si="90"/>
      </c>
      <c r="J250" s="142"/>
      <c r="K250" s="143"/>
      <c r="L250" s="144"/>
      <c r="M250" s="141">
        <f t="shared" si="91"/>
      </c>
      <c r="N250" s="142"/>
      <c r="O250" s="143"/>
      <c r="P250" s="144"/>
      <c r="Q250" s="141">
        <f t="shared" si="92"/>
      </c>
      <c r="R250" s="142"/>
      <c r="S250" s="143"/>
      <c r="T250" s="144"/>
      <c r="U250" s="141">
        <f t="shared" si="93"/>
      </c>
      <c r="V250" s="35" t="s">
        <v>14</v>
      </c>
      <c r="W250" s="81"/>
      <c r="X250" s="81"/>
      <c r="Y250" s="81"/>
      <c r="Z250" s="81"/>
      <c r="AA250" s="82"/>
    </row>
    <row r="251" spans="1:27" ht="13.5">
      <c r="A251" s="44" t="s">
        <v>40</v>
      </c>
      <c r="B251" s="142">
        <v>79</v>
      </c>
      <c r="C251" s="143">
        <v>23</v>
      </c>
      <c r="D251" s="144">
        <v>49</v>
      </c>
      <c r="E251" s="141">
        <f t="shared" si="89"/>
        <v>151</v>
      </c>
      <c r="F251" s="142"/>
      <c r="G251" s="143"/>
      <c r="H251" s="144"/>
      <c r="I251" s="141">
        <f t="shared" si="90"/>
      </c>
      <c r="J251" s="142"/>
      <c r="K251" s="143"/>
      <c r="L251" s="144"/>
      <c r="M251" s="141">
        <f t="shared" si="91"/>
      </c>
      <c r="N251" s="142"/>
      <c r="O251" s="143"/>
      <c r="P251" s="144"/>
      <c r="Q251" s="141">
        <f t="shared" si="92"/>
      </c>
      <c r="R251" s="142"/>
      <c r="S251" s="143"/>
      <c r="T251" s="144"/>
      <c r="U251" s="141">
        <f t="shared" si="93"/>
      </c>
      <c r="V251" s="35" t="s">
        <v>15</v>
      </c>
      <c r="W251" s="81"/>
      <c r="X251" s="81"/>
      <c r="Y251" s="81"/>
      <c r="Z251" s="81"/>
      <c r="AA251" s="82"/>
    </row>
    <row r="252" spans="1:27" ht="13.5">
      <c r="A252" s="44" t="s">
        <v>54</v>
      </c>
      <c r="B252" s="142">
        <v>82</v>
      </c>
      <c r="C252" s="143">
        <v>51</v>
      </c>
      <c r="D252" s="144">
        <v>59</v>
      </c>
      <c r="E252" s="141">
        <f t="shared" si="89"/>
        <v>192</v>
      </c>
      <c r="F252" s="142"/>
      <c r="G252" s="143"/>
      <c r="H252" s="144"/>
      <c r="I252" s="141">
        <f t="shared" si="90"/>
      </c>
      <c r="J252" s="142"/>
      <c r="K252" s="143"/>
      <c r="L252" s="144"/>
      <c r="M252" s="141">
        <f t="shared" si="91"/>
      </c>
      <c r="N252" s="142"/>
      <c r="O252" s="143"/>
      <c r="P252" s="144"/>
      <c r="Q252" s="141">
        <f t="shared" si="92"/>
      </c>
      <c r="R252" s="142"/>
      <c r="S252" s="143"/>
      <c r="T252" s="144"/>
      <c r="U252" s="141">
        <f t="shared" si="93"/>
      </c>
      <c r="V252" s="35" t="s">
        <v>16</v>
      </c>
      <c r="W252" s="81"/>
      <c r="X252" s="81"/>
      <c r="Y252" s="81"/>
      <c r="Z252" s="81"/>
      <c r="AA252" s="82"/>
    </row>
    <row r="253" spans="1:27" ht="13.5">
      <c r="A253" s="44" t="s">
        <v>139</v>
      </c>
      <c r="B253" s="142"/>
      <c r="C253" s="143"/>
      <c r="D253" s="144"/>
      <c r="E253" s="141">
        <f t="shared" si="89"/>
      </c>
      <c r="F253" s="142"/>
      <c r="G253" s="143"/>
      <c r="H253" s="144"/>
      <c r="I253" s="141">
        <f t="shared" si="90"/>
      </c>
      <c r="J253" s="142"/>
      <c r="K253" s="143"/>
      <c r="L253" s="144"/>
      <c r="M253" s="141">
        <f t="shared" si="91"/>
      </c>
      <c r="N253" s="142"/>
      <c r="O253" s="143"/>
      <c r="P253" s="144"/>
      <c r="Q253" s="141">
        <f t="shared" si="92"/>
      </c>
      <c r="R253" s="142"/>
      <c r="S253" s="143"/>
      <c r="T253" s="144"/>
      <c r="U253" s="141">
        <f t="shared" si="93"/>
      </c>
      <c r="V253" s="35" t="s">
        <v>12</v>
      </c>
      <c r="W253" s="81"/>
      <c r="X253" s="81"/>
      <c r="Y253" s="81"/>
      <c r="Z253" s="81"/>
      <c r="AA253" s="82"/>
    </row>
    <row r="254" spans="1:27" ht="13.5">
      <c r="A254" s="26" t="s">
        <v>22</v>
      </c>
      <c r="B254" s="142"/>
      <c r="C254" s="143"/>
      <c r="D254" s="144"/>
      <c r="E254" s="141">
        <f t="shared" si="89"/>
      </c>
      <c r="F254" s="142"/>
      <c r="G254" s="143"/>
      <c r="H254" s="144"/>
      <c r="I254" s="141">
        <f t="shared" si="90"/>
      </c>
      <c r="J254" s="142"/>
      <c r="K254" s="143"/>
      <c r="L254" s="144"/>
      <c r="M254" s="141">
        <f t="shared" si="91"/>
      </c>
      <c r="N254" s="142"/>
      <c r="O254" s="143"/>
      <c r="P254" s="144"/>
      <c r="Q254" s="141">
        <f t="shared" si="92"/>
      </c>
      <c r="R254" s="142"/>
      <c r="S254" s="143"/>
      <c r="T254" s="144"/>
      <c r="U254" s="141">
        <f t="shared" si="93"/>
      </c>
      <c r="V254" s="34"/>
      <c r="W254" s="81"/>
      <c r="X254" s="81"/>
      <c r="Y254" s="81"/>
      <c r="Z254" s="81"/>
      <c r="AA254" s="82"/>
    </row>
    <row r="255" spans="1:27" ht="13.5">
      <c r="A255" s="26" t="s">
        <v>23</v>
      </c>
      <c r="B255" s="142"/>
      <c r="C255" s="143"/>
      <c r="D255" s="144"/>
      <c r="E255" s="141">
        <f t="shared" si="89"/>
      </c>
      <c r="F255" s="142"/>
      <c r="G255" s="143"/>
      <c r="H255" s="144"/>
      <c r="I255" s="141">
        <f t="shared" si="90"/>
      </c>
      <c r="J255" s="142"/>
      <c r="K255" s="143"/>
      <c r="L255" s="144"/>
      <c r="M255" s="141">
        <f t="shared" si="91"/>
      </c>
      <c r="N255" s="142"/>
      <c r="O255" s="143"/>
      <c r="P255" s="144"/>
      <c r="Q255" s="141">
        <f t="shared" si="92"/>
      </c>
      <c r="R255" s="142"/>
      <c r="S255" s="143"/>
      <c r="T255" s="144"/>
      <c r="U255" s="141">
        <f t="shared" si="93"/>
      </c>
      <c r="V255" s="34"/>
      <c r="W255" s="81"/>
      <c r="X255" s="81"/>
      <c r="Y255" s="81"/>
      <c r="Z255" s="81"/>
      <c r="AA255" s="82"/>
    </row>
    <row r="256" spans="1:27" ht="14.25" thickBot="1">
      <c r="A256" s="117" t="s">
        <v>10</v>
      </c>
      <c r="B256" s="149">
        <f aca="true" t="shared" si="94" ref="B256:U256">IF(SUM(B242:B253)=0,0,AVERAGE(B242:B253))</f>
        <v>77.66666666666667</v>
      </c>
      <c r="C256" s="150">
        <f t="shared" si="94"/>
        <v>43.5</v>
      </c>
      <c r="D256" s="151">
        <f t="shared" si="94"/>
        <v>57.333333333333336</v>
      </c>
      <c r="E256" s="152">
        <f t="shared" si="94"/>
        <v>178.5</v>
      </c>
      <c r="F256" s="149">
        <f t="shared" si="94"/>
        <v>0</v>
      </c>
      <c r="G256" s="150">
        <f t="shared" si="94"/>
        <v>0</v>
      </c>
      <c r="H256" s="151">
        <f t="shared" si="94"/>
        <v>0</v>
      </c>
      <c r="I256" s="152">
        <f t="shared" si="94"/>
        <v>0</v>
      </c>
      <c r="J256" s="149">
        <f t="shared" si="94"/>
        <v>0</v>
      </c>
      <c r="K256" s="150">
        <f t="shared" si="94"/>
        <v>0</v>
      </c>
      <c r="L256" s="151">
        <f t="shared" si="94"/>
        <v>0</v>
      </c>
      <c r="M256" s="152">
        <f t="shared" si="94"/>
        <v>0</v>
      </c>
      <c r="N256" s="149">
        <f t="shared" si="94"/>
        <v>0</v>
      </c>
      <c r="O256" s="150">
        <f t="shared" si="94"/>
        <v>0</v>
      </c>
      <c r="P256" s="151">
        <f t="shared" si="94"/>
        <v>0</v>
      </c>
      <c r="Q256" s="152">
        <f t="shared" si="94"/>
        <v>0</v>
      </c>
      <c r="R256" s="149">
        <f t="shared" si="94"/>
        <v>0</v>
      </c>
      <c r="S256" s="150">
        <f t="shared" si="94"/>
        <v>0</v>
      </c>
      <c r="T256" s="151">
        <f t="shared" si="94"/>
        <v>0</v>
      </c>
      <c r="U256" s="152">
        <f t="shared" si="94"/>
        <v>0</v>
      </c>
      <c r="V256" s="41"/>
      <c r="W256" s="81"/>
      <c r="X256" s="81"/>
      <c r="Y256" s="81"/>
      <c r="Z256" s="81"/>
      <c r="AA256" s="82"/>
    </row>
    <row r="257" spans="1:27" ht="14.25" thickBot="1">
      <c r="A257" s="2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29"/>
      <c r="V257" s="28"/>
      <c r="W257" s="81" t="s">
        <v>51</v>
      </c>
      <c r="X257" s="98"/>
      <c r="Y257" s="98"/>
      <c r="Z257" s="98"/>
      <c r="AA257" s="99"/>
    </row>
    <row r="258" spans="1:27" ht="13.5">
      <c r="A258" s="116" t="s">
        <v>52</v>
      </c>
      <c r="B258" s="256" t="s">
        <v>175</v>
      </c>
      <c r="C258" s="257"/>
      <c r="D258" s="257"/>
      <c r="E258" s="258"/>
      <c r="F258" s="256" t="s">
        <v>176</v>
      </c>
      <c r="G258" s="257"/>
      <c r="H258" s="257"/>
      <c r="I258" s="258"/>
      <c r="J258" s="256" t="s">
        <v>177</v>
      </c>
      <c r="K258" s="257"/>
      <c r="L258" s="257"/>
      <c r="M258" s="258"/>
      <c r="N258" s="256" t="s">
        <v>178</v>
      </c>
      <c r="O258" s="257"/>
      <c r="P258" s="257"/>
      <c r="Q258" s="258"/>
      <c r="R258" s="256" t="s">
        <v>179</v>
      </c>
      <c r="S258" s="257"/>
      <c r="T258" s="257"/>
      <c r="U258" s="258"/>
      <c r="V258" s="32"/>
      <c r="W258" s="81" t="str">
        <f>B258</f>
        <v>CR 11</v>
      </c>
      <c r="X258" s="81" t="str">
        <f>F258</f>
        <v>CR 12</v>
      </c>
      <c r="Y258" s="81" t="str">
        <f>J258</f>
        <v>CR 13</v>
      </c>
      <c r="Z258" s="81" t="str">
        <f>N258</f>
        <v>CR 14</v>
      </c>
      <c r="AA258" s="82" t="str">
        <f>R258</f>
        <v>CR 15</v>
      </c>
    </row>
    <row r="259" spans="1:27" ht="14.25" thickBot="1">
      <c r="A259" s="40" t="s">
        <v>4</v>
      </c>
      <c r="B259" s="20" t="s">
        <v>5</v>
      </c>
      <c r="C259" s="21" t="s">
        <v>6</v>
      </c>
      <c r="D259" s="21" t="s">
        <v>7</v>
      </c>
      <c r="E259" s="23" t="s">
        <v>8</v>
      </c>
      <c r="F259" s="20" t="s">
        <v>5</v>
      </c>
      <c r="G259" s="21" t="s">
        <v>6</v>
      </c>
      <c r="H259" s="21" t="s">
        <v>7</v>
      </c>
      <c r="I259" s="23" t="s">
        <v>8</v>
      </c>
      <c r="J259" s="20" t="s">
        <v>5</v>
      </c>
      <c r="K259" s="21" t="s">
        <v>6</v>
      </c>
      <c r="L259" s="21" t="s">
        <v>7</v>
      </c>
      <c r="M259" s="23" t="s">
        <v>8</v>
      </c>
      <c r="N259" s="20" t="s">
        <v>5</v>
      </c>
      <c r="O259" s="21" t="s">
        <v>6</v>
      </c>
      <c r="P259" s="21" t="s">
        <v>7</v>
      </c>
      <c r="Q259" s="23" t="s">
        <v>8</v>
      </c>
      <c r="R259" s="20" t="s">
        <v>5</v>
      </c>
      <c r="S259" s="21" t="s">
        <v>6</v>
      </c>
      <c r="T259" s="21" t="s">
        <v>7</v>
      </c>
      <c r="U259" s="23" t="s">
        <v>8</v>
      </c>
      <c r="V259" s="24"/>
      <c r="W259" s="100">
        <f>IF(SUM(E260:E273)&gt;0,LARGE(E260:E273,1),0)</f>
        <v>0</v>
      </c>
      <c r="X259" s="81">
        <f>IF(SUM(I260:I273)&gt;0,LARGE(I260:I273,1),0)</f>
        <v>0</v>
      </c>
      <c r="Y259" s="81">
        <f>IF(SUM(M260:M273)&gt;0,LARGE(M260:M273,1),0)</f>
        <v>0</v>
      </c>
      <c r="Z259" s="81">
        <f>IF(SUM(Q260:Q273)&gt;0,LARGE(Q260:Q273,1),0)</f>
        <v>0</v>
      </c>
      <c r="AA259" s="82">
        <f>IF(SUM(U260:U273)&gt;0,LARGE(U260:U273,1),0)</f>
        <v>0</v>
      </c>
    </row>
    <row r="260" spans="1:27" ht="14.25" thickTop="1">
      <c r="A260" s="44" t="s">
        <v>139</v>
      </c>
      <c r="B260" s="138"/>
      <c r="C260" s="139"/>
      <c r="D260" s="140"/>
      <c r="E260" s="141">
        <f aca="true" t="shared" si="95" ref="E260:E266">IF(SUM(B260:D260)&gt;0,SUM(B260:D260),"")</f>
      </c>
      <c r="F260" s="138"/>
      <c r="G260" s="139"/>
      <c r="H260" s="140"/>
      <c r="I260" s="141">
        <f>IF(SUM(F260:H260)&gt;0,SUM(F260:H260),"")</f>
      </c>
      <c r="J260" s="138"/>
      <c r="K260" s="139"/>
      <c r="L260" s="140"/>
      <c r="M260" s="141">
        <f aca="true" t="shared" si="96" ref="M260:M266">IF(SUM(J260:L260)&gt;0,SUM(J260:L260),"")</f>
      </c>
      <c r="N260" s="138"/>
      <c r="O260" s="139"/>
      <c r="P260" s="140"/>
      <c r="Q260" s="141">
        <f aca="true" t="shared" si="97" ref="Q260:Q266">IF(SUM(N260:P260)&gt;0,SUM(N260:P260),"")</f>
      </c>
      <c r="R260" s="138"/>
      <c r="S260" s="139"/>
      <c r="T260" s="140"/>
      <c r="U260" s="141">
        <f aca="true" t="shared" si="98" ref="U260:U266">IF(SUM(R260:T260)&gt;0,SUM(R260:T260),"")</f>
      </c>
      <c r="V260" s="33"/>
      <c r="W260" s="81"/>
      <c r="X260" s="81"/>
      <c r="Y260" s="81"/>
      <c r="Z260" s="81"/>
      <c r="AA260" s="82"/>
    </row>
    <row r="261" spans="1:27" ht="13.5">
      <c r="A261" s="44" t="s">
        <v>157</v>
      </c>
      <c r="B261" s="142"/>
      <c r="C261" s="143"/>
      <c r="D261" s="144"/>
      <c r="E261" s="141">
        <f t="shared" si="95"/>
      </c>
      <c r="F261" s="142"/>
      <c r="G261" s="143"/>
      <c r="H261" s="144"/>
      <c r="I261" s="141">
        <f aca="true" t="shared" si="99" ref="I261:I266">IF(SUM(F261:H261)&gt;0,SUM(F261:H261),"")</f>
      </c>
      <c r="J261" s="142"/>
      <c r="K261" s="143"/>
      <c r="L261" s="144"/>
      <c r="M261" s="141">
        <f t="shared" si="96"/>
      </c>
      <c r="N261" s="142"/>
      <c r="O261" s="143"/>
      <c r="P261" s="144"/>
      <c r="Q261" s="141">
        <f t="shared" si="97"/>
      </c>
      <c r="R261" s="142"/>
      <c r="S261" s="143"/>
      <c r="T261" s="144"/>
      <c r="U261" s="141">
        <f t="shared" si="98"/>
      </c>
      <c r="V261" s="34"/>
      <c r="W261" s="81"/>
      <c r="X261" s="81"/>
      <c r="Y261" s="81"/>
      <c r="Z261" s="81"/>
      <c r="AA261" s="82"/>
    </row>
    <row r="262" spans="1:27" ht="13.5">
      <c r="A262" s="44" t="s">
        <v>63</v>
      </c>
      <c r="B262" s="142"/>
      <c r="C262" s="143"/>
      <c r="D262" s="144"/>
      <c r="E262" s="141">
        <f t="shared" si="95"/>
      </c>
      <c r="F262" s="142"/>
      <c r="G262" s="143"/>
      <c r="H262" s="144"/>
      <c r="I262" s="141">
        <f t="shared" si="99"/>
      </c>
      <c r="J262" s="142"/>
      <c r="K262" s="143"/>
      <c r="L262" s="144"/>
      <c r="M262" s="141">
        <f t="shared" si="96"/>
      </c>
      <c r="N262" s="142"/>
      <c r="O262" s="143"/>
      <c r="P262" s="144"/>
      <c r="Q262" s="141">
        <f t="shared" si="97"/>
      </c>
      <c r="R262" s="142"/>
      <c r="S262" s="143"/>
      <c r="T262" s="144"/>
      <c r="U262" s="141">
        <f t="shared" si="98"/>
      </c>
      <c r="V262" s="35" t="s">
        <v>11</v>
      </c>
      <c r="W262" s="81"/>
      <c r="X262" s="81"/>
      <c r="Y262" s="81"/>
      <c r="Z262" s="81"/>
      <c r="AA262" s="82"/>
    </row>
    <row r="263" spans="1:27" ht="13.5">
      <c r="A263" s="44" t="s">
        <v>67</v>
      </c>
      <c r="B263" s="142"/>
      <c r="C263" s="143"/>
      <c r="D263" s="144"/>
      <c r="E263" s="141">
        <f t="shared" si="95"/>
      </c>
      <c r="F263" s="142"/>
      <c r="G263" s="143"/>
      <c r="H263" s="144"/>
      <c r="I263" s="141">
        <f t="shared" si="99"/>
      </c>
      <c r="J263" s="142"/>
      <c r="K263" s="143"/>
      <c r="L263" s="144"/>
      <c r="M263" s="141">
        <f t="shared" si="96"/>
      </c>
      <c r="N263" s="142"/>
      <c r="O263" s="143"/>
      <c r="P263" s="144"/>
      <c r="Q263" s="141">
        <f t="shared" si="97"/>
      </c>
      <c r="R263" s="142"/>
      <c r="S263" s="143"/>
      <c r="T263" s="144"/>
      <c r="U263" s="141">
        <f t="shared" si="98"/>
      </c>
      <c r="V263" s="35" t="s">
        <v>12</v>
      </c>
      <c r="W263" s="81"/>
      <c r="X263" s="81"/>
      <c r="Y263" s="81"/>
      <c r="Z263" s="81"/>
      <c r="AA263" s="82"/>
    </row>
    <row r="264" spans="1:27" ht="13.5">
      <c r="A264" s="44" t="s">
        <v>46</v>
      </c>
      <c r="B264" s="142"/>
      <c r="C264" s="143"/>
      <c r="D264" s="145"/>
      <c r="E264" s="141">
        <f t="shared" si="95"/>
      </c>
      <c r="F264" s="142"/>
      <c r="G264" s="143"/>
      <c r="H264" s="145"/>
      <c r="I264" s="141">
        <f t="shared" si="99"/>
      </c>
      <c r="J264" s="142"/>
      <c r="K264" s="143"/>
      <c r="L264" s="145"/>
      <c r="M264" s="141">
        <f t="shared" si="96"/>
      </c>
      <c r="N264" s="142"/>
      <c r="O264" s="143"/>
      <c r="P264" s="145"/>
      <c r="Q264" s="141">
        <f t="shared" si="97"/>
      </c>
      <c r="R264" s="142"/>
      <c r="S264" s="143"/>
      <c r="T264" s="145"/>
      <c r="U264" s="141">
        <f t="shared" si="98"/>
      </c>
      <c r="V264" s="35" t="s">
        <v>12</v>
      </c>
      <c r="W264" s="81"/>
      <c r="X264" s="81"/>
      <c r="Y264" s="81"/>
      <c r="Z264" s="81"/>
      <c r="AA264" s="82"/>
    </row>
    <row r="265" spans="1:27" ht="13.5">
      <c r="A265" s="44" t="s">
        <v>139</v>
      </c>
      <c r="B265" s="142"/>
      <c r="C265" s="143"/>
      <c r="D265" s="145"/>
      <c r="E265" s="141">
        <f t="shared" si="95"/>
      </c>
      <c r="F265" s="142"/>
      <c r="G265" s="143"/>
      <c r="H265" s="145"/>
      <c r="I265" s="141">
        <f t="shared" si="99"/>
      </c>
      <c r="J265" s="142"/>
      <c r="K265" s="143"/>
      <c r="L265" s="145"/>
      <c r="M265" s="141">
        <f t="shared" si="96"/>
      </c>
      <c r="N265" s="142"/>
      <c r="O265" s="143"/>
      <c r="P265" s="145"/>
      <c r="Q265" s="141">
        <f t="shared" si="97"/>
      </c>
      <c r="R265" s="142"/>
      <c r="S265" s="143"/>
      <c r="T265" s="145"/>
      <c r="U265" s="141">
        <f t="shared" si="98"/>
      </c>
      <c r="V265" s="35"/>
      <c r="W265" s="81"/>
      <c r="X265" s="81"/>
      <c r="Y265" s="81"/>
      <c r="Z265" s="81"/>
      <c r="AA265" s="82"/>
    </row>
    <row r="266" spans="1:27" ht="13.5">
      <c r="A266" s="44" t="s">
        <v>44</v>
      </c>
      <c r="B266" s="142"/>
      <c r="C266" s="143"/>
      <c r="D266" s="144"/>
      <c r="E266" s="141">
        <f t="shared" si="95"/>
      </c>
      <c r="F266" s="142"/>
      <c r="G266" s="143"/>
      <c r="H266" s="144"/>
      <c r="I266" s="141">
        <f t="shared" si="99"/>
      </c>
      <c r="J266" s="142"/>
      <c r="K266" s="143"/>
      <c r="L266" s="144"/>
      <c r="M266" s="141">
        <f t="shared" si="96"/>
      </c>
      <c r="N266" s="142"/>
      <c r="O266" s="143"/>
      <c r="P266" s="144"/>
      <c r="Q266" s="141">
        <f t="shared" si="97"/>
      </c>
      <c r="R266" s="142"/>
      <c r="S266" s="143"/>
      <c r="T266" s="144"/>
      <c r="U266" s="141">
        <f t="shared" si="98"/>
      </c>
      <c r="V266" s="35"/>
      <c r="W266" s="81"/>
      <c r="X266" s="81"/>
      <c r="Y266" s="81"/>
      <c r="Z266" s="81"/>
      <c r="AA266" s="82"/>
    </row>
    <row r="267" spans="1:27" ht="13.5">
      <c r="A267" s="44" t="s">
        <v>56</v>
      </c>
      <c r="B267" s="142"/>
      <c r="C267" s="143"/>
      <c r="D267" s="144"/>
      <c r="E267" s="141">
        <f aca="true" t="shared" si="100" ref="E267:E273">IF(SUM(B267:D267)&gt;0,SUM(B267:D267),"")</f>
      </c>
      <c r="F267" s="142"/>
      <c r="G267" s="143"/>
      <c r="H267" s="144"/>
      <c r="I267" s="141">
        <f aca="true" t="shared" si="101" ref="I267:I273">IF(SUM(F267:H267)&gt;0,SUM(F267:H267),"")</f>
      </c>
      <c r="J267" s="142"/>
      <c r="K267" s="143"/>
      <c r="L267" s="144"/>
      <c r="M267" s="141">
        <f aca="true" t="shared" si="102" ref="M267:M273">IF(SUM(J267:L267)&gt;0,SUM(J267:L267),"")</f>
      </c>
      <c r="N267" s="142"/>
      <c r="O267" s="143"/>
      <c r="P267" s="144"/>
      <c r="Q267" s="141">
        <f aca="true" t="shared" si="103" ref="Q267:Q273">IF(SUM(N267:P267)&gt;0,SUM(N267:P267),"")</f>
      </c>
      <c r="R267" s="142"/>
      <c r="S267" s="143"/>
      <c r="T267" s="144"/>
      <c r="U267" s="141">
        <f aca="true" t="shared" si="104" ref="U267:U273">IF(SUM(R267:T267)&gt;0,SUM(R267:T267),"")</f>
      </c>
      <c r="V267" s="35" t="s">
        <v>13</v>
      </c>
      <c r="W267" s="81"/>
      <c r="X267" s="81"/>
      <c r="Y267" s="81"/>
      <c r="Z267" s="81"/>
      <c r="AA267" s="82"/>
    </row>
    <row r="268" spans="1:27" ht="13.5">
      <c r="A268" s="44" t="s">
        <v>57</v>
      </c>
      <c r="B268" s="142"/>
      <c r="C268" s="143"/>
      <c r="D268" s="144"/>
      <c r="E268" s="141">
        <f t="shared" si="100"/>
      </c>
      <c r="F268" s="142"/>
      <c r="G268" s="143"/>
      <c r="H268" s="144"/>
      <c r="I268" s="141">
        <f t="shared" si="101"/>
      </c>
      <c r="J268" s="142"/>
      <c r="K268" s="143"/>
      <c r="L268" s="144"/>
      <c r="M268" s="141">
        <f t="shared" si="102"/>
      </c>
      <c r="N268" s="142"/>
      <c r="O268" s="143"/>
      <c r="P268" s="144"/>
      <c r="Q268" s="141">
        <f t="shared" si="103"/>
      </c>
      <c r="R268" s="142"/>
      <c r="S268" s="143"/>
      <c r="T268" s="144"/>
      <c r="U268" s="141">
        <f t="shared" si="104"/>
      </c>
      <c r="V268" s="35" t="s">
        <v>14</v>
      </c>
      <c r="W268" s="81"/>
      <c r="X268" s="81"/>
      <c r="Y268" s="81"/>
      <c r="Z268" s="81"/>
      <c r="AA268" s="82"/>
    </row>
    <row r="269" spans="1:27" ht="13.5">
      <c r="A269" s="44" t="s">
        <v>40</v>
      </c>
      <c r="B269" s="142"/>
      <c r="C269" s="143"/>
      <c r="D269" s="144"/>
      <c r="E269" s="141">
        <f t="shared" si="100"/>
      </c>
      <c r="F269" s="142"/>
      <c r="G269" s="143"/>
      <c r="H269" s="144"/>
      <c r="I269" s="141">
        <f t="shared" si="101"/>
      </c>
      <c r="J269" s="142"/>
      <c r="K269" s="143"/>
      <c r="L269" s="144"/>
      <c r="M269" s="141">
        <f t="shared" si="102"/>
      </c>
      <c r="N269" s="142"/>
      <c r="O269" s="143"/>
      <c r="P269" s="144"/>
      <c r="Q269" s="141">
        <f t="shared" si="103"/>
      </c>
      <c r="R269" s="142"/>
      <c r="S269" s="143"/>
      <c r="T269" s="144"/>
      <c r="U269" s="141">
        <f t="shared" si="104"/>
      </c>
      <c r="V269" s="35" t="s">
        <v>15</v>
      </c>
      <c r="W269" s="81"/>
      <c r="X269" s="81"/>
      <c r="Y269" s="81"/>
      <c r="Z269" s="81"/>
      <c r="AA269" s="82"/>
    </row>
    <row r="270" spans="1:27" ht="13.5">
      <c r="A270" s="44" t="s">
        <v>54</v>
      </c>
      <c r="B270" s="142"/>
      <c r="C270" s="143"/>
      <c r="D270" s="144"/>
      <c r="E270" s="141">
        <f t="shared" si="100"/>
      </c>
      <c r="F270" s="142"/>
      <c r="G270" s="143"/>
      <c r="H270" s="144"/>
      <c r="I270" s="141">
        <f t="shared" si="101"/>
      </c>
      <c r="J270" s="142"/>
      <c r="K270" s="143"/>
      <c r="L270" s="144"/>
      <c r="M270" s="141">
        <f t="shared" si="102"/>
      </c>
      <c r="N270" s="142"/>
      <c r="O270" s="143"/>
      <c r="P270" s="144"/>
      <c r="Q270" s="141">
        <f t="shared" si="103"/>
      </c>
      <c r="R270" s="142"/>
      <c r="S270" s="143"/>
      <c r="T270" s="144"/>
      <c r="U270" s="141">
        <f t="shared" si="104"/>
      </c>
      <c r="V270" s="35" t="s">
        <v>16</v>
      </c>
      <c r="W270" s="81"/>
      <c r="X270" s="81"/>
      <c r="Y270" s="81"/>
      <c r="Z270" s="81"/>
      <c r="AA270" s="82"/>
    </row>
    <row r="271" spans="1:27" ht="13.5">
      <c r="A271" s="44" t="s">
        <v>139</v>
      </c>
      <c r="B271" s="142"/>
      <c r="C271" s="143"/>
      <c r="D271" s="144"/>
      <c r="E271" s="141">
        <f t="shared" si="100"/>
      </c>
      <c r="F271" s="142"/>
      <c r="G271" s="143"/>
      <c r="H271" s="144"/>
      <c r="I271" s="141">
        <f t="shared" si="101"/>
      </c>
      <c r="J271" s="142"/>
      <c r="K271" s="143"/>
      <c r="L271" s="144"/>
      <c r="M271" s="141">
        <f t="shared" si="102"/>
      </c>
      <c r="N271" s="142"/>
      <c r="O271" s="143"/>
      <c r="P271" s="144"/>
      <c r="Q271" s="141">
        <f t="shared" si="103"/>
      </c>
      <c r="R271" s="142"/>
      <c r="S271" s="143"/>
      <c r="T271" s="144"/>
      <c r="U271" s="141">
        <f t="shared" si="104"/>
      </c>
      <c r="V271" s="35" t="s">
        <v>12</v>
      </c>
      <c r="W271" s="81"/>
      <c r="X271" s="81"/>
      <c r="Y271" s="81"/>
      <c r="Z271" s="81"/>
      <c r="AA271" s="82"/>
    </row>
    <row r="272" spans="1:27" ht="13.5">
      <c r="A272" s="26" t="s">
        <v>22</v>
      </c>
      <c r="B272" s="142"/>
      <c r="C272" s="143"/>
      <c r="D272" s="144"/>
      <c r="E272" s="141">
        <f t="shared" si="100"/>
      </c>
      <c r="F272" s="142"/>
      <c r="G272" s="143"/>
      <c r="H272" s="144"/>
      <c r="I272" s="141">
        <f t="shared" si="101"/>
      </c>
      <c r="J272" s="142"/>
      <c r="K272" s="143"/>
      <c r="L272" s="144"/>
      <c r="M272" s="141">
        <f t="shared" si="102"/>
      </c>
      <c r="N272" s="142"/>
      <c r="O272" s="143"/>
      <c r="P272" s="144"/>
      <c r="Q272" s="141">
        <f t="shared" si="103"/>
      </c>
      <c r="R272" s="142"/>
      <c r="S272" s="143"/>
      <c r="T272" s="144"/>
      <c r="U272" s="141">
        <f t="shared" si="104"/>
      </c>
      <c r="V272" s="34"/>
      <c r="W272" s="81"/>
      <c r="X272" s="81"/>
      <c r="Y272" s="81"/>
      <c r="Z272" s="81"/>
      <c r="AA272" s="82"/>
    </row>
    <row r="273" spans="1:27" ht="13.5">
      <c r="A273" s="26" t="s">
        <v>23</v>
      </c>
      <c r="B273" s="142"/>
      <c r="C273" s="143"/>
      <c r="D273" s="144"/>
      <c r="E273" s="141">
        <f t="shared" si="100"/>
      </c>
      <c r="F273" s="142"/>
      <c r="G273" s="143"/>
      <c r="H273" s="144"/>
      <c r="I273" s="141">
        <f t="shared" si="101"/>
      </c>
      <c r="J273" s="142"/>
      <c r="K273" s="143"/>
      <c r="L273" s="144"/>
      <c r="M273" s="141">
        <f t="shared" si="102"/>
      </c>
      <c r="N273" s="142"/>
      <c r="O273" s="143"/>
      <c r="P273" s="144"/>
      <c r="Q273" s="141">
        <f t="shared" si="103"/>
      </c>
      <c r="R273" s="142"/>
      <c r="S273" s="143"/>
      <c r="T273" s="144"/>
      <c r="U273" s="141">
        <f t="shared" si="104"/>
      </c>
      <c r="V273" s="34"/>
      <c r="W273" s="81"/>
      <c r="X273" s="81"/>
      <c r="Y273" s="81"/>
      <c r="Z273" s="81"/>
      <c r="AA273" s="82"/>
    </row>
    <row r="274" spans="1:27" ht="14.25" thickBot="1">
      <c r="A274" s="117" t="s">
        <v>10</v>
      </c>
      <c r="B274" s="149">
        <f aca="true" t="shared" si="105" ref="B274:U274">IF(SUM(B260:B271)=0,0,AVERAGE(B260:B271))</f>
        <v>0</v>
      </c>
      <c r="C274" s="150">
        <f t="shared" si="105"/>
        <v>0</v>
      </c>
      <c r="D274" s="151">
        <f t="shared" si="105"/>
        <v>0</v>
      </c>
      <c r="E274" s="152">
        <f t="shared" si="105"/>
        <v>0</v>
      </c>
      <c r="F274" s="149">
        <f t="shared" si="105"/>
        <v>0</v>
      </c>
      <c r="G274" s="150">
        <f t="shared" si="105"/>
        <v>0</v>
      </c>
      <c r="H274" s="151">
        <f t="shared" si="105"/>
        <v>0</v>
      </c>
      <c r="I274" s="152">
        <f t="shared" si="105"/>
        <v>0</v>
      </c>
      <c r="J274" s="149">
        <f t="shared" si="105"/>
        <v>0</v>
      </c>
      <c r="K274" s="150">
        <f t="shared" si="105"/>
        <v>0</v>
      </c>
      <c r="L274" s="151">
        <f t="shared" si="105"/>
        <v>0</v>
      </c>
      <c r="M274" s="152">
        <f t="shared" si="105"/>
        <v>0</v>
      </c>
      <c r="N274" s="149">
        <f t="shared" si="105"/>
        <v>0</v>
      </c>
      <c r="O274" s="150">
        <f t="shared" si="105"/>
        <v>0</v>
      </c>
      <c r="P274" s="151">
        <f t="shared" si="105"/>
        <v>0</v>
      </c>
      <c r="Q274" s="152">
        <f t="shared" si="105"/>
        <v>0</v>
      </c>
      <c r="R274" s="149">
        <f t="shared" si="105"/>
        <v>0</v>
      </c>
      <c r="S274" s="150">
        <f t="shared" si="105"/>
        <v>0</v>
      </c>
      <c r="T274" s="151">
        <f t="shared" si="105"/>
        <v>0</v>
      </c>
      <c r="U274" s="152">
        <f t="shared" si="105"/>
        <v>0</v>
      </c>
      <c r="V274" s="41"/>
      <c r="W274" s="81"/>
      <c r="X274" s="81"/>
      <c r="Y274" s="81"/>
      <c r="Z274" s="81"/>
      <c r="AA274" s="82"/>
    </row>
    <row r="275" spans="23:27" ht="13.5">
      <c r="W275" s="81"/>
      <c r="X275" s="81"/>
      <c r="Y275" s="81"/>
      <c r="Z275" s="81"/>
      <c r="AA275" s="82"/>
    </row>
    <row r="276" spans="23:27" ht="14.25" thickBot="1">
      <c r="W276" s="81" t="s">
        <v>86</v>
      </c>
      <c r="X276" s="81"/>
      <c r="Y276" s="81"/>
      <c r="Z276" s="81"/>
      <c r="AA276" s="82"/>
    </row>
    <row r="277" spans="1:27" ht="13.5">
      <c r="A277" s="116" t="s">
        <v>53</v>
      </c>
      <c r="B277" s="259" t="s">
        <v>275</v>
      </c>
      <c r="C277" s="260"/>
      <c r="D277" s="260"/>
      <c r="E277" s="261"/>
      <c r="F277" s="259" t="s">
        <v>276</v>
      </c>
      <c r="G277" s="260"/>
      <c r="H277" s="260"/>
      <c r="I277" s="261"/>
      <c r="J277" s="259" t="s">
        <v>277</v>
      </c>
      <c r="K277" s="260"/>
      <c r="L277" s="260"/>
      <c r="M277" s="261"/>
      <c r="N277" s="259" t="s">
        <v>278</v>
      </c>
      <c r="O277" s="260"/>
      <c r="P277" s="260"/>
      <c r="Q277" s="261"/>
      <c r="R277" s="259" t="s">
        <v>279</v>
      </c>
      <c r="S277" s="260"/>
      <c r="T277" s="260"/>
      <c r="U277" s="261"/>
      <c r="V277" s="18" t="s">
        <v>3</v>
      </c>
      <c r="W277" s="81" t="str">
        <f>B277</f>
        <v>DG 1</v>
      </c>
      <c r="X277" s="81" t="str">
        <f>F277</f>
        <v>DG 2</v>
      </c>
      <c r="Y277" s="81" t="str">
        <f>J277</f>
        <v>DG 3</v>
      </c>
      <c r="Z277" s="81" t="str">
        <f>N277</f>
        <v>DG 4</v>
      </c>
      <c r="AA277" s="82" t="str">
        <f>R277</f>
        <v>DG 5</v>
      </c>
    </row>
    <row r="278" spans="1:27" ht="14.25" thickBot="1">
      <c r="A278" s="40" t="s">
        <v>4</v>
      </c>
      <c r="B278" s="20" t="s">
        <v>5</v>
      </c>
      <c r="C278" s="21" t="s">
        <v>6</v>
      </c>
      <c r="D278" s="22" t="s">
        <v>7</v>
      </c>
      <c r="E278" s="23" t="s">
        <v>8</v>
      </c>
      <c r="F278" s="20" t="s">
        <v>5</v>
      </c>
      <c r="G278" s="21" t="s">
        <v>6</v>
      </c>
      <c r="H278" s="21" t="s">
        <v>7</v>
      </c>
      <c r="I278" s="23" t="s">
        <v>8</v>
      </c>
      <c r="J278" s="20" t="s">
        <v>5</v>
      </c>
      <c r="K278" s="21" t="s">
        <v>6</v>
      </c>
      <c r="L278" s="21" t="s">
        <v>7</v>
      </c>
      <c r="M278" s="23" t="s">
        <v>8</v>
      </c>
      <c r="N278" s="20" t="s">
        <v>5</v>
      </c>
      <c r="O278" s="21" t="s">
        <v>6</v>
      </c>
      <c r="P278" s="21" t="s">
        <v>7</v>
      </c>
      <c r="Q278" s="23" t="s">
        <v>8</v>
      </c>
      <c r="R278" s="20" t="s">
        <v>5</v>
      </c>
      <c r="S278" s="21" t="s">
        <v>6</v>
      </c>
      <c r="T278" s="21" t="s">
        <v>7</v>
      </c>
      <c r="U278" s="23" t="s">
        <v>8</v>
      </c>
      <c r="V278" s="24" t="s">
        <v>9</v>
      </c>
      <c r="W278" s="108">
        <f>IF(SUM(E279:E292)&gt;0,LARGE(E279:E292,1),0)</f>
        <v>0</v>
      </c>
      <c r="X278" s="109">
        <f>IF(SUM(I279:I292)&gt;0,LARGE(I279:I292,1),0)</f>
        <v>0</v>
      </c>
      <c r="Y278" s="109">
        <f>IF(SUM(M279:M292)&gt;0,LARGE(M279:M292,1),0)</f>
        <v>0</v>
      </c>
      <c r="Z278" s="109">
        <f>IF(SUM(Q279:Q292)&gt;0,LARGE(Q279:Q292,1),0)</f>
        <v>0</v>
      </c>
      <c r="AA278" s="110">
        <f>IF(SUM(U279:U292)&gt;0,LARGE(U279:U292,1),0)</f>
        <v>0</v>
      </c>
    </row>
    <row r="279" spans="1:27" ht="14.25" thickTop="1">
      <c r="A279" s="44"/>
      <c r="B279" s="138"/>
      <c r="C279" s="139"/>
      <c r="D279" s="140"/>
      <c r="E279" s="141">
        <f>IF(SUM(B279:D279)&gt;0,SUM(B279:D279),"")</f>
      </c>
      <c r="F279" s="138"/>
      <c r="G279" s="139"/>
      <c r="H279" s="140"/>
      <c r="I279" s="141">
        <f>IF(SUM(F279:H279)&gt;0,SUM(F279:H279),"")</f>
      </c>
      <c r="J279" s="138"/>
      <c r="K279" s="139"/>
      <c r="L279" s="140"/>
      <c r="M279" s="141">
        <f>IF(SUM(J279:L279)&gt;0,SUM(J279:L279),"")</f>
      </c>
      <c r="N279" s="138"/>
      <c r="O279" s="139"/>
      <c r="P279" s="140"/>
      <c r="Q279" s="141">
        <f>IF(SUM(N279:P279)&gt;0,SUM(N279:P279),"")</f>
      </c>
      <c r="R279" s="138"/>
      <c r="S279" s="139"/>
      <c r="T279" s="140"/>
      <c r="U279" s="141">
        <f>IF(SUM(R279:T279)&gt;0,SUM(R279:T279),"")</f>
      </c>
      <c r="V279" s="106" t="s">
        <v>267</v>
      </c>
      <c r="W279" s="81"/>
      <c r="X279" s="81"/>
      <c r="Y279" s="81"/>
      <c r="Z279" s="81"/>
      <c r="AA279" s="82"/>
    </row>
    <row r="280" spans="1:27" ht="13.5">
      <c r="A280" s="44"/>
      <c r="B280" s="142"/>
      <c r="C280" s="143"/>
      <c r="D280" s="144"/>
      <c r="E280" s="141">
        <f aca="true" t="shared" si="106" ref="E280:E292">IF(SUM(B280:D280)&gt;0,SUM(B280:D280),"")</f>
      </c>
      <c r="F280" s="142"/>
      <c r="G280" s="143"/>
      <c r="H280" s="144"/>
      <c r="I280" s="141">
        <f aca="true" t="shared" si="107" ref="I280:I292">IF(SUM(F280:H280)&gt;0,SUM(F280:H280),"")</f>
      </c>
      <c r="J280" s="142"/>
      <c r="K280" s="143"/>
      <c r="L280" s="144"/>
      <c r="M280" s="141">
        <f aca="true" t="shared" si="108" ref="M280:M292">IF(SUM(J280:L280)&gt;0,SUM(J280:L280),"")</f>
      </c>
      <c r="N280" s="142"/>
      <c r="O280" s="143"/>
      <c r="P280" s="144"/>
      <c r="Q280" s="141">
        <f aca="true" t="shared" si="109" ref="Q280:Q292">IF(SUM(N280:P280)&gt;0,SUM(N280:P280),"")</f>
      </c>
      <c r="R280" s="142"/>
      <c r="S280" s="143"/>
      <c r="T280" s="144"/>
      <c r="U280" s="141">
        <f aca="true" t="shared" si="110" ref="U280:U292">IF(SUM(R280:T280)&gt;0,SUM(R280:T280),"")</f>
      </c>
      <c r="V280" s="106" t="s">
        <v>245</v>
      </c>
      <c r="W280" s="81"/>
      <c r="X280" s="81"/>
      <c r="Y280" s="81"/>
      <c r="Z280" s="81"/>
      <c r="AA280" s="82"/>
    </row>
    <row r="281" spans="1:27" ht="13.5">
      <c r="A281" s="44"/>
      <c r="B281" s="142"/>
      <c r="C281" s="143"/>
      <c r="D281" s="144"/>
      <c r="E281" s="141">
        <f t="shared" si="106"/>
      </c>
      <c r="F281" s="142"/>
      <c r="G281" s="143"/>
      <c r="H281" s="144"/>
      <c r="I281" s="141">
        <f t="shared" si="107"/>
      </c>
      <c r="J281" s="142"/>
      <c r="K281" s="143"/>
      <c r="L281" s="144"/>
      <c r="M281" s="141">
        <f t="shared" si="108"/>
      </c>
      <c r="N281" s="142"/>
      <c r="O281" s="143"/>
      <c r="P281" s="144"/>
      <c r="Q281" s="141">
        <f t="shared" si="109"/>
      </c>
      <c r="R281" s="142"/>
      <c r="S281" s="143"/>
      <c r="T281" s="144"/>
      <c r="U281" s="141">
        <f t="shared" si="110"/>
      </c>
      <c r="V281" s="106" t="s">
        <v>246</v>
      </c>
      <c r="W281" s="81"/>
      <c r="X281" s="81"/>
      <c r="Y281" s="81"/>
      <c r="Z281" s="81"/>
      <c r="AA281" s="82"/>
    </row>
    <row r="282" spans="1:27" ht="13.5">
      <c r="A282" s="44"/>
      <c r="B282" s="142"/>
      <c r="C282" s="143"/>
      <c r="D282" s="144"/>
      <c r="E282" s="141">
        <f t="shared" si="106"/>
      </c>
      <c r="F282" s="142"/>
      <c r="G282" s="143"/>
      <c r="H282" s="144"/>
      <c r="I282" s="141">
        <f t="shared" si="107"/>
      </c>
      <c r="J282" s="142"/>
      <c r="K282" s="143"/>
      <c r="L282" s="144"/>
      <c r="M282" s="141">
        <f t="shared" si="108"/>
      </c>
      <c r="N282" s="142"/>
      <c r="O282" s="143"/>
      <c r="P282" s="144"/>
      <c r="Q282" s="141">
        <f t="shared" si="109"/>
      </c>
      <c r="R282" s="142"/>
      <c r="S282" s="143"/>
      <c r="T282" s="144"/>
      <c r="U282" s="141">
        <f t="shared" si="110"/>
      </c>
      <c r="V282" s="106" t="s">
        <v>247</v>
      </c>
      <c r="W282" s="81"/>
      <c r="X282" s="81"/>
      <c r="Y282" s="81"/>
      <c r="Z282" s="81"/>
      <c r="AA282" s="82"/>
    </row>
    <row r="283" spans="1:27" ht="13.5">
      <c r="A283" s="44"/>
      <c r="B283" s="142"/>
      <c r="C283" s="143"/>
      <c r="D283" s="145"/>
      <c r="E283" s="141">
        <f t="shared" si="106"/>
      </c>
      <c r="F283" s="142"/>
      <c r="G283" s="143"/>
      <c r="H283" s="145"/>
      <c r="I283" s="141">
        <f t="shared" si="107"/>
      </c>
      <c r="J283" s="142"/>
      <c r="K283" s="143"/>
      <c r="L283" s="145"/>
      <c r="M283" s="141">
        <f t="shared" si="108"/>
      </c>
      <c r="N283" s="142"/>
      <c r="O283" s="143"/>
      <c r="P283" s="145"/>
      <c r="Q283" s="141">
        <f t="shared" si="109"/>
      </c>
      <c r="R283" s="142"/>
      <c r="S283" s="143"/>
      <c r="T283" s="145"/>
      <c r="U283" s="141">
        <f t="shared" si="110"/>
      </c>
      <c r="V283" s="106" t="s">
        <v>248</v>
      </c>
      <c r="W283" s="81"/>
      <c r="X283" s="81"/>
      <c r="Y283" s="81"/>
      <c r="Z283" s="81"/>
      <c r="AA283" s="82"/>
    </row>
    <row r="284" spans="1:27" ht="13.5">
      <c r="A284" s="44"/>
      <c r="B284" s="142"/>
      <c r="C284" s="143"/>
      <c r="D284" s="145"/>
      <c r="E284" s="141">
        <f t="shared" si="106"/>
      </c>
      <c r="F284" s="142"/>
      <c r="G284" s="143"/>
      <c r="H284" s="145"/>
      <c r="I284" s="141">
        <f t="shared" si="107"/>
      </c>
      <c r="J284" s="142"/>
      <c r="K284" s="143"/>
      <c r="L284" s="145"/>
      <c r="M284" s="141">
        <f t="shared" si="108"/>
      </c>
      <c r="N284" s="142"/>
      <c r="O284" s="143"/>
      <c r="P284" s="145"/>
      <c r="Q284" s="141">
        <f t="shared" si="109"/>
      </c>
      <c r="R284" s="142"/>
      <c r="S284" s="143"/>
      <c r="T284" s="145"/>
      <c r="U284" s="141">
        <f t="shared" si="110"/>
      </c>
      <c r="V284" s="106" t="s">
        <v>249</v>
      </c>
      <c r="W284" s="81"/>
      <c r="X284" s="81"/>
      <c r="Y284" s="81"/>
      <c r="Z284" s="81"/>
      <c r="AA284" s="82"/>
    </row>
    <row r="285" spans="1:27" ht="13.5">
      <c r="A285" s="44"/>
      <c r="B285" s="142"/>
      <c r="C285" s="143"/>
      <c r="D285" s="144"/>
      <c r="E285" s="141">
        <f>IF(SUM(B285:D285)&gt;0,SUM(B285:D285),"")</f>
      </c>
      <c r="F285" s="142"/>
      <c r="G285" s="143"/>
      <c r="H285" s="144"/>
      <c r="I285" s="141">
        <f>IF(SUM(F285:H285)&gt;0,SUM(F285:H285),"")</f>
      </c>
      <c r="J285" s="142"/>
      <c r="K285" s="143"/>
      <c r="L285" s="144"/>
      <c r="M285" s="141">
        <f>IF(SUM(J285:L285)&gt;0,SUM(J285:L285),"")</f>
      </c>
      <c r="N285" s="142"/>
      <c r="O285" s="143"/>
      <c r="P285" s="144"/>
      <c r="Q285" s="141">
        <f>IF(SUM(N285:P285)&gt;0,SUM(N285:P285),"")</f>
      </c>
      <c r="R285" s="142"/>
      <c r="S285" s="143"/>
      <c r="T285" s="144"/>
      <c r="U285" s="141">
        <f>IF(SUM(R285:T285)&gt;0,SUM(R285:T285),"")</f>
      </c>
      <c r="V285" s="106">
        <f>IF(SUM(E285,I285,M285,Q285,U285,U303,Q303,M303,I303,E303,E321,I321,M321,Q321,U321)&gt;0,(LARGE((E285,I285,M285,Q285,U285,U303,Q303,M303,I303,E303,E321,I321,M321,Q321,U321),1)+LARGE((E285,I285,M285,Q285,U285,U303,Q303,M303,I303,E303,E321,I321,M321,Q321,U321),2)+LARGE((E285,I285,M285,Q285,U285,U303,Q303,M303,I303,E303,E321,I321,M321,Q321,U321),3)+LARGE((E285,I285,M285,Q285,U285,U303,Q303,M303,I303,E303,E321,I321,M321,Q321,U321),4)),"")</f>
      </c>
      <c r="W285" s="81"/>
      <c r="X285" s="81"/>
      <c r="Y285" s="81"/>
      <c r="Z285" s="81"/>
      <c r="AA285" s="82"/>
    </row>
    <row r="286" spans="1:27" ht="13.5">
      <c r="A286" s="44"/>
      <c r="B286" s="142"/>
      <c r="C286" s="143"/>
      <c r="D286" s="144"/>
      <c r="E286" s="141">
        <f t="shared" si="106"/>
      </c>
      <c r="F286" s="142"/>
      <c r="G286" s="143"/>
      <c r="H286" s="144"/>
      <c r="I286" s="141">
        <f t="shared" si="107"/>
      </c>
      <c r="J286" s="142"/>
      <c r="K286" s="143"/>
      <c r="L286" s="144"/>
      <c r="M286" s="141">
        <f t="shared" si="108"/>
      </c>
      <c r="N286" s="142"/>
      <c r="O286" s="143"/>
      <c r="P286" s="144"/>
      <c r="Q286" s="141">
        <f t="shared" si="109"/>
      </c>
      <c r="R286" s="142"/>
      <c r="S286" s="143"/>
      <c r="T286" s="144"/>
      <c r="U286" s="141">
        <f t="shared" si="110"/>
      </c>
      <c r="V286" s="106">
        <f>IF(SUM(E286,I286,M286,Q286,U286,U304,Q304,M304,I304,E304,E322,I322,M322,Q322,U322)&gt;0,(LARGE((E286,I286,M286,Q286,U286,U304,Q304,M304,I304,E304,E322,I322,M322,Q322,U322),1)+LARGE((E286,I286,M286,Q286,U286,U304,Q304,M304,I304,E304,E322,I322,M322,Q322,U322),2)+LARGE((E286,I286,M286,Q286,U286,U304,Q304,M304,I304,E304,E322,I322,M322,Q322,U322),3)+LARGE((E286,I286,M286,Q286,U286,U304,Q304,M304,I304,E304,E322,I322,M322,Q322,U322),4)),"")</f>
      </c>
      <c r="W286" s="81"/>
      <c r="X286" s="81"/>
      <c r="Y286" s="81"/>
      <c r="Z286" s="81"/>
      <c r="AA286" s="82"/>
    </row>
    <row r="287" spans="1:27" ht="13.5">
      <c r="A287" s="44"/>
      <c r="B287" s="142"/>
      <c r="C287" s="143"/>
      <c r="D287" s="144"/>
      <c r="E287" s="141">
        <f t="shared" si="106"/>
      </c>
      <c r="F287" s="142"/>
      <c r="G287" s="143"/>
      <c r="H287" s="144"/>
      <c r="I287" s="141">
        <f t="shared" si="107"/>
      </c>
      <c r="J287" s="142"/>
      <c r="K287" s="143"/>
      <c r="L287" s="144"/>
      <c r="M287" s="141">
        <f t="shared" si="108"/>
      </c>
      <c r="N287" s="142"/>
      <c r="O287" s="143"/>
      <c r="P287" s="144"/>
      <c r="Q287" s="141">
        <f t="shared" si="109"/>
      </c>
      <c r="R287" s="142"/>
      <c r="S287" s="143"/>
      <c r="T287" s="144"/>
      <c r="U287" s="141">
        <f t="shared" si="110"/>
      </c>
      <c r="V287" s="106">
        <f>IF(SUM(E287,I287,M287,Q287,U287,U305,Q305,M305,I305,E305,E323,I323,M323,Q323,U323)&gt;0,(LARGE((E287,I287,M287,Q287,U287,U305,Q305,M305,I305,E305,E323,I323,M323,Q323,U323),1)+LARGE((E287,I287,M287,Q287,U287,U305,Q305,M305,I305,E305,E323,I323,M323,Q323,U323),2)+LARGE((E287,I287,M287,Q287,U287,U305,Q305,M305,I305,E305,E323,I323,M323,Q323,U323),3)+LARGE((E287,I287,M287,Q287,U287,U305,Q305,M305,I305,E305,E323,I323,M323,Q323,U323),4)),"")</f>
      </c>
      <c r="W287" s="81"/>
      <c r="X287" s="81"/>
      <c r="Y287" s="81"/>
      <c r="Z287" s="81"/>
      <c r="AA287" s="82"/>
    </row>
    <row r="288" spans="1:27" ht="13.5">
      <c r="A288" s="44"/>
      <c r="B288" s="142"/>
      <c r="C288" s="143"/>
      <c r="D288" s="144"/>
      <c r="E288" s="141">
        <f t="shared" si="106"/>
      </c>
      <c r="F288" s="142"/>
      <c r="G288" s="143"/>
      <c r="H288" s="144"/>
      <c r="I288" s="141">
        <f t="shared" si="107"/>
      </c>
      <c r="J288" s="142"/>
      <c r="K288" s="143"/>
      <c r="L288" s="144"/>
      <c r="M288" s="141">
        <f t="shared" si="108"/>
      </c>
      <c r="N288" s="142"/>
      <c r="O288" s="143"/>
      <c r="P288" s="144"/>
      <c r="Q288" s="141">
        <f t="shared" si="109"/>
      </c>
      <c r="R288" s="142"/>
      <c r="S288" s="143"/>
      <c r="T288" s="144"/>
      <c r="U288" s="141">
        <f t="shared" si="110"/>
      </c>
      <c r="V288" s="106">
        <f>IF(SUM(E288,I288,M288,Q288,U288,U306,Q306,M306,I306,E306,E324,I324,M324,Q324,U324)&gt;0,(LARGE((E288,I288,M288,Q288,U288,U306,Q306,M306,I306,E306,E324,I324,M324,Q324,U324),1)+LARGE((E288,I288,M288,Q288,U288,U306,Q306,M306,I306,E306,E324,I324,M324,Q324,U324),2)+LARGE((E288,I288,M288,Q288,U288,U306,Q306,M306,I306,E306,E324,I324,M324,Q324,U324),3)+LARGE((E288,I288,M288,Q288,U288,U306,Q306,M306,I306,E306,E324,I324,M324,Q324,U324),4)),"")</f>
      </c>
      <c r="W288" s="81"/>
      <c r="X288" s="81"/>
      <c r="Y288" s="81"/>
      <c r="Z288" s="81"/>
      <c r="AA288" s="82"/>
    </row>
    <row r="289" spans="1:27" ht="13.5">
      <c r="A289" s="44"/>
      <c r="B289" s="142"/>
      <c r="C289" s="143"/>
      <c r="D289" s="144"/>
      <c r="E289" s="141">
        <f t="shared" si="106"/>
      </c>
      <c r="F289" s="142"/>
      <c r="G289" s="143"/>
      <c r="H289" s="144"/>
      <c r="I289" s="141">
        <f t="shared" si="107"/>
      </c>
      <c r="J289" s="142"/>
      <c r="K289" s="143"/>
      <c r="L289" s="144"/>
      <c r="M289" s="141">
        <f t="shared" si="108"/>
      </c>
      <c r="N289" s="142"/>
      <c r="O289" s="143"/>
      <c r="P289" s="144"/>
      <c r="Q289" s="141">
        <f t="shared" si="109"/>
      </c>
      <c r="R289" s="142"/>
      <c r="S289" s="143"/>
      <c r="T289" s="144"/>
      <c r="U289" s="141">
        <f t="shared" si="110"/>
      </c>
      <c r="V289" s="106">
        <f>IF(SUM(E289,I289,M289,Q289,U289,U307,Q307,M307,I307,E307,E325,I325,M325,Q325,U325)&gt;0,(LARGE((E289,I289,M289,Q289,U289,U307,Q307,M307,I307,E307,E325,I325,M325,Q325,U325),1)+LARGE((E289,I289,M289,Q289,U289,U307,Q307,M307,I307,E307,E325,I325,M325,Q325,U325),2)+LARGE((E289,I289,M289,Q289,U289,U307,Q307,M307,I307,E307,E325,I325,M325,Q325,U325),3)+LARGE((E289,I289,M289,Q289,U289,U307,Q307,M307,I307,E307,E325,I325,M325,Q325,U325),4)),"")</f>
      </c>
      <c r="W289" s="81"/>
      <c r="X289" s="81"/>
      <c r="Y289" s="81"/>
      <c r="Z289" s="81"/>
      <c r="AA289" s="82"/>
    </row>
    <row r="290" spans="1:27" ht="13.5">
      <c r="A290" s="44"/>
      <c r="B290" s="142"/>
      <c r="C290" s="143"/>
      <c r="D290" s="144"/>
      <c r="E290" s="141">
        <f t="shared" si="106"/>
      </c>
      <c r="F290" s="142"/>
      <c r="G290" s="143"/>
      <c r="H290" s="144"/>
      <c r="I290" s="141">
        <f t="shared" si="107"/>
      </c>
      <c r="J290" s="142"/>
      <c r="K290" s="143"/>
      <c r="L290" s="144"/>
      <c r="M290" s="141">
        <f t="shared" si="108"/>
      </c>
      <c r="N290" s="142"/>
      <c r="O290" s="143"/>
      <c r="P290" s="144"/>
      <c r="Q290" s="141">
        <f t="shared" si="109"/>
      </c>
      <c r="R290" s="142"/>
      <c r="S290" s="143"/>
      <c r="T290" s="144"/>
      <c r="U290" s="141">
        <f t="shared" si="110"/>
      </c>
      <c r="V290" s="106">
        <f>IF(SUM(E290,I290,M290,Q290,U290,U308,Q308,M308,I308,E308,E326,I326,M326,Q326,U326)&gt;0,(LARGE((E290,I290,M290,Q290,U290,U308,Q308,M308,I308,E308,E326,I326,M326,Q326,U326),1)+LARGE((E290,I290,M290,Q290,U290,U308,Q308,M308,I308,E308,E326,I326,M326,Q326,U326),2)+LARGE((E290,I290,M290,Q290,U290,U308,Q308,M308,I308,E308,E326,I326,M326,Q326,U326),3)+LARGE((E290,I290,M290,Q290,U290,U308,Q308,M308,I308,E308,E326,I326,M326,Q326,U326),4)),"")</f>
      </c>
      <c r="W290" s="81"/>
      <c r="X290" s="81"/>
      <c r="Y290" s="81"/>
      <c r="Z290" s="81"/>
      <c r="AA290" s="82"/>
    </row>
    <row r="291" spans="1:27" ht="13.5">
      <c r="A291" s="26" t="s">
        <v>22</v>
      </c>
      <c r="B291" s="142"/>
      <c r="C291" s="143"/>
      <c r="D291" s="144"/>
      <c r="E291" s="141">
        <f t="shared" si="106"/>
      </c>
      <c r="F291" s="142"/>
      <c r="G291" s="143"/>
      <c r="H291" s="144"/>
      <c r="I291" s="141">
        <f t="shared" si="107"/>
      </c>
      <c r="J291" s="142"/>
      <c r="K291" s="143"/>
      <c r="L291" s="144"/>
      <c r="M291" s="141">
        <f t="shared" si="108"/>
      </c>
      <c r="N291" s="142"/>
      <c r="O291" s="143"/>
      <c r="P291" s="144"/>
      <c r="Q291" s="141">
        <f t="shared" si="109"/>
      </c>
      <c r="R291" s="142"/>
      <c r="S291" s="143"/>
      <c r="T291" s="144"/>
      <c r="U291" s="141">
        <f t="shared" si="110"/>
      </c>
      <c r="V291" s="106">
        <f>IF(SUM(E291,I291,M291,Q291,U291,U309,Q309,M309,I309,E309,E327,I327,M327,Q327,U327)&gt;0,(LARGE((E291,I291,M291,Q291,U291,U309,Q309,M309,I309,E309,E327,I327,M327,Q327,U327),1)+LARGE((E291,I291,M291,Q291,U291,U309,Q309,M309,I309,E309,E327,I327,M327,Q327,U327),2)+LARGE((E291,I291,M291,Q291,U291,U309,Q309,M309,I309,E309,E327,I327,M327,Q327,U327),3)+LARGE((E291,I291,M291,Q291,U291,U309,Q309,M309,I309,E309,E327,I327,M327,Q327,U327),4)),"")</f>
      </c>
      <c r="W291" s="81"/>
      <c r="X291" s="81"/>
      <c r="Y291" s="81"/>
      <c r="Z291" s="81"/>
      <c r="AA291" s="82"/>
    </row>
    <row r="292" spans="1:27" ht="13.5">
      <c r="A292" s="26" t="s">
        <v>23</v>
      </c>
      <c r="B292" s="142"/>
      <c r="C292" s="143"/>
      <c r="D292" s="144"/>
      <c r="E292" s="141">
        <f t="shared" si="106"/>
      </c>
      <c r="F292" s="142"/>
      <c r="G292" s="143"/>
      <c r="H292" s="144"/>
      <c r="I292" s="141">
        <f t="shared" si="107"/>
      </c>
      <c r="J292" s="142"/>
      <c r="K292" s="143"/>
      <c r="L292" s="144"/>
      <c r="M292" s="141">
        <f t="shared" si="108"/>
      </c>
      <c r="N292" s="142"/>
      <c r="O292" s="143"/>
      <c r="P292" s="144"/>
      <c r="Q292" s="141">
        <f t="shared" si="109"/>
      </c>
      <c r="R292" s="142"/>
      <c r="S292" s="143"/>
      <c r="T292" s="144"/>
      <c r="U292" s="141">
        <f t="shared" si="110"/>
      </c>
      <c r="V292" s="106">
        <f>IF(SUM(E292,I292,M292,Q292,U292,U310,Q310,M310,I310,E310,E328,I328,M328,Q328,U328)&gt;0,(LARGE((E292,I292,M292,Q292,U292,U310,Q310,M310,I310,E310,E328,I328,M328,Q328,U328),1)+LARGE((E292,I292,M292,Q292,U292,U310,Q310,M310,I310,E310,E328,I328,M328,Q328,U328),2)+LARGE((E292,I292,M292,Q292,U292,U310,Q310,M310,I310,E310,E328,I328,M328,Q328,U328),3)+LARGE((E292,I292,M292,Q292,U292,U310,Q310,M310,I310,E310,E328,I328,M328,Q328,U328),4)),"")</f>
      </c>
      <c r="W292" s="81"/>
      <c r="X292" s="81"/>
      <c r="Y292" s="81"/>
      <c r="Z292" s="81"/>
      <c r="AA292" s="82"/>
    </row>
    <row r="293" spans="1:27" s="148" customFormat="1" ht="13.5" thickBot="1">
      <c r="A293" s="117" t="s">
        <v>10</v>
      </c>
      <c r="B293" s="149">
        <f aca="true" t="shared" si="111" ref="B293:V293">IF(SUM(B279:B290)=0,0,AVERAGE(B279:B290))</f>
        <v>0</v>
      </c>
      <c r="C293" s="150">
        <f t="shared" si="111"/>
        <v>0</v>
      </c>
      <c r="D293" s="151">
        <f t="shared" si="111"/>
        <v>0</v>
      </c>
      <c r="E293" s="152">
        <f t="shared" si="111"/>
        <v>0</v>
      </c>
      <c r="F293" s="149">
        <f t="shared" si="111"/>
        <v>0</v>
      </c>
      <c r="G293" s="150">
        <f t="shared" si="111"/>
        <v>0</v>
      </c>
      <c r="H293" s="151">
        <f t="shared" si="111"/>
        <v>0</v>
      </c>
      <c r="I293" s="152">
        <f t="shared" si="111"/>
        <v>0</v>
      </c>
      <c r="J293" s="149">
        <f t="shared" si="111"/>
        <v>0</v>
      </c>
      <c r="K293" s="150">
        <f t="shared" si="111"/>
        <v>0</v>
      </c>
      <c r="L293" s="151">
        <f t="shared" si="111"/>
        <v>0</v>
      </c>
      <c r="M293" s="152">
        <f t="shared" si="111"/>
        <v>0</v>
      </c>
      <c r="N293" s="149">
        <f t="shared" si="111"/>
        <v>0</v>
      </c>
      <c r="O293" s="150">
        <f t="shared" si="111"/>
        <v>0</v>
      </c>
      <c r="P293" s="151">
        <f t="shared" si="111"/>
        <v>0</v>
      </c>
      <c r="Q293" s="152">
        <f t="shared" si="111"/>
        <v>0</v>
      </c>
      <c r="R293" s="149">
        <f t="shared" si="111"/>
        <v>0</v>
      </c>
      <c r="S293" s="150">
        <f t="shared" si="111"/>
        <v>0</v>
      </c>
      <c r="T293" s="151">
        <f t="shared" si="111"/>
        <v>0</v>
      </c>
      <c r="U293" s="152">
        <f t="shared" si="111"/>
        <v>0</v>
      </c>
      <c r="V293" s="153">
        <f t="shared" si="111"/>
        <v>0</v>
      </c>
      <c r="W293" s="154"/>
      <c r="X293" s="155"/>
      <c r="Y293" s="155"/>
      <c r="Z293" s="155"/>
      <c r="AA293" s="156"/>
    </row>
    <row r="294" spans="1:27" ht="14.25" thickBot="1">
      <c r="A294" s="2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29"/>
      <c r="V294" s="28"/>
      <c r="W294" s="81" t="s">
        <v>86</v>
      </c>
      <c r="X294" s="98"/>
      <c r="Y294" s="98"/>
      <c r="Z294" s="98"/>
      <c r="AA294" s="99"/>
    </row>
    <row r="295" spans="1:27" ht="13.5">
      <c r="A295" s="116" t="s">
        <v>53</v>
      </c>
      <c r="B295" s="259" t="s">
        <v>280</v>
      </c>
      <c r="C295" s="260"/>
      <c r="D295" s="260"/>
      <c r="E295" s="261"/>
      <c r="F295" s="259" t="s">
        <v>281</v>
      </c>
      <c r="G295" s="260"/>
      <c r="H295" s="260"/>
      <c r="I295" s="261"/>
      <c r="J295" s="259" t="s">
        <v>282</v>
      </c>
      <c r="K295" s="260"/>
      <c r="L295" s="260"/>
      <c r="M295" s="261"/>
      <c r="N295" s="259" t="s">
        <v>283</v>
      </c>
      <c r="O295" s="260"/>
      <c r="P295" s="260"/>
      <c r="Q295" s="261"/>
      <c r="R295" s="259" t="s">
        <v>284</v>
      </c>
      <c r="S295" s="260"/>
      <c r="T295" s="260"/>
      <c r="U295" s="261"/>
      <c r="V295" s="32"/>
      <c r="W295" s="81" t="str">
        <f>B295</f>
        <v>DG 6</v>
      </c>
      <c r="X295" s="81" t="str">
        <f>F295</f>
        <v>DG 7</v>
      </c>
      <c r="Y295" s="81" t="str">
        <f>J295</f>
        <v>DG 8</v>
      </c>
      <c r="Z295" s="81" t="str">
        <f>N295</f>
        <v>DG 9</v>
      </c>
      <c r="AA295" s="82" t="str">
        <f>R295</f>
        <v>DG 10</v>
      </c>
    </row>
    <row r="296" spans="1:27" ht="14.25" thickBot="1">
      <c r="A296" s="40" t="s">
        <v>4</v>
      </c>
      <c r="B296" s="20" t="s">
        <v>5</v>
      </c>
      <c r="C296" s="21" t="s">
        <v>6</v>
      </c>
      <c r="D296" s="21" t="s">
        <v>7</v>
      </c>
      <c r="E296" s="23" t="s">
        <v>8</v>
      </c>
      <c r="F296" s="20" t="s">
        <v>5</v>
      </c>
      <c r="G296" s="21" t="s">
        <v>6</v>
      </c>
      <c r="H296" s="21" t="s">
        <v>7</v>
      </c>
      <c r="I296" s="23" t="s">
        <v>8</v>
      </c>
      <c r="J296" s="20" t="s">
        <v>5</v>
      </c>
      <c r="K296" s="21" t="s">
        <v>6</v>
      </c>
      <c r="L296" s="21" t="s">
        <v>7</v>
      </c>
      <c r="M296" s="23" t="s">
        <v>8</v>
      </c>
      <c r="N296" s="20" t="s">
        <v>5</v>
      </c>
      <c r="O296" s="21" t="s">
        <v>6</v>
      </c>
      <c r="P296" s="21" t="s">
        <v>7</v>
      </c>
      <c r="Q296" s="23" t="s">
        <v>8</v>
      </c>
      <c r="R296" s="20" t="s">
        <v>5</v>
      </c>
      <c r="S296" s="21" t="s">
        <v>6</v>
      </c>
      <c r="T296" s="21" t="s">
        <v>7</v>
      </c>
      <c r="U296" s="23" t="s">
        <v>8</v>
      </c>
      <c r="V296" s="24"/>
      <c r="W296" s="100">
        <f>IF(SUM(E297:E310)&gt;0,LARGE(E297:E310,1),0)</f>
        <v>0</v>
      </c>
      <c r="X296" s="81">
        <f>IF(SUM(I297:I310)&gt;0,LARGE(I297:I310,1),0)</f>
        <v>0</v>
      </c>
      <c r="Y296" s="81">
        <f>IF(SUM(M297:M310)&gt;0,LARGE(M297:M310,1),0)</f>
        <v>0</v>
      </c>
      <c r="Z296" s="81">
        <f>IF(SUM(Q297:Q310)&gt;0,LARGE(Q297:Q310,1),0)</f>
        <v>0</v>
      </c>
      <c r="AA296" s="82">
        <f>IF(SUM(U297:U310)&gt;0,LARGE(U297:U310,1),0)</f>
        <v>0</v>
      </c>
    </row>
    <row r="297" spans="1:27" ht="14.25" thickTop="1">
      <c r="A297" s="44"/>
      <c r="B297" s="138"/>
      <c r="C297" s="139"/>
      <c r="D297" s="140"/>
      <c r="E297" s="141">
        <f>IF(SUM(B297:D297)&gt;0,SUM(B297:D297),"")</f>
      </c>
      <c r="F297" s="138"/>
      <c r="G297" s="139"/>
      <c r="H297" s="140"/>
      <c r="I297" s="141">
        <f>IF(SUM(F297:H297)&gt;0,SUM(F297:H297),"")</f>
      </c>
      <c r="J297" s="138"/>
      <c r="K297" s="139"/>
      <c r="L297" s="140"/>
      <c r="M297" s="141">
        <f>IF(SUM(J297:L297)&gt;0,SUM(J297:L297),"")</f>
      </c>
      <c r="N297" s="138"/>
      <c r="O297" s="139"/>
      <c r="P297" s="140"/>
      <c r="Q297" s="141">
        <f>IF(SUM(N297:P297)&gt;0,SUM(N297:P297),"")</f>
      </c>
      <c r="R297" s="138"/>
      <c r="S297" s="139"/>
      <c r="T297" s="140"/>
      <c r="U297" s="141">
        <f>IF(SUM(R297:T297)&gt;0,SUM(R297:T297),"")</f>
      </c>
      <c r="V297" s="33"/>
      <c r="W297" s="81"/>
      <c r="X297" s="81"/>
      <c r="Y297" s="81"/>
      <c r="Z297" s="81"/>
      <c r="AA297" s="82"/>
    </row>
    <row r="298" spans="1:27" ht="13.5">
      <c r="A298" s="44"/>
      <c r="B298" s="142"/>
      <c r="C298" s="143"/>
      <c r="D298" s="144"/>
      <c r="E298" s="141">
        <f aca="true" t="shared" si="112" ref="E298:E310">IF(SUM(B298:D298)&gt;0,SUM(B298:D298),"")</f>
      </c>
      <c r="F298" s="142"/>
      <c r="G298" s="143"/>
      <c r="H298" s="144"/>
      <c r="I298" s="141">
        <f aca="true" t="shared" si="113" ref="I298:I310">IF(SUM(F298:H298)&gt;0,SUM(F298:H298),"")</f>
      </c>
      <c r="J298" s="142"/>
      <c r="K298" s="143"/>
      <c r="L298" s="144"/>
      <c r="M298" s="141">
        <f aca="true" t="shared" si="114" ref="M298:M310">IF(SUM(J298:L298)&gt;0,SUM(J298:L298),"")</f>
      </c>
      <c r="N298" s="142"/>
      <c r="O298" s="143"/>
      <c r="P298" s="144"/>
      <c r="Q298" s="141">
        <f aca="true" t="shared" si="115" ref="Q298:Q310">IF(SUM(N298:P298)&gt;0,SUM(N298:P298),"")</f>
      </c>
      <c r="R298" s="142"/>
      <c r="S298" s="143"/>
      <c r="T298" s="144"/>
      <c r="U298" s="141">
        <f aca="true" t="shared" si="116" ref="U298:U310">IF(SUM(R298:T298)&gt;0,SUM(R298:T298),"")</f>
      </c>
      <c r="V298" s="34"/>
      <c r="W298" s="81"/>
      <c r="X298" s="81"/>
      <c r="Y298" s="81"/>
      <c r="Z298" s="81"/>
      <c r="AA298" s="82"/>
    </row>
    <row r="299" spans="1:27" ht="13.5">
      <c r="A299" s="44"/>
      <c r="B299" s="142"/>
      <c r="C299" s="143"/>
      <c r="D299" s="144"/>
      <c r="E299" s="141">
        <f t="shared" si="112"/>
      </c>
      <c r="F299" s="142"/>
      <c r="G299" s="143"/>
      <c r="H299" s="144"/>
      <c r="I299" s="141">
        <f t="shared" si="113"/>
      </c>
      <c r="J299" s="142"/>
      <c r="K299" s="143"/>
      <c r="L299" s="144"/>
      <c r="M299" s="141">
        <f t="shared" si="114"/>
      </c>
      <c r="N299" s="142"/>
      <c r="O299" s="143"/>
      <c r="P299" s="144"/>
      <c r="Q299" s="141">
        <f t="shared" si="115"/>
      </c>
      <c r="R299" s="142"/>
      <c r="S299" s="143"/>
      <c r="T299" s="144"/>
      <c r="U299" s="141">
        <f t="shared" si="116"/>
      </c>
      <c r="V299" s="35" t="s">
        <v>11</v>
      </c>
      <c r="W299" s="81"/>
      <c r="X299" s="81"/>
      <c r="Y299" s="81"/>
      <c r="Z299" s="81"/>
      <c r="AA299" s="82"/>
    </row>
    <row r="300" spans="1:27" ht="13.5">
      <c r="A300" s="44"/>
      <c r="B300" s="142"/>
      <c r="C300" s="143"/>
      <c r="D300" s="144"/>
      <c r="E300" s="141">
        <f t="shared" si="112"/>
      </c>
      <c r="F300" s="142"/>
      <c r="G300" s="143"/>
      <c r="H300" s="144"/>
      <c r="I300" s="141">
        <f t="shared" si="113"/>
      </c>
      <c r="J300" s="142"/>
      <c r="K300" s="143"/>
      <c r="L300" s="144"/>
      <c r="M300" s="141">
        <f t="shared" si="114"/>
      </c>
      <c r="N300" s="142"/>
      <c r="O300" s="143"/>
      <c r="P300" s="144"/>
      <c r="Q300" s="141">
        <f t="shared" si="115"/>
      </c>
      <c r="R300" s="142"/>
      <c r="S300" s="143"/>
      <c r="T300" s="144"/>
      <c r="U300" s="141">
        <f t="shared" si="116"/>
      </c>
      <c r="V300" s="35" t="s">
        <v>12</v>
      </c>
      <c r="W300" s="81"/>
      <c r="X300" s="81"/>
      <c r="Y300" s="81"/>
      <c r="Z300" s="81"/>
      <c r="AA300" s="82"/>
    </row>
    <row r="301" spans="1:27" ht="13.5">
      <c r="A301" s="44"/>
      <c r="B301" s="142"/>
      <c r="C301" s="143"/>
      <c r="D301" s="145"/>
      <c r="E301" s="141">
        <f t="shared" si="112"/>
      </c>
      <c r="F301" s="142"/>
      <c r="G301" s="143"/>
      <c r="H301" s="145"/>
      <c r="I301" s="141">
        <f t="shared" si="113"/>
      </c>
      <c r="J301" s="142"/>
      <c r="K301" s="143"/>
      <c r="L301" s="145"/>
      <c r="M301" s="141">
        <f t="shared" si="114"/>
      </c>
      <c r="N301" s="142"/>
      <c r="O301" s="143"/>
      <c r="P301" s="145"/>
      <c r="Q301" s="141">
        <f t="shared" si="115"/>
      </c>
      <c r="R301" s="142"/>
      <c r="S301" s="143"/>
      <c r="T301" s="145"/>
      <c r="U301" s="141">
        <f t="shared" si="116"/>
      </c>
      <c r="V301" s="35" t="s">
        <v>12</v>
      </c>
      <c r="W301" s="81"/>
      <c r="X301" s="81"/>
      <c r="Y301" s="81"/>
      <c r="Z301" s="81"/>
      <c r="AA301" s="82"/>
    </row>
    <row r="302" spans="1:27" ht="13.5">
      <c r="A302" s="44"/>
      <c r="B302" s="142"/>
      <c r="C302" s="143"/>
      <c r="D302" s="145"/>
      <c r="E302" s="141">
        <f t="shared" si="112"/>
      </c>
      <c r="F302" s="142"/>
      <c r="G302" s="143"/>
      <c r="H302" s="145"/>
      <c r="I302" s="141">
        <f t="shared" si="113"/>
      </c>
      <c r="J302" s="142"/>
      <c r="K302" s="143"/>
      <c r="L302" s="145"/>
      <c r="M302" s="141">
        <f t="shared" si="114"/>
      </c>
      <c r="N302" s="142"/>
      <c r="O302" s="143"/>
      <c r="P302" s="145"/>
      <c r="Q302" s="141">
        <f t="shared" si="115"/>
      </c>
      <c r="R302" s="142"/>
      <c r="S302" s="143"/>
      <c r="T302" s="145"/>
      <c r="U302" s="141">
        <f t="shared" si="116"/>
      </c>
      <c r="V302" s="35"/>
      <c r="W302" s="81"/>
      <c r="X302" s="81"/>
      <c r="Y302" s="81"/>
      <c r="Z302" s="81"/>
      <c r="AA302" s="82"/>
    </row>
    <row r="303" spans="1:27" ht="13.5">
      <c r="A303" s="44"/>
      <c r="B303" s="142"/>
      <c r="C303" s="143"/>
      <c r="D303" s="144"/>
      <c r="E303" s="141">
        <f t="shared" si="112"/>
      </c>
      <c r="F303" s="142"/>
      <c r="G303" s="143"/>
      <c r="H303" s="144"/>
      <c r="I303" s="141">
        <f t="shared" si="113"/>
      </c>
      <c r="J303" s="142"/>
      <c r="K303" s="143"/>
      <c r="L303" s="144"/>
      <c r="M303" s="141">
        <f t="shared" si="114"/>
      </c>
      <c r="N303" s="142"/>
      <c r="O303" s="143"/>
      <c r="P303" s="144"/>
      <c r="Q303" s="141">
        <f t="shared" si="115"/>
      </c>
      <c r="R303" s="142"/>
      <c r="S303" s="143"/>
      <c r="T303" s="144"/>
      <c r="U303" s="141">
        <f t="shared" si="116"/>
      </c>
      <c r="V303" s="35"/>
      <c r="W303" s="81"/>
      <c r="X303" s="81"/>
      <c r="Y303" s="81"/>
      <c r="Z303" s="81"/>
      <c r="AA303" s="82"/>
    </row>
    <row r="304" spans="1:27" ht="13.5">
      <c r="A304" s="44"/>
      <c r="B304" s="142"/>
      <c r="C304" s="143"/>
      <c r="D304" s="144"/>
      <c r="E304" s="141">
        <f>IF(SUM(B304:D304)&gt;0,SUM(B304:D304),"")</f>
      </c>
      <c r="F304" s="142"/>
      <c r="G304" s="143"/>
      <c r="H304" s="144"/>
      <c r="I304" s="141">
        <f>IF(SUM(F304:H304)&gt;0,SUM(F304:H304),"")</f>
      </c>
      <c r="J304" s="142"/>
      <c r="K304" s="143"/>
      <c r="L304" s="144"/>
      <c r="M304" s="141">
        <f>IF(SUM(J304:L304)&gt;0,SUM(J304:L304),"")</f>
      </c>
      <c r="N304" s="142"/>
      <c r="O304" s="143"/>
      <c r="P304" s="144"/>
      <c r="Q304" s="141">
        <f>IF(SUM(N304:P304)&gt;0,SUM(N304:P304),"")</f>
      </c>
      <c r="R304" s="142"/>
      <c r="S304" s="143"/>
      <c r="T304" s="144"/>
      <c r="U304" s="141">
        <f>IF(SUM(R304:T304)&gt;0,SUM(R304:T304),"")</f>
      </c>
      <c r="V304" s="35" t="s">
        <v>13</v>
      </c>
      <c r="W304" s="81"/>
      <c r="X304" s="81"/>
      <c r="Y304" s="81"/>
      <c r="Z304" s="81"/>
      <c r="AA304" s="82"/>
    </row>
    <row r="305" spans="1:27" ht="13.5">
      <c r="A305" s="44"/>
      <c r="B305" s="142"/>
      <c r="C305" s="143"/>
      <c r="D305" s="144"/>
      <c r="E305" s="141">
        <f t="shared" si="112"/>
      </c>
      <c r="F305" s="142"/>
      <c r="G305" s="143"/>
      <c r="H305" s="144"/>
      <c r="I305" s="141">
        <f t="shared" si="113"/>
      </c>
      <c r="J305" s="142"/>
      <c r="K305" s="143"/>
      <c r="L305" s="144"/>
      <c r="M305" s="141">
        <f t="shared" si="114"/>
      </c>
      <c r="N305" s="142"/>
      <c r="O305" s="143"/>
      <c r="P305" s="144"/>
      <c r="Q305" s="141">
        <f t="shared" si="115"/>
      </c>
      <c r="R305" s="142"/>
      <c r="S305" s="143"/>
      <c r="T305" s="144"/>
      <c r="U305" s="141">
        <f t="shared" si="116"/>
      </c>
      <c r="V305" s="35" t="s">
        <v>14</v>
      </c>
      <c r="W305" s="81"/>
      <c r="X305" s="81"/>
      <c r="Y305" s="81"/>
      <c r="Z305" s="81"/>
      <c r="AA305" s="82"/>
    </row>
    <row r="306" spans="1:27" ht="13.5">
      <c r="A306" s="44"/>
      <c r="B306" s="142"/>
      <c r="C306" s="143"/>
      <c r="D306" s="144"/>
      <c r="E306" s="141">
        <f t="shared" si="112"/>
      </c>
      <c r="F306" s="142"/>
      <c r="G306" s="143"/>
      <c r="H306" s="144"/>
      <c r="I306" s="141">
        <f t="shared" si="113"/>
      </c>
      <c r="J306" s="142"/>
      <c r="K306" s="143"/>
      <c r="L306" s="144"/>
      <c r="M306" s="141">
        <f t="shared" si="114"/>
      </c>
      <c r="N306" s="142"/>
      <c r="O306" s="143"/>
      <c r="P306" s="144"/>
      <c r="Q306" s="141">
        <f t="shared" si="115"/>
      </c>
      <c r="R306" s="142"/>
      <c r="S306" s="143"/>
      <c r="T306" s="144"/>
      <c r="U306" s="141">
        <f t="shared" si="116"/>
      </c>
      <c r="V306" s="35" t="s">
        <v>15</v>
      </c>
      <c r="W306" s="81"/>
      <c r="X306" s="81"/>
      <c r="Y306" s="81"/>
      <c r="Z306" s="81"/>
      <c r="AA306" s="82"/>
    </row>
    <row r="307" spans="1:27" ht="13.5">
      <c r="A307" s="44"/>
      <c r="B307" s="142"/>
      <c r="C307" s="143"/>
      <c r="D307" s="144"/>
      <c r="E307" s="141">
        <f t="shared" si="112"/>
      </c>
      <c r="F307" s="142"/>
      <c r="G307" s="143"/>
      <c r="H307" s="144"/>
      <c r="I307" s="141">
        <f t="shared" si="113"/>
      </c>
      <c r="J307" s="142"/>
      <c r="K307" s="143"/>
      <c r="L307" s="144"/>
      <c r="M307" s="141">
        <f t="shared" si="114"/>
      </c>
      <c r="N307" s="142"/>
      <c r="O307" s="143"/>
      <c r="P307" s="144"/>
      <c r="Q307" s="141">
        <f t="shared" si="115"/>
      </c>
      <c r="R307" s="142"/>
      <c r="S307" s="143"/>
      <c r="T307" s="144"/>
      <c r="U307" s="141">
        <f t="shared" si="116"/>
      </c>
      <c r="V307" s="35" t="s">
        <v>16</v>
      </c>
      <c r="W307" s="81"/>
      <c r="X307" s="81"/>
      <c r="Y307" s="81"/>
      <c r="Z307" s="81"/>
      <c r="AA307" s="82"/>
    </row>
    <row r="308" spans="1:27" ht="13.5">
      <c r="A308" s="44"/>
      <c r="B308" s="142"/>
      <c r="C308" s="143"/>
      <c r="D308" s="144"/>
      <c r="E308" s="141">
        <f t="shared" si="112"/>
      </c>
      <c r="F308" s="142"/>
      <c r="G308" s="143"/>
      <c r="H308" s="144"/>
      <c r="I308" s="141">
        <f t="shared" si="113"/>
      </c>
      <c r="J308" s="142"/>
      <c r="K308" s="143"/>
      <c r="L308" s="144"/>
      <c r="M308" s="141">
        <f t="shared" si="114"/>
      </c>
      <c r="N308" s="142"/>
      <c r="O308" s="143"/>
      <c r="P308" s="144"/>
      <c r="Q308" s="141">
        <f t="shared" si="115"/>
      </c>
      <c r="R308" s="142"/>
      <c r="S308" s="143"/>
      <c r="T308" s="144"/>
      <c r="U308" s="141">
        <f t="shared" si="116"/>
      </c>
      <c r="V308" s="35" t="s">
        <v>12</v>
      </c>
      <c r="W308" s="81"/>
      <c r="X308" s="81"/>
      <c r="Y308" s="81"/>
      <c r="Z308" s="81"/>
      <c r="AA308" s="82"/>
    </row>
    <row r="309" spans="1:27" ht="13.5">
      <c r="A309" s="26" t="s">
        <v>22</v>
      </c>
      <c r="B309" s="142"/>
      <c r="C309" s="143"/>
      <c r="D309" s="144"/>
      <c r="E309" s="141">
        <f t="shared" si="112"/>
      </c>
      <c r="F309" s="142"/>
      <c r="G309" s="143"/>
      <c r="H309" s="144"/>
      <c r="I309" s="141">
        <f t="shared" si="113"/>
      </c>
      <c r="J309" s="142"/>
      <c r="K309" s="143"/>
      <c r="L309" s="144"/>
      <c r="M309" s="141">
        <f t="shared" si="114"/>
      </c>
      <c r="N309" s="142"/>
      <c r="O309" s="143"/>
      <c r="P309" s="144"/>
      <c r="Q309" s="141">
        <f t="shared" si="115"/>
      </c>
      <c r="R309" s="142"/>
      <c r="S309" s="143"/>
      <c r="T309" s="144"/>
      <c r="U309" s="141">
        <f t="shared" si="116"/>
      </c>
      <c r="V309" s="34"/>
      <c r="W309" s="81"/>
      <c r="X309" s="81"/>
      <c r="Y309" s="81"/>
      <c r="Z309" s="81"/>
      <c r="AA309" s="82"/>
    </row>
    <row r="310" spans="1:27" ht="13.5">
      <c r="A310" s="26" t="s">
        <v>23</v>
      </c>
      <c r="B310" s="142"/>
      <c r="C310" s="143"/>
      <c r="D310" s="144"/>
      <c r="E310" s="141">
        <f t="shared" si="112"/>
      </c>
      <c r="F310" s="142"/>
      <c r="G310" s="143"/>
      <c r="H310" s="144"/>
      <c r="I310" s="141">
        <f t="shared" si="113"/>
      </c>
      <c r="J310" s="142"/>
      <c r="K310" s="143"/>
      <c r="L310" s="144"/>
      <c r="M310" s="141">
        <f t="shared" si="114"/>
      </c>
      <c r="N310" s="142"/>
      <c r="O310" s="143"/>
      <c r="P310" s="144"/>
      <c r="Q310" s="141">
        <f t="shared" si="115"/>
      </c>
      <c r="R310" s="142"/>
      <c r="S310" s="143"/>
      <c r="T310" s="144"/>
      <c r="U310" s="141">
        <f t="shared" si="116"/>
      </c>
      <c r="V310" s="34"/>
      <c r="W310" s="81"/>
      <c r="X310" s="81"/>
      <c r="Y310" s="81"/>
      <c r="Z310" s="81"/>
      <c r="AA310" s="82"/>
    </row>
    <row r="311" spans="1:27" ht="14.25" thickBot="1">
      <c r="A311" s="117" t="s">
        <v>10</v>
      </c>
      <c r="B311" s="149">
        <f aca="true" t="shared" si="117" ref="B311:U311">IF(SUM(B297:B308)=0,0,AVERAGE(B297:B308))</f>
        <v>0</v>
      </c>
      <c r="C311" s="150">
        <f t="shared" si="117"/>
        <v>0</v>
      </c>
      <c r="D311" s="151">
        <f t="shared" si="117"/>
        <v>0</v>
      </c>
      <c r="E311" s="152">
        <f t="shared" si="117"/>
        <v>0</v>
      </c>
      <c r="F311" s="149">
        <f t="shared" si="117"/>
        <v>0</v>
      </c>
      <c r="G311" s="150">
        <f t="shared" si="117"/>
        <v>0</v>
      </c>
      <c r="H311" s="151">
        <f t="shared" si="117"/>
        <v>0</v>
      </c>
      <c r="I311" s="152">
        <f t="shared" si="117"/>
        <v>0</v>
      </c>
      <c r="J311" s="149">
        <f t="shared" si="117"/>
        <v>0</v>
      </c>
      <c r="K311" s="150">
        <f t="shared" si="117"/>
        <v>0</v>
      </c>
      <c r="L311" s="151">
        <f t="shared" si="117"/>
        <v>0</v>
      </c>
      <c r="M311" s="152">
        <f t="shared" si="117"/>
        <v>0</v>
      </c>
      <c r="N311" s="149">
        <f t="shared" si="117"/>
        <v>0</v>
      </c>
      <c r="O311" s="150">
        <f t="shared" si="117"/>
        <v>0</v>
      </c>
      <c r="P311" s="151">
        <f t="shared" si="117"/>
        <v>0</v>
      </c>
      <c r="Q311" s="152">
        <f t="shared" si="117"/>
        <v>0</v>
      </c>
      <c r="R311" s="149">
        <f t="shared" si="117"/>
        <v>0</v>
      </c>
      <c r="S311" s="150">
        <f t="shared" si="117"/>
        <v>0</v>
      </c>
      <c r="T311" s="151">
        <f t="shared" si="117"/>
        <v>0</v>
      </c>
      <c r="U311" s="152">
        <f t="shared" si="117"/>
        <v>0</v>
      </c>
      <c r="V311" s="41"/>
      <c r="W311" s="81"/>
      <c r="X311" s="81"/>
      <c r="Y311" s="81"/>
      <c r="Z311" s="81"/>
      <c r="AA311" s="82"/>
    </row>
    <row r="312" spans="1:27" ht="14.25" thickBot="1">
      <c r="A312" s="2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29"/>
      <c r="V312" s="28"/>
      <c r="W312" s="81" t="s">
        <v>86</v>
      </c>
      <c r="X312" s="98"/>
      <c r="Y312" s="98"/>
      <c r="Z312" s="98"/>
      <c r="AA312" s="99"/>
    </row>
    <row r="313" spans="1:27" ht="13.5">
      <c r="A313" s="116" t="s">
        <v>53</v>
      </c>
      <c r="B313" s="256" t="s">
        <v>180</v>
      </c>
      <c r="C313" s="257"/>
      <c r="D313" s="257"/>
      <c r="E313" s="258"/>
      <c r="F313" s="256" t="s">
        <v>181</v>
      </c>
      <c r="G313" s="257"/>
      <c r="H313" s="257"/>
      <c r="I313" s="258"/>
      <c r="J313" s="256" t="s">
        <v>182</v>
      </c>
      <c r="K313" s="257"/>
      <c r="L313" s="257"/>
      <c r="M313" s="258"/>
      <c r="N313" s="256" t="s">
        <v>183</v>
      </c>
      <c r="O313" s="257"/>
      <c r="P313" s="257"/>
      <c r="Q313" s="258"/>
      <c r="R313" s="256" t="s">
        <v>184</v>
      </c>
      <c r="S313" s="257"/>
      <c r="T313" s="257"/>
      <c r="U313" s="258"/>
      <c r="V313" s="32"/>
      <c r="W313" s="81" t="str">
        <f>B313</f>
        <v>DG 11</v>
      </c>
      <c r="X313" s="81" t="str">
        <f>F313</f>
        <v>DG 12</v>
      </c>
      <c r="Y313" s="81" t="str">
        <f>J313</f>
        <v>DG 13</v>
      </c>
      <c r="Z313" s="81" t="str">
        <f>N313</f>
        <v>DG 14</v>
      </c>
      <c r="AA313" s="82" t="str">
        <f>R313</f>
        <v>DG 15</v>
      </c>
    </row>
    <row r="314" spans="1:27" ht="14.25" thickBot="1">
      <c r="A314" s="40" t="s">
        <v>4</v>
      </c>
      <c r="B314" s="20" t="s">
        <v>5</v>
      </c>
      <c r="C314" s="21" t="s">
        <v>6</v>
      </c>
      <c r="D314" s="21" t="s">
        <v>7</v>
      </c>
      <c r="E314" s="23" t="s">
        <v>8</v>
      </c>
      <c r="F314" s="20" t="s">
        <v>5</v>
      </c>
      <c r="G314" s="21" t="s">
        <v>6</v>
      </c>
      <c r="H314" s="21" t="s">
        <v>7</v>
      </c>
      <c r="I314" s="23" t="s">
        <v>8</v>
      </c>
      <c r="J314" s="20" t="s">
        <v>5</v>
      </c>
      <c r="K314" s="21" t="s">
        <v>6</v>
      </c>
      <c r="L314" s="21" t="s">
        <v>7</v>
      </c>
      <c r="M314" s="23" t="s">
        <v>8</v>
      </c>
      <c r="N314" s="20" t="s">
        <v>5</v>
      </c>
      <c r="O314" s="21" t="s">
        <v>6</v>
      </c>
      <c r="P314" s="21" t="s">
        <v>7</v>
      </c>
      <c r="Q314" s="23" t="s">
        <v>8</v>
      </c>
      <c r="R314" s="20" t="s">
        <v>5</v>
      </c>
      <c r="S314" s="21" t="s">
        <v>6</v>
      </c>
      <c r="T314" s="21" t="s">
        <v>7</v>
      </c>
      <c r="U314" s="23" t="s">
        <v>8</v>
      </c>
      <c r="V314" s="24"/>
      <c r="W314" s="100">
        <f>IF(SUM(E315:E328)&gt;0,LARGE(E315:E328,1),0)</f>
        <v>0</v>
      </c>
      <c r="X314" s="81">
        <f>IF(SUM(I315:I328)&gt;0,LARGE(I315:I328,1),0)</f>
        <v>0</v>
      </c>
      <c r="Y314" s="81">
        <f>IF(SUM(M315:M328)&gt;0,LARGE(M315:M328,1),0)</f>
        <v>0</v>
      </c>
      <c r="Z314" s="81">
        <f>IF(SUM(Q315:Q328)&gt;0,LARGE(Q315:Q328,1),0)</f>
        <v>0</v>
      </c>
      <c r="AA314" s="82">
        <f>IF(SUM(U315:U328)&gt;0,LARGE(U315:U328,1),0)</f>
        <v>0</v>
      </c>
    </row>
    <row r="315" spans="1:27" ht="14.25" thickTop="1">
      <c r="A315" s="44"/>
      <c r="B315" s="138"/>
      <c r="C315" s="139"/>
      <c r="D315" s="140"/>
      <c r="E315" s="141">
        <f>IF(SUM(B315:D315)&gt;0,SUM(B315:D315),"")</f>
      </c>
      <c r="F315" s="138"/>
      <c r="G315" s="139"/>
      <c r="H315" s="140"/>
      <c r="I315" s="141">
        <f>IF(SUM(F315:H315)&gt;0,SUM(F315:H315),"")</f>
      </c>
      <c r="J315" s="138"/>
      <c r="K315" s="139"/>
      <c r="L315" s="140"/>
      <c r="M315" s="141">
        <f>IF(SUM(J315:L315)&gt;0,SUM(J315:L315),"")</f>
      </c>
      <c r="N315" s="138"/>
      <c r="O315" s="139"/>
      <c r="P315" s="140"/>
      <c r="Q315" s="141">
        <f>IF(SUM(N315:P315)&gt;0,SUM(N315:P315),"")</f>
      </c>
      <c r="R315" s="138"/>
      <c r="S315" s="139"/>
      <c r="T315" s="140"/>
      <c r="U315" s="141">
        <f>IF(SUM(R315:T315)&gt;0,SUM(R315:T315),"")</f>
      </c>
      <c r="V315" s="33"/>
      <c r="W315" s="81"/>
      <c r="X315" s="81"/>
      <c r="Y315" s="81"/>
      <c r="Z315" s="81"/>
      <c r="AA315" s="82"/>
    </row>
    <row r="316" spans="1:27" ht="13.5">
      <c r="A316" s="44"/>
      <c r="B316" s="142"/>
      <c r="C316" s="143"/>
      <c r="D316" s="144"/>
      <c r="E316" s="141">
        <f aca="true" t="shared" si="118" ref="E316:E321">IF(SUM(B316:D316)&gt;0,SUM(B316:D316),"")</f>
      </c>
      <c r="F316" s="142"/>
      <c r="G316" s="143"/>
      <c r="H316" s="144"/>
      <c r="I316" s="141">
        <f aca="true" t="shared" si="119" ref="I316:I321">IF(SUM(F316:H316)&gt;0,SUM(F316:H316),"")</f>
      </c>
      <c r="J316" s="142"/>
      <c r="K316" s="143"/>
      <c r="L316" s="144"/>
      <c r="M316" s="141">
        <f aca="true" t="shared" si="120" ref="M316:M321">IF(SUM(J316:L316)&gt;0,SUM(J316:L316),"")</f>
      </c>
      <c r="N316" s="142"/>
      <c r="O316" s="143"/>
      <c r="P316" s="144"/>
      <c r="Q316" s="141">
        <f aca="true" t="shared" si="121" ref="Q316:Q321">IF(SUM(N316:P316)&gt;0,SUM(N316:P316),"")</f>
      </c>
      <c r="R316" s="142"/>
      <c r="S316" s="143"/>
      <c r="T316" s="144"/>
      <c r="U316" s="141">
        <f aca="true" t="shared" si="122" ref="U316:U321">IF(SUM(R316:T316)&gt;0,SUM(R316:T316),"")</f>
      </c>
      <c r="V316" s="34"/>
      <c r="W316" s="81"/>
      <c r="X316" s="81"/>
      <c r="Y316" s="81"/>
      <c r="Z316" s="81"/>
      <c r="AA316" s="82"/>
    </row>
    <row r="317" spans="1:27" ht="13.5">
      <c r="A317" s="44"/>
      <c r="B317" s="142"/>
      <c r="C317" s="143"/>
      <c r="D317" s="144"/>
      <c r="E317" s="141">
        <f t="shared" si="118"/>
      </c>
      <c r="F317" s="142"/>
      <c r="G317" s="143"/>
      <c r="H317" s="144"/>
      <c r="I317" s="141">
        <f t="shared" si="119"/>
      </c>
      <c r="J317" s="142"/>
      <c r="K317" s="143"/>
      <c r="L317" s="144"/>
      <c r="M317" s="141">
        <f t="shared" si="120"/>
      </c>
      <c r="N317" s="142"/>
      <c r="O317" s="143"/>
      <c r="P317" s="144"/>
      <c r="Q317" s="141">
        <f t="shared" si="121"/>
      </c>
      <c r="R317" s="142"/>
      <c r="S317" s="143"/>
      <c r="T317" s="144"/>
      <c r="U317" s="141">
        <f t="shared" si="122"/>
      </c>
      <c r="V317" s="35" t="s">
        <v>11</v>
      </c>
      <c r="W317" s="81"/>
      <c r="X317" s="81"/>
      <c r="Y317" s="81"/>
      <c r="Z317" s="81"/>
      <c r="AA317" s="82"/>
    </row>
    <row r="318" spans="1:27" ht="13.5">
      <c r="A318" s="44"/>
      <c r="B318" s="142"/>
      <c r="C318" s="143"/>
      <c r="D318" s="144"/>
      <c r="E318" s="141">
        <f t="shared" si="118"/>
      </c>
      <c r="F318" s="142"/>
      <c r="G318" s="143"/>
      <c r="H318" s="144"/>
      <c r="I318" s="141">
        <f t="shared" si="119"/>
      </c>
      <c r="J318" s="142"/>
      <c r="K318" s="143"/>
      <c r="L318" s="144"/>
      <c r="M318" s="141">
        <f t="shared" si="120"/>
      </c>
      <c r="N318" s="142"/>
      <c r="O318" s="143"/>
      <c r="P318" s="144"/>
      <c r="Q318" s="141">
        <f t="shared" si="121"/>
      </c>
      <c r="R318" s="142"/>
      <c r="S318" s="143"/>
      <c r="T318" s="144"/>
      <c r="U318" s="141">
        <f t="shared" si="122"/>
      </c>
      <c r="V318" s="35" t="s">
        <v>12</v>
      </c>
      <c r="W318" s="81"/>
      <c r="X318" s="81"/>
      <c r="Y318" s="81"/>
      <c r="Z318" s="81"/>
      <c r="AA318" s="82"/>
    </row>
    <row r="319" spans="1:27" ht="13.5">
      <c r="A319" s="44"/>
      <c r="B319" s="142"/>
      <c r="C319" s="143"/>
      <c r="D319" s="145"/>
      <c r="E319" s="141">
        <f t="shared" si="118"/>
      </c>
      <c r="F319" s="142"/>
      <c r="G319" s="143"/>
      <c r="H319" s="145"/>
      <c r="I319" s="141">
        <f t="shared" si="119"/>
      </c>
      <c r="J319" s="142"/>
      <c r="K319" s="143"/>
      <c r="L319" s="145"/>
      <c r="M319" s="141">
        <f t="shared" si="120"/>
      </c>
      <c r="N319" s="142"/>
      <c r="O319" s="143"/>
      <c r="P319" s="145"/>
      <c r="Q319" s="141">
        <f t="shared" si="121"/>
      </c>
      <c r="R319" s="142"/>
      <c r="S319" s="143"/>
      <c r="T319" s="145"/>
      <c r="U319" s="141">
        <f t="shared" si="122"/>
      </c>
      <c r="V319" s="35" t="s">
        <v>12</v>
      </c>
      <c r="W319" s="81"/>
      <c r="X319" s="81"/>
      <c r="Y319" s="81"/>
      <c r="Z319" s="81"/>
      <c r="AA319" s="82"/>
    </row>
    <row r="320" spans="1:27" ht="13.5">
      <c r="A320" s="44"/>
      <c r="B320" s="142"/>
      <c r="C320" s="143"/>
      <c r="D320" s="145"/>
      <c r="E320" s="141">
        <f t="shared" si="118"/>
      </c>
      <c r="F320" s="142"/>
      <c r="G320" s="143"/>
      <c r="H320" s="145"/>
      <c r="I320" s="141">
        <f t="shared" si="119"/>
      </c>
      <c r="J320" s="142"/>
      <c r="K320" s="143"/>
      <c r="L320" s="145"/>
      <c r="M320" s="141">
        <f t="shared" si="120"/>
      </c>
      <c r="N320" s="142"/>
      <c r="O320" s="143"/>
      <c r="P320" s="145"/>
      <c r="Q320" s="141">
        <f t="shared" si="121"/>
      </c>
      <c r="R320" s="142"/>
      <c r="S320" s="143"/>
      <c r="T320" s="145"/>
      <c r="U320" s="141">
        <f t="shared" si="122"/>
      </c>
      <c r="V320" s="35"/>
      <c r="W320" s="81"/>
      <c r="X320" s="81"/>
      <c r="Y320" s="81"/>
      <c r="Z320" s="81"/>
      <c r="AA320" s="82"/>
    </row>
    <row r="321" spans="1:27" ht="13.5">
      <c r="A321" s="44"/>
      <c r="B321" s="142"/>
      <c r="C321" s="143"/>
      <c r="D321" s="144"/>
      <c r="E321" s="141">
        <f t="shared" si="118"/>
      </c>
      <c r="F321" s="142"/>
      <c r="G321" s="143"/>
      <c r="H321" s="144"/>
      <c r="I321" s="141">
        <f t="shared" si="119"/>
      </c>
      <c r="J321" s="142"/>
      <c r="K321" s="143"/>
      <c r="L321" s="144"/>
      <c r="M321" s="141">
        <f t="shared" si="120"/>
      </c>
      <c r="N321" s="142"/>
      <c r="O321" s="143"/>
      <c r="P321" s="144"/>
      <c r="Q321" s="141">
        <f t="shared" si="121"/>
      </c>
      <c r="R321" s="142"/>
      <c r="S321" s="143"/>
      <c r="T321" s="144"/>
      <c r="U321" s="141">
        <f t="shared" si="122"/>
      </c>
      <c r="V321" s="35"/>
      <c r="W321" s="81"/>
      <c r="X321" s="81"/>
      <c r="Y321" s="81"/>
      <c r="Z321" s="81"/>
      <c r="AA321" s="82"/>
    </row>
    <row r="322" spans="1:27" ht="13.5">
      <c r="A322" s="44"/>
      <c r="B322" s="142"/>
      <c r="C322" s="143"/>
      <c r="D322" s="144"/>
      <c r="E322" s="141">
        <f>IF(SUM(B322:D322)&gt;0,SUM(B322:D322),"")</f>
      </c>
      <c r="F322" s="142"/>
      <c r="G322" s="143"/>
      <c r="H322" s="144"/>
      <c r="I322" s="141">
        <f>IF(SUM(F322:H322)&gt;0,SUM(F322:H322),"")</f>
      </c>
      <c r="J322" s="142"/>
      <c r="K322" s="143"/>
      <c r="L322" s="144"/>
      <c r="M322" s="141">
        <f>IF(SUM(J322:L322)&gt;0,SUM(J322:L322),"")</f>
      </c>
      <c r="N322" s="142"/>
      <c r="O322" s="143"/>
      <c r="P322" s="144"/>
      <c r="Q322" s="141">
        <f>IF(SUM(N322:P322)&gt;0,SUM(N322:P322),"")</f>
      </c>
      <c r="R322" s="142"/>
      <c r="S322" s="143"/>
      <c r="T322" s="144"/>
      <c r="U322" s="141">
        <f>IF(SUM(R322:T322)&gt;0,SUM(R322:T322),"")</f>
      </c>
      <c r="V322" s="35" t="s">
        <v>13</v>
      </c>
      <c r="W322" s="81"/>
      <c r="X322" s="81"/>
      <c r="Y322" s="81"/>
      <c r="Z322" s="81"/>
      <c r="AA322" s="82"/>
    </row>
    <row r="323" spans="1:27" ht="13.5">
      <c r="A323" s="44"/>
      <c r="B323" s="142"/>
      <c r="C323" s="143"/>
      <c r="D323" s="144"/>
      <c r="E323" s="141">
        <f aca="true" t="shared" si="123" ref="E323:E328">IF(SUM(B323:D323)&gt;0,SUM(B323:D323),"")</f>
      </c>
      <c r="F323" s="142"/>
      <c r="G323" s="143"/>
      <c r="H323" s="144"/>
      <c r="I323" s="141">
        <f aca="true" t="shared" si="124" ref="I323:I328">IF(SUM(F323:H323)&gt;0,SUM(F323:H323),"")</f>
      </c>
      <c r="J323" s="142"/>
      <c r="K323" s="143"/>
      <c r="L323" s="144"/>
      <c r="M323" s="141">
        <f aca="true" t="shared" si="125" ref="M323:M328">IF(SUM(J323:L323)&gt;0,SUM(J323:L323),"")</f>
      </c>
      <c r="N323" s="142"/>
      <c r="O323" s="143"/>
      <c r="P323" s="144"/>
      <c r="Q323" s="141">
        <f aca="true" t="shared" si="126" ref="Q323:Q328">IF(SUM(N323:P323)&gt;0,SUM(N323:P323),"")</f>
      </c>
      <c r="R323" s="142"/>
      <c r="S323" s="143"/>
      <c r="T323" s="144"/>
      <c r="U323" s="141">
        <f aca="true" t="shared" si="127" ref="U323:U328">IF(SUM(R323:T323)&gt;0,SUM(R323:T323),"")</f>
      </c>
      <c r="V323" s="35" t="s">
        <v>14</v>
      </c>
      <c r="W323" s="81"/>
      <c r="X323" s="81"/>
      <c r="Y323" s="81"/>
      <c r="Z323" s="81"/>
      <c r="AA323" s="82"/>
    </row>
    <row r="324" spans="1:27" ht="13.5">
      <c r="A324" s="44"/>
      <c r="B324" s="142"/>
      <c r="C324" s="143"/>
      <c r="D324" s="144"/>
      <c r="E324" s="141">
        <f t="shared" si="123"/>
      </c>
      <c r="F324" s="142"/>
      <c r="G324" s="143"/>
      <c r="H324" s="144"/>
      <c r="I324" s="141">
        <f t="shared" si="124"/>
      </c>
      <c r="J324" s="142"/>
      <c r="K324" s="143"/>
      <c r="L324" s="144"/>
      <c r="M324" s="141">
        <f t="shared" si="125"/>
      </c>
      <c r="N324" s="142"/>
      <c r="O324" s="143"/>
      <c r="P324" s="144"/>
      <c r="Q324" s="141">
        <f t="shared" si="126"/>
      </c>
      <c r="R324" s="142"/>
      <c r="S324" s="143"/>
      <c r="T324" s="144"/>
      <c r="U324" s="141">
        <f t="shared" si="127"/>
      </c>
      <c r="V324" s="35" t="s">
        <v>15</v>
      </c>
      <c r="W324" s="81"/>
      <c r="X324" s="81"/>
      <c r="Y324" s="81"/>
      <c r="Z324" s="81"/>
      <c r="AA324" s="82"/>
    </row>
    <row r="325" spans="1:27" ht="13.5">
      <c r="A325" s="44"/>
      <c r="B325" s="142"/>
      <c r="C325" s="143"/>
      <c r="D325" s="144"/>
      <c r="E325" s="141">
        <f t="shared" si="123"/>
      </c>
      <c r="F325" s="142"/>
      <c r="G325" s="143"/>
      <c r="H325" s="144"/>
      <c r="I325" s="141">
        <f t="shared" si="124"/>
      </c>
      <c r="J325" s="142"/>
      <c r="K325" s="143"/>
      <c r="L325" s="144"/>
      <c r="M325" s="141">
        <f t="shared" si="125"/>
      </c>
      <c r="N325" s="142"/>
      <c r="O325" s="143"/>
      <c r="P325" s="144"/>
      <c r="Q325" s="141">
        <f t="shared" si="126"/>
      </c>
      <c r="R325" s="142"/>
      <c r="S325" s="143"/>
      <c r="T325" s="144"/>
      <c r="U325" s="141">
        <f t="shared" si="127"/>
      </c>
      <c r="V325" s="35" t="s">
        <v>16</v>
      </c>
      <c r="W325" s="81"/>
      <c r="X325" s="81"/>
      <c r="Y325" s="81"/>
      <c r="Z325" s="81"/>
      <c r="AA325" s="82"/>
    </row>
    <row r="326" spans="1:27" ht="13.5">
      <c r="A326" s="44"/>
      <c r="B326" s="142"/>
      <c r="C326" s="143"/>
      <c r="D326" s="144"/>
      <c r="E326" s="141">
        <f t="shared" si="123"/>
      </c>
      <c r="F326" s="142"/>
      <c r="G326" s="143"/>
      <c r="H326" s="144"/>
      <c r="I326" s="141">
        <f t="shared" si="124"/>
      </c>
      <c r="J326" s="142"/>
      <c r="K326" s="143"/>
      <c r="L326" s="144"/>
      <c r="M326" s="141">
        <f t="shared" si="125"/>
      </c>
      <c r="N326" s="142"/>
      <c r="O326" s="143"/>
      <c r="P326" s="144"/>
      <c r="Q326" s="141">
        <f t="shared" si="126"/>
      </c>
      <c r="R326" s="142"/>
      <c r="S326" s="143"/>
      <c r="T326" s="144"/>
      <c r="U326" s="141">
        <f t="shared" si="127"/>
      </c>
      <c r="V326" s="35" t="s">
        <v>12</v>
      </c>
      <c r="W326" s="81"/>
      <c r="X326" s="81"/>
      <c r="Y326" s="81"/>
      <c r="Z326" s="81"/>
      <c r="AA326" s="82"/>
    </row>
    <row r="327" spans="1:27" ht="13.5">
      <c r="A327" s="26" t="s">
        <v>22</v>
      </c>
      <c r="B327" s="142"/>
      <c r="C327" s="143"/>
      <c r="D327" s="144"/>
      <c r="E327" s="141">
        <f t="shared" si="123"/>
      </c>
      <c r="F327" s="142"/>
      <c r="G327" s="143"/>
      <c r="H327" s="144"/>
      <c r="I327" s="141">
        <f t="shared" si="124"/>
      </c>
      <c r="J327" s="142"/>
      <c r="K327" s="143"/>
      <c r="L327" s="144"/>
      <c r="M327" s="141">
        <f t="shared" si="125"/>
      </c>
      <c r="N327" s="142"/>
      <c r="O327" s="143"/>
      <c r="P327" s="144"/>
      <c r="Q327" s="141">
        <f t="shared" si="126"/>
      </c>
      <c r="R327" s="142"/>
      <c r="S327" s="143"/>
      <c r="T327" s="144"/>
      <c r="U327" s="141">
        <f t="shared" si="127"/>
      </c>
      <c r="V327" s="34"/>
      <c r="W327" s="81"/>
      <c r="X327" s="81"/>
      <c r="Y327" s="81"/>
      <c r="Z327" s="81"/>
      <c r="AA327" s="82"/>
    </row>
    <row r="328" spans="1:27" ht="13.5">
      <c r="A328" s="26" t="s">
        <v>23</v>
      </c>
      <c r="B328" s="142"/>
      <c r="C328" s="143"/>
      <c r="D328" s="144"/>
      <c r="E328" s="141">
        <f t="shared" si="123"/>
      </c>
      <c r="F328" s="142"/>
      <c r="G328" s="143"/>
      <c r="H328" s="144"/>
      <c r="I328" s="141">
        <f t="shared" si="124"/>
      </c>
      <c r="J328" s="142"/>
      <c r="K328" s="143"/>
      <c r="L328" s="144"/>
      <c r="M328" s="141">
        <f t="shared" si="125"/>
      </c>
      <c r="N328" s="142"/>
      <c r="O328" s="143"/>
      <c r="P328" s="144"/>
      <c r="Q328" s="141">
        <f t="shared" si="126"/>
      </c>
      <c r="R328" s="142"/>
      <c r="S328" s="143"/>
      <c r="T328" s="144"/>
      <c r="U328" s="141">
        <f t="shared" si="127"/>
      </c>
      <c r="V328" s="34"/>
      <c r="W328" s="81"/>
      <c r="X328" s="81"/>
      <c r="Y328" s="81"/>
      <c r="Z328" s="81"/>
      <c r="AA328" s="82"/>
    </row>
    <row r="329" spans="1:27" ht="14.25" thickBot="1">
      <c r="A329" s="117" t="s">
        <v>10</v>
      </c>
      <c r="B329" s="149">
        <f aca="true" t="shared" si="128" ref="B329:U329">IF(SUM(B315:B326)=0,0,AVERAGE(B315:B326))</f>
        <v>0</v>
      </c>
      <c r="C329" s="150">
        <f t="shared" si="128"/>
        <v>0</v>
      </c>
      <c r="D329" s="151">
        <f t="shared" si="128"/>
        <v>0</v>
      </c>
      <c r="E329" s="152">
        <f t="shared" si="128"/>
        <v>0</v>
      </c>
      <c r="F329" s="149">
        <f t="shared" si="128"/>
        <v>0</v>
      </c>
      <c r="G329" s="150">
        <f t="shared" si="128"/>
        <v>0</v>
      </c>
      <c r="H329" s="151">
        <f t="shared" si="128"/>
        <v>0</v>
      </c>
      <c r="I329" s="152">
        <f t="shared" si="128"/>
        <v>0</v>
      </c>
      <c r="J329" s="149">
        <f t="shared" si="128"/>
        <v>0</v>
      </c>
      <c r="K329" s="150">
        <f t="shared" si="128"/>
        <v>0</v>
      </c>
      <c r="L329" s="151">
        <f t="shared" si="128"/>
        <v>0</v>
      </c>
      <c r="M329" s="152">
        <f t="shared" si="128"/>
        <v>0</v>
      </c>
      <c r="N329" s="149">
        <f t="shared" si="128"/>
        <v>0</v>
      </c>
      <c r="O329" s="150">
        <f t="shared" si="128"/>
        <v>0</v>
      </c>
      <c r="P329" s="151">
        <f t="shared" si="128"/>
        <v>0</v>
      </c>
      <c r="Q329" s="152">
        <f t="shared" si="128"/>
        <v>0</v>
      </c>
      <c r="R329" s="149">
        <f t="shared" si="128"/>
        <v>0</v>
      </c>
      <c r="S329" s="150">
        <f t="shared" si="128"/>
        <v>0</v>
      </c>
      <c r="T329" s="151">
        <f t="shared" si="128"/>
        <v>0</v>
      </c>
      <c r="U329" s="152">
        <f t="shared" si="128"/>
        <v>0</v>
      </c>
      <c r="V329" s="41"/>
      <c r="W329" s="81"/>
      <c r="X329" s="81"/>
      <c r="Y329" s="81"/>
      <c r="Z329" s="81"/>
      <c r="AA329" s="82"/>
    </row>
    <row r="330" spans="23:27" ht="13.5">
      <c r="W330" s="81"/>
      <c r="X330" s="81"/>
      <c r="Y330" s="81"/>
      <c r="Z330" s="81"/>
      <c r="AA330" s="82"/>
    </row>
    <row r="331" spans="23:27" ht="14.25" thickBot="1">
      <c r="W331" s="81" t="s">
        <v>87</v>
      </c>
      <c r="X331" s="81"/>
      <c r="Y331" s="81"/>
      <c r="Z331" s="81"/>
      <c r="AA331" s="82"/>
    </row>
    <row r="332" spans="1:27" ht="13.5">
      <c r="A332" s="116" t="s">
        <v>54</v>
      </c>
      <c r="B332" s="259" t="s">
        <v>315</v>
      </c>
      <c r="C332" s="260"/>
      <c r="D332" s="260"/>
      <c r="E332" s="261"/>
      <c r="F332" s="259" t="s">
        <v>316</v>
      </c>
      <c r="G332" s="260"/>
      <c r="H332" s="260"/>
      <c r="I332" s="261"/>
      <c r="J332" s="259" t="s">
        <v>317</v>
      </c>
      <c r="K332" s="260"/>
      <c r="L332" s="260"/>
      <c r="M332" s="261"/>
      <c r="N332" s="259" t="s">
        <v>318</v>
      </c>
      <c r="O332" s="260"/>
      <c r="P332" s="260"/>
      <c r="Q332" s="261"/>
      <c r="R332" s="259" t="s">
        <v>319</v>
      </c>
      <c r="S332" s="260"/>
      <c r="T332" s="260"/>
      <c r="U332" s="261"/>
      <c r="V332" s="18" t="s">
        <v>3</v>
      </c>
      <c r="W332" s="81" t="str">
        <f>B332</f>
        <v>Walker, Isiah (R)</v>
      </c>
      <c r="X332" s="81" t="str">
        <f>F332</f>
        <v>Felder, Stacy (R)</v>
      </c>
      <c r="Y332" s="81" t="str">
        <f>J332</f>
        <v>Taylor, Joshua (R)</v>
      </c>
      <c r="Z332" s="81" t="str">
        <f>N332</f>
        <v>Goode, Keana (R)</v>
      </c>
      <c r="AA332" s="82" t="str">
        <f>R332</f>
        <v>Gladney, Sharelow (R)</v>
      </c>
    </row>
    <row r="333" spans="1:27" ht="14.25" thickBot="1">
      <c r="A333" s="40" t="s">
        <v>4</v>
      </c>
      <c r="B333" s="20" t="s">
        <v>5</v>
      </c>
      <c r="C333" s="21" t="s">
        <v>6</v>
      </c>
      <c r="D333" s="22" t="s">
        <v>7</v>
      </c>
      <c r="E333" s="23" t="s">
        <v>8</v>
      </c>
      <c r="F333" s="20" t="s">
        <v>5</v>
      </c>
      <c r="G333" s="21" t="s">
        <v>6</v>
      </c>
      <c r="H333" s="21" t="s">
        <v>7</v>
      </c>
      <c r="I333" s="23" t="s">
        <v>8</v>
      </c>
      <c r="J333" s="20" t="s">
        <v>5</v>
      </c>
      <c r="K333" s="21" t="s">
        <v>6</v>
      </c>
      <c r="L333" s="21" t="s">
        <v>7</v>
      </c>
      <c r="M333" s="23" t="s">
        <v>8</v>
      </c>
      <c r="N333" s="20" t="s">
        <v>5</v>
      </c>
      <c r="O333" s="21" t="s">
        <v>6</v>
      </c>
      <c r="P333" s="21" t="s">
        <v>7</v>
      </c>
      <c r="Q333" s="23" t="s">
        <v>8</v>
      </c>
      <c r="R333" s="20" t="s">
        <v>5</v>
      </c>
      <c r="S333" s="21" t="s">
        <v>6</v>
      </c>
      <c r="T333" s="21" t="s">
        <v>7</v>
      </c>
      <c r="U333" s="23" t="s">
        <v>8</v>
      </c>
      <c r="V333" s="24" t="s">
        <v>9</v>
      </c>
      <c r="W333" s="100">
        <f>IF(SUM(E334:E347)&gt;0,LARGE(E334:E347,1),0)</f>
        <v>216</v>
      </c>
      <c r="X333" s="81">
        <f>IF(SUM(I334:I347)&gt;0,LARGE(I334:I347,1),0)</f>
        <v>175</v>
      </c>
      <c r="Y333" s="81">
        <f>IF(SUM(M334:M347)&gt;0,LARGE(M334:M347,1),0)</f>
        <v>164</v>
      </c>
      <c r="Z333" s="81">
        <f>IF(SUM(Q334:Q347)&gt;0,LARGE(Q334:Q347,1),0)</f>
        <v>0</v>
      </c>
      <c r="AA333" s="82">
        <f>IF(SUM(U334:U347)&gt;0,LARGE(U334:U347,1),0)</f>
        <v>176</v>
      </c>
    </row>
    <row r="334" spans="1:27" ht="14.25" thickTop="1">
      <c r="A334" s="121" t="s">
        <v>44</v>
      </c>
      <c r="B334" s="138">
        <v>76</v>
      </c>
      <c r="C334" s="139">
        <v>66</v>
      </c>
      <c r="D334" s="140">
        <v>74</v>
      </c>
      <c r="E334" s="141">
        <f>IF(SUM(B334:D334)&gt;0,SUM(B334:D334),"")</f>
        <v>216</v>
      </c>
      <c r="F334" s="138">
        <v>75</v>
      </c>
      <c r="G334" s="139">
        <v>59</v>
      </c>
      <c r="H334" s="140">
        <v>41</v>
      </c>
      <c r="I334" s="141">
        <f>IF(SUM(F334:H334)&gt;0,SUM(F334:H334),"")</f>
        <v>175</v>
      </c>
      <c r="J334" s="138">
        <v>46</v>
      </c>
      <c r="K334" s="139">
        <v>33</v>
      </c>
      <c r="L334" s="140">
        <v>61</v>
      </c>
      <c r="M334" s="141">
        <f>IF(SUM(J334:L334)&gt;0,SUM(J334:L334),"")</f>
        <v>140</v>
      </c>
      <c r="N334" s="138"/>
      <c r="O334" s="139"/>
      <c r="P334" s="140"/>
      <c r="Q334" s="141">
        <f>IF(SUM(N334:P334)&gt;0,SUM(N334:P334),"")</f>
      </c>
      <c r="R334" s="138">
        <v>70</v>
      </c>
      <c r="S334" s="139">
        <v>39</v>
      </c>
      <c r="T334" s="140">
        <v>67</v>
      </c>
      <c r="U334" s="141">
        <f>IF(SUM(R334:T334)&gt;0,SUM(R334:T334),"")</f>
        <v>176</v>
      </c>
      <c r="V334" s="106">
        <f>IF(SUM(E334,I334,M334,Q334,U334,U352,Q352,M352,I352,E352,E370,I370,M370,Q370,U370)&gt;0,(LARGE((E334,I334,M334,Q334,U334,U352,Q352,M352,I352,E352,E370,I370,M370,Q370,U370),1)+LARGE((E334,I334,M334,Q334,U334,U352,Q352,M352,I352,E352,E370,I370,M370,Q370,U370),2)+LARGE((E334,I334,M334,Q334,U334,U352,Q352,M352,I352,E352,E370,I370,M370,Q370,U370),3)+LARGE((E334,I334,M334,Q334,U334,U352,Q352,M352,I352,E352,E370,I370,M370,Q370,U370),4)),"")</f>
        <v>707</v>
      </c>
      <c r="W334" s="111"/>
      <c r="X334" s="112"/>
      <c r="Y334" s="112"/>
      <c r="Z334" s="112"/>
      <c r="AA334" s="113"/>
    </row>
    <row r="335" spans="1:27" ht="13.5">
      <c r="A335" s="44" t="s">
        <v>139</v>
      </c>
      <c r="B335" s="142"/>
      <c r="C335" s="143"/>
      <c r="D335" s="144"/>
      <c r="E335" s="141">
        <f aca="true" t="shared" si="129" ref="E335:E347">IF(SUM(B335:D335)&gt;0,SUM(B335:D335),"")</f>
      </c>
      <c r="F335" s="142"/>
      <c r="G335" s="143"/>
      <c r="H335" s="144"/>
      <c r="I335" s="141">
        <f aca="true" t="shared" si="130" ref="I335:I347">IF(SUM(F335:H335)&gt;0,SUM(F335:H335),"")</f>
      </c>
      <c r="J335" s="142"/>
      <c r="K335" s="143"/>
      <c r="L335" s="144"/>
      <c r="M335" s="141">
        <f aca="true" t="shared" si="131" ref="M335:M347">IF(SUM(J335:L335)&gt;0,SUM(J335:L335),"")</f>
      </c>
      <c r="N335" s="142"/>
      <c r="O335" s="143"/>
      <c r="P335" s="144"/>
      <c r="Q335" s="141">
        <f aca="true" t="shared" si="132" ref="Q335:Q347">IF(SUM(N335:P335)&gt;0,SUM(N335:P335),"")</f>
      </c>
      <c r="R335" s="142"/>
      <c r="S335" s="143"/>
      <c r="T335" s="144"/>
      <c r="U335" s="141">
        <f aca="true" t="shared" si="133" ref="U335:U347">IF(SUM(R335:T335)&gt;0,SUM(R335:T335),"")</f>
      </c>
      <c r="V335" s="106" t="s">
        <v>139</v>
      </c>
      <c r="W335" s="100"/>
      <c r="X335" s="81"/>
      <c r="Y335" s="81"/>
      <c r="Z335" s="81"/>
      <c r="AA335" s="82"/>
    </row>
    <row r="336" spans="1:27" ht="13.5">
      <c r="A336" s="44" t="s">
        <v>139</v>
      </c>
      <c r="B336" s="142"/>
      <c r="C336" s="143"/>
      <c r="D336" s="144"/>
      <c r="E336" s="141">
        <f t="shared" si="129"/>
      </c>
      <c r="F336" s="142"/>
      <c r="G336" s="143"/>
      <c r="H336" s="144"/>
      <c r="I336" s="141">
        <f t="shared" si="130"/>
      </c>
      <c r="J336" s="142"/>
      <c r="K336" s="143"/>
      <c r="L336" s="144"/>
      <c r="M336" s="141">
        <f t="shared" si="131"/>
      </c>
      <c r="N336" s="142"/>
      <c r="O336" s="143"/>
      <c r="P336" s="144"/>
      <c r="Q336" s="141">
        <f t="shared" si="132"/>
      </c>
      <c r="R336" s="142"/>
      <c r="S336" s="143"/>
      <c r="T336" s="144"/>
      <c r="U336" s="141">
        <f t="shared" si="133"/>
      </c>
      <c r="V336" s="106" t="s">
        <v>139</v>
      </c>
      <c r="W336" s="100"/>
      <c r="X336" s="81"/>
      <c r="Y336" s="81"/>
      <c r="Z336" s="81"/>
      <c r="AA336" s="82"/>
    </row>
    <row r="337" spans="1:27" ht="13.5">
      <c r="A337" s="44" t="s">
        <v>40</v>
      </c>
      <c r="B337" s="142"/>
      <c r="C337" s="143"/>
      <c r="D337" s="144"/>
      <c r="E337" s="141">
        <f t="shared" si="129"/>
      </c>
      <c r="F337" s="142"/>
      <c r="G337" s="143"/>
      <c r="H337" s="144"/>
      <c r="I337" s="141">
        <f t="shared" si="130"/>
      </c>
      <c r="J337" s="142"/>
      <c r="K337" s="143"/>
      <c r="L337" s="144"/>
      <c r="M337" s="141">
        <f t="shared" si="131"/>
      </c>
      <c r="N337" s="142"/>
      <c r="O337" s="143"/>
      <c r="P337" s="144"/>
      <c r="Q337" s="141">
        <f t="shared" si="132"/>
      </c>
      <c r="R337" s="142"/>
      <c r="S337" s="143"/>
      <c r="T337" s="144"/>
      <c r="U337" s="141">
        <f t="shared" si="133"/>
      </c>
      <c r="V337" s="106">
        <f>IF(SUM(E337,I337,M337,Q337,U337,U355,Q355,M355,I355,E355,E373,I373,M373,Q373,U373)&gt;0,(LARGE((E337,I337,M337,Q337,U337,U355,Q355,M355,I355,E355,E373,I373,M373,Q373,U373),1)+LARGE((E337,I337,M337,Q337,U337,U355,Q355,M355,I355,E355,E373,I373,M373,Q373,U373),2)+LARGE((E337,I337,M337,Q337,U337,U355,Q355,M355,I355,E355,E373,I373,M373,Q373,U373),3)+LARGE((E337,I337,M337,Q337,U337,U355,Q355,M355,I355,E355,E373,I373,M373,Q373,U373),4)),"")</f>
      </c>
      <c r="W337" s="100"/>
      <c r="X337" s="81"/>
      <c r="Y337" s="81"/>
      <c r="Z337" s="81"/>
      <c r="AA337" s="82"/>
    </row>
    <row r="338" spans="1:27" ht="13.5">
      <c r="A338" s="44" t="s">
        <v>56</v>
      </c>
      <c r="B338" s="142">
        <v>83</v>
      </c>
      <c r="C338" s="143">
        <v>55</v>
      </c>
      <c r="D338" s="145">
        <v>58</v>
      </c>
      <c r="E338" s="141">
        <f t="shared" si="129"/>
        <v>196</v>
      </c>
      <c r="F338" s="142">
        <v>24</v>
      </c>
      <c r="G338" s="143">
        <v>5</v>
      </c>
      <c r="H338" s="145">
        <v>1</v>
      </c>
      <c r="I338" s="141">
        <f t="shared" si="130"/>
        <v>30</v>
      </c>
      <c r="J338" s="142">
        <v>77</v>
      </c>
      <c r="K338" s="143">
        <v>33</v>
      </c>
      <c r="L338" s="145">
        <v>54</v>
      </c>
      <c r="M338" s="141">
        <f t="shared" si="131"/>
        <v>164</v>
      </c>
      <c r="N338" s="142"/>
      <c r="O338" s="143"/>
      <c r="P338" s="145"/>
      <c r="Q338" s="141">
        <f t="shared" si="132"/>
      </c>
      <c r="R338" s="142">
        <v>7</v>
      </c>
      <c r="S338" s="143">
        <v>24</v>
      </c>
      <c r="T338" s="145">
        <v>23</v>
      </c>
      <c r="U338" s="141">
        <f t="shared" si="133"/>
        <v>54</v>
      </c>
      <c r="V338" s="106">
        <f>IF(SUM(E338,I338,M338,Q338,U338,U356,Q356,M356,I356,E356,E374,I374,M374,Q374,U374)&gt;0,(LARGE((E338,I338,M338,Q338,U338,U356,Q356,M356,I356,E356,E374,I374,M374,Q374,U374),1)+LARGE((E338,I338,M338,Q338,U338,U356,Q356,M356,I356,E356,E374,I374,M374,Q374,U374),2)+LARGE((E338,I338,M338,Q338,U338,U356,Q356,M356,I356,E356,E374,I374,M374,Q374,U374),3)+LARGE((E338,I338,M338,Q338,U338,U356,Q356,M356,I356,E356,E374,I374,M374,Q374,U374),4)),"")</f>
        <v>444</v>
      </c>
      <c r="W338" s="100"/>
      <c r="X338" s="81"/>
      <c r="Y338" s="81"/>
      <c r="Z338" s="81"/>
      <c r="AA338" s="82"/>
    </row>
    <row r="339" spans="1:27" ht="13.5">
      <c r="A339" s="44" t="s">
        <v>139</v>
      </c>
      <c r="B339" s="142"/>
      <c r="C339" s="143"/>
      <c r="D339" s="145"/>
      <c r="E339" s="141">
        <f>IF(SUM(B339:D339)&gt;0,SUM(B339:D339),"")</f>
      </c>
      <c r="F339" s="142"/>
      <c r="G339" s="143"/>
      <c r="H339" s="145"/>
      <c r="I339" s="141">
        <f>IF(SUM(F339:H339)&gt;0,SUM(F339:H339),"")</f>
      </c>
      <c r="J339" s="142"/>
      <c r="K339" s="143"/>
      <c r="L339" s="145"/>
      <c r="M339" s="141">
        <f>IF(SUM(J339:L339)&gt;0,SUM(J339:L339),"")</f>
      </c>
      <c r="N339" s="142"/>
      <c r="O339" s="143"/>
      <c r="P339" s="145"/>
      <c r="Q339" s="141">
        <f>IF(SUM(N339:P339)&gt;0,SUM(N339:P339),"")</f>
      </c>
      <c r="R339" s="142"/>
      <c r="S339" s="143"/>
      <c r="T339" s="145"/>
      <c r="U339" s="141">
        <f>IF(SUM(R339:T339)&gt;0,SUM(R339:T339),"")</f>
      </c>
      <c r="V339" s="106" t="s">
        <v>139</v>
      </c>
      <c r="W339" s="100"/>
      <c r="X339" s="81"/>
      <c r="Y339" s="81"/>
      <c r="Z339" s="81"/>
      <c r="AA339" s="82"/>
    </row>
    <row r="340" spans="1:27" ht="13.5">
      <c r="A340" s="44" t="s">
        <v>46</v>
      </c>
      <c r="B340" s="142">
        <v>78</v>
      </c>
      <c r="C340" s="143">
        <v>50</v>
      </c>
      <c r="D340" s="145">
        <v>66</v>
      </c>
      <c r="E340" s="141">
        <f t="shared" si="129"/>
        <v>194</v>
      </c>
      <c r="F340" s="142"/>
      <c r="G340" s="143"/>
      <c r="H340" s="145"/>
      <c r="I340" s="141">
        <f t="shared" si="130"/>
      </c>
      <c r="J340" s="142"/>
      <c r="K340" s="143"/>
      <c r="L340" s="145"/>
      <c r="M340" s="141">
        <f t="shared" si="131"/>
      </c>
      <c r="N340" s="142"/>
      <c r="O340" s="143"/>
      <c r="P340" s="145"/>
      <c r="Q340" s="141">
        <f t="shared" si="132"/>
      </c>
      <c r="R340" s="142">
        <v>4</v>
      </c>
      <c r="S340" s="143">
        <v>45</v>
      </c>
      <c r="T340" s="145">
        <v>45</v>
      </c>
      <c r="U340" s="141">
        <f t="shared" si="133"/>
        <v>94</v>
      </c>
      <c r="V340" s="106">
        <f>IF(SUM(E340,I340,M340,Q340,U340,U358,Q358,M358,I358,E358,E376,I376,M376,Q376,U376)&gt;0,(LARGE((E340,I340,M340,Q340,U340,U358,Q358,M358,I358,E358,E376,I376,M376,Q376,U376),1)+LARGE((E340,I340,M340,Q340,U340,U358,Q358,M358,I358,E358,E376,I376,M376,Q376,U376),2)+LARGE((E340,I340,M340,Q340,U340,U358,Q358,M358,I358,E358,E376,I376,M376,Q376,U376),3)+LARGE((E340,I340,M340,Q340,U340,U358,Q358,M358,I358,E358,E376,I376,M376,Q376,U376),4)),"")</f>
        <v>548</v>
      </c>
      <c r="W340" s="100"/>
      <c r="X340" s="81"/>
      <c r="Y340" s="81"/>
      <c r="Z340" s="81"/>
      <c r="AA340" s="82"/>
    </row>
    <row r="341" spans="1:27" ht="13.5">
      <c r="A341" s="44" t="s">
        <v>63</v>
      </c>
      <c r="B341" s="142">
        <v>84</v>
      </c>
      <c r="C341" s="143">
        <v>51</v>
      </c>
      <c r="D341" s="144">
        <v>65</v>
      </c>
      <c r="E341" s="141">
        <f t="shared" si="129"/>
        <v>200</v>
      </c>
      <c r="F341" s="142"/>
      <c r="G341" s="143"/>
      <c r="H341" s="144"/>
      <c r="I341" s="141">
        <f t="shared" si="130"/>
      </c>
      <c r="J341" s="142"/>
      <c r="K341" s="143"/>
      <c r="L341" s="144"/>
      <c r="M341" s="141">
        <f t="shared" si="131"/>
      </c>
      <c r="N341" s="142"/>
      <c r="O341" s="143"/>
      <c r="P341" s="144"/>
      <c r="Q341" s="141">
        <f t="shared" si="132"/>
      </c>
      <c r="R341" s="142">
        <v>4</v>
      </c>
      <c r="S341" s="143">
        <v>45</v>
      </c>
      <c r="T341" s="144">
        <v>45</v>
      </c>
      <c r="U341" s="141">
        <f t="shared" si="133"/>
        <v>94</v>
      </c>
      <c r="V341" s="106">
        <f>IF(SUM(E341,I341,M341,Q341,U341,U359,Q359,M359,I359,E359,E377,I377,M377,Q377,U377)&gt;0,(LARGE((E341,I341,M341,Q341,U341,U359,Q359,M359,I359,E359,E377,I377,M377,Q377,U377),1)+LARGE((E341,I341,M341,Q341,U341,U359,Q359,M359,I359,E359,E377,I377,M377,Q377,U377),2)+LARGE((E341,I341,M341,Q341,U341,U359,Q359,M359,I359,E359,E377,I377,M377,Q377,U377),3)+LARGE((E341,I341,M341,Q341,U341,U359,Q359,M359,I359,E359,E377,I377,M377,Q377,U377),4)),"")</f>
        <v>496</v>
      </c>
      <c r="W341" s="100"/>
      <c r="X341" s="81"/>
      <c r="Y341" s="81"/>
      <c r="Z341" s="81"/>
      <c r="AA341" s="82"/>
    </row>
    <row r="342" spans="1:27" ht="13.5">
      <c r="A342" s="44" t="s">
        <v>67</v>
      </c>
      <c r="B342" s="142">
        <v>80</v>
      </c>
      <c r="C342" s="143">
        <v>50</v>
      </c>
      <c r="D342" s="144">
        <v>62</v>
      </c>
      <c r="E342" s="141">
        <f t="shared" si="129"/>
        <v>192</v>
      </c>
      <c r="F342" s="142"/>
      <c r="G342" s="143"/>
      <c r="H342" s="144"/>
      <c r="I342" s="141">
        <f t="shared" si="130"/>
      </c>
      <c r="J342" s="142"/>
      <c r="K342" s="143"/>
      <c r="L342" s="144"/>
      <c r="M342" s="141">
        <f t="shared" si="131"/>
      </c>
      <c r="N342" s="142"/>
      <c r="O342" s="143"/>
      <c r="P342" s="144"/>
      <c r="Q342" s="141">
        <f t="shared" si="132"/>
      </c>
      <c r="R342" s="142">
        <v>6</v>
      </c>
      <c r="S342" s="143">
        <v>43</v>
      </c>
      <c r="T342" s="144">
        <v>60</v>
      </c>
      <c r="U342" s="141">
        <f t="shared" si="133"/>
        <v>109</v>
      </c>
      <c r="V342" s="106">
        <f>IF(SUM(E342,I342,M342,Q342,U342,U360,Q360,M360,I360,E360,E378,I378,M378,Q378,U378)&gt;0,(LARGE((E342,I342,M342,Q342,U342,U360,Q360,M360,I360,E360,E378,I378,M378,Q378,U378),1)+LARGE((E342,I342,M342,Q342,U342,U360,Q360,M360,I360,E360,E378,I378,M378,Q378,U378),2)+LARGE((E342,I342,M342,Q342,U342,U360,Q360,M360,I360,E360,E378,I378,M378,Q378,U378),3)+LARGE((E342,I342,M342,Q342,U342,U360,Q360,M360,I360,E360,E378,I378,M378,Q378,U378),4)),"")</f>
        <v>501</v>
      </c>
      <c r="W342" s="100"/>
      <c r="X342" s="81"/>
      <c r="Y342" s="81"/>
      <c r="Z342" s="81"/>
      <c r="AA342" s="82"/>
    </row>
    <row r="343" spans="1:27" ht="13.5">
      <c r="A343" s="44" t="s">
        <v>57</v>
      </c>
      <c r="B343" s="142"/>
      <c r="C343" s="143"/>
      <c r="D343" s="144"/>
      <c r="E343" s="141">
        <f t="shared" si="129"/>
      </c>
      <c r="F343" s="142"/>
      <c r="G343" s="143"/>
      <c r="H343" s="144"/>
      <c r="I343" s="141">
        <f t="shared" si="130"/>
      </c>
      <c r="J343" s="142"/>
      <c r="K343" s="143"/>
      <c r="L343" s="144"/>
      <c r="M343" s="141">
        <f t="shared" si="131"/>
      </c>
      <c r="N343" s="142"/>
      <c r="O343" s="143"/>
      <c r="P343" s="144"/>
      <c r="Q343" s="141">
        <f t="shared" si="132"/>
      </c>
      <c r="R343" s="142"/>
      <c r="S343" s="143"/>
      <c r="T343" s="144"/>
      <c r="U343" s="141">
        <f t="shared" si="133"/>
      </c>
      <c r="V343" s="106">
        <f>IF(SUM(E343,I343,M343,Q343,U343,U361,Q361,M361,I361,E361,E379,I379,M379,Q379,U379)&gt;0,(LARGE((E343,I343,M343,Q343,U343,U361,Q361,M361,I361,E361,E379,I379,M379,Q379,U379),1)+LARGE((E343,I343,M343,Q343,U343,U361,Q361,M361,I361,E361,E379,I379,M379,Q379,U379),2)+LARGE((E343,I343,M343,Q343,U343,U361,Q361,M361,I361,E361,E379,I379,M379,Q379,U379),3)+LARGE((E343,I343,M343,Q343,U343,U361,Q361,M361,I361,E361,E379,I379,M379,Q379,U379),4)),"")</f>
      </c>
      <c r="W343" s="100"/>
      <c r="X343" s="81"/>
      <c r="Y343" s="81"/>
      <c r="Z343" s="81"/>
      <c r="AA343" s="82"/>
    </row>
    <row r="344" spans="1:27" ht="13.5">
      <c r="A344" s="44" t="s">
        <v>52</v>
      </c>
      <c r="B344" s="142">
        <v>81</v>
      </c>
      <c r="C344" s="143">
        <v>55</v>
      </c>
      <c r="D344" s="144">
        <v>72</v>
      </c>
      <c r="E344" s="141">
        <f t="shared" si="129"/>
        <v>208</v>
      </c>
      <c r="F344" s="142"/>
      <c r="G344" s="143"/>
      <c r="H344" s="144"/>
      <c r="I344" s="141">
        <f t="shared" si="130"/>
      </c>
      <c r="J344" s="142"/>
      <c r="K344" s="143"/>
      <c r="L344" s="144"/>
      <c r="M344" s="141">
        <f t="shared" si="131"/>
      </c>
      <c r="N344" s="142"/>
      <c r="O344" s="143"/>
      <c r="P344" s="144"/>
      <c r="Q344" s="141">
        <f t="shared" si="132"/>
      </c>
      <c r="R344" s="142"/>
      <c r="S344" s="143"/>
      <c r="T344" s="144"/>
      <c r="U344" s="141">
        <f t="shared" si="133"/>
      </c>
      <c r="V344" s="106">
        <f>IF(SUM(E344,I344,M344,Q344,U344,U362,Q362,M362,I362,E362,E380,I380,M380,Q380,U380)&gt;0,(LARGE((E344,I344,M344,Q344,U344,U362,Q362,M362,I362,E362,E380,I380,M380,Q380,U380),1)+LARGE((E344,I344,M344,Q344,U344,U362,Q362,M362,I362,E362,E380,I380,M380,Q380,U380),2)+LARGE((E344,I344,M344,Q344,U344,U362,Q362,M362,I362,E362,E380,I380,M380,Q380,U380),3)+LARGE((E344,I344,M344,Q344,U344,U362,Q362,M362,I362,E362,E380,I380,M380,Q380,U380),4)),"")</f>
        <v>524</v>
      </c>
      <c r="W344" s="100"/>
      <c r="X344" s="81"/>
      <c r="Y344" s="81"/>
      <c r="Z344" s="81"/>
      <c r="AA344" s="82"/>
    </row>
    <row r="345" spans="1:27" ht="13.5">
      <c r="A345" s="26" t="s">
        <v>55</v>
      </c>
      <c r="B345" s="142">
        <v>85</v>
      </c>
      <c r="C345" s="143">
        <v>50</v>
      </c>
      <c r="D345" s="144">
        <v>76</v>
      </c>
      <c r="E345" s="141">
        <f t="shared" si="129"/>
        <v>211</v>
      </c>
      <c r="F345" s="142"/>
      <c r="G345" s="143"/>
      <c r="H345" s="144"/>
      <c r="I345" s="141">
        <f t="shared" si="130"/>
      </c>
      <c r="J345" s="142"/>
      <c r="K345" s="143"/>
      <c r="L345" s="144"/>
      <c r="M345" s="141">
        <f t="shared" si="131"/>
      </c>
      <c r="N345" s="142"/>
      <c r="O345" s="143"/>
      <c r="P345" s="144"/>
      <c r="Q345" s="141">
        <f t="shared" si="132"/>
      </c>
      <c r="R345" s="142"/>
      <c r="S345" s="143"/>
      <c r="T345" s="144"/>
      <c r="U345" s="141">
        <f t="shared" si="133"/>
      </c>
      <c r="V345" s="106">
        <f>IF(SUM(E345,I345,M345,Q345,U345,U363,Q363,M363,I363,E363,E381,I381,M381,Q381,U381)&gt;0,(LARGE((E345,I345,M345,Q345,U345,U363,Q363,M363,I363,E363,E381,I381,M381,Q381,U381),1)+LARGE((E345,I345,M345,Q345,U345,U363,Q363,M363,I363,E363,E381,I381,M381,Q381,U381),2)+LARGE((E345,I345,M345,Q345,U345,U363,Q363,M363,I363,E363,E381,I381,M381,Q381,U381),3)+LARGE((E345,I345,M345,Q345,U345,U363,Q363,M363,I363,E363,E381,I381,M381,Q381,U381),4)),"")</f>
        <v>625</v>
      </c>
      <c r="W345" s="100"/>
      <c r="X345" s="81"/>
      <c r="Y345" s="81"/>
      <c r="Z345" s="81"/>
      <c r="AA345" s="82"/>
    </row>
    <row r="346" spans="1:27" ht="13.5">
      <c r="A346" s="26" t="s">
        <v>22</v>
      </c>
      <c r="B346" s="142"/>
      <c r="C346" s="143"/>
      <c r="D346" s="144"/>
      <c r="E346" s="141">
        <f t="shared" si="129"/>
      </c>
      <c r="F346" s="142"/>
      <c r="G346" s="143"/>
      <c r="H346" s="144"/>
      <c r="I346" s="141">
        <f t="shared" si="130"/>
      </c>
      <c r="J346" s="142"/>
      <c r="K346" s="143"/>
      <c r="L346" s="144"/>
      <c r="M346" s="141">
        <f t="shared" si="131"/>
      </c>
      <c r="N346" s="142"/>
      <c r="O346" s="143"/>
      <c r="P346" s="144"/>
      <c r="Q346" s="141">
        <f t="shared" si="132"/>
      </c>
      <c r="R346" s="142"/>
      <c r="S346" s="143"/>
      <c r="T346" s="144"/>
      <c r="U346" s="141">
        <f t="shared" si="133"/>
      </c>
      <c r="V346" s="106">
        <f>IF(SUM(E346,I346,M346,Q346,U346,U364,Q364,M364,I364,E364,E382,I382,M382,Q382,U382)&gt;0,(LARGE((E346,I346,M346,Q346,U346,U364,Q364,M364,I364,E364,E382,I382,M382,Q382,U382),1)+LARGE((E346,I346,M346,Q346,U346,U364,Q364,M364,I364,E364,E382,I382,M382,Q382,U382),2)+LARGE((E346,I346,M346,Q346,U346,U364,Q364,M364,I364,E364,E382,I382,M382,Q382,U382),3)+LARGE((E346,I346,M346,Q346,U346,U364,Q364,M364,I364,E364,E382,I382,M382,Q382,U382),4)),"")</f>
      </c>
      <c r="W346" s="100"/>
      <c r="X346" s="81"/>
      <c r="Y346" s="81"/>
      <c r="Z346" s="81"/>
      <c r="AA346" s="82"/>
    </row>
    <row r="347" spans="1:27" ht="13.5">
      <c r="A347" s="26" t="s">
        <v>23</v>
      </c>
      <c r="B347" s="142"/>
      <c r="C347" s="143"/>
      <c r="D347" s="144"/>
      <c r="E347" s="141">
        <f t="shared" si="129"/>
      </c>
      <c r="F347" s="142"/>
      <c r="G347" s="143"/>
      <c r="H347" s="144"/>
      <c r="I347" s="141">
        <f t="shared" si="130"/>
      </c>
      <c r="J347" s="142"/>
      <c r="K347" s="143"/>
      <c r="L347" s="144"/>
      <c r="M347" s="141">
        <f t="shared" si="131"/>
      </c>
      <c r="N347" s="142"/>
      <c r="O347" s="143"/>
      <c r="P347" s="144"/>
      <c r="Q347" s="141">
        <f t="shared" si="132"/>
      </c>
      <c r="R347" s="142"/>
      <c r="S347" s="143"/>
      <c r="T347" s="144"/>
      <c r="U347" s="141">
        <f t="shared" si="133"/>
      </c>
      <c r="V347" s="106">
        <f>IF(SUM(E347,I347,M347,Q347,U347,U365,Q365,M365,I365,E365,E383,I383,M383,Q383,U383)&gt;0,(LARGE((E347,I347,M347,Q347,U347,U365,Q365,M365,I365,E365,E383,I383,M383,Q383,U383),1)+LARGE((E347,I347,M347,Q347,U347,U365,Q365,M365,I365,E365,E383,I383,M383,Q383,U383),2)+LARGE((E347,I347,M347,Q347,U347,U365,Q365,M365,I365,E365,E383,I383,M383,Q383,U383),3)+LARGE((E347,I347,M347,Q347,U347,U365,Q365,M365,I365,E365,E383,I383,M383,Q383,U383),4)),"")</f>
      </c>
      <c r="W347" s="100"/>
      <c r="X347" s="81"/>
      <c r="Y347" s="81"/>
      <c r="Z347" s="81"/>
      <c r="AA347" s="82"/>
    </row>
    <row r="348" spans="1:27" s="148" customFormat="1" ht="13.5" thickBot="1">
      <c r="A348" s="117" t="s">
        <v>10</v>
      </c>
      <c r="B348" s="149">
        <f aca="true" t="shared" si="134" ref="B348:V348">IF(SUM(B334:B345)=0,0,AVERAGE(B334:B345))</f>
        <v>81</v>
      </c>
      <c r="C348" s="150">
        <f t="shared" si="134"/>
        <v>53.857142857142854</v>
      </c>
      <c r="D348" s="151">
        <f t="shared" si="134"/>
        <v>67.57142857142857</v>
      </c>
      <c r="E348" s="152">
        <f t="shared" si="134"/>
        <v>202.42857142857142</v>
      </c>
      <c r="F348" s="149">
        <f t="shared" si="134"/>
        <v>49.5</v>
      </c>
      <c r="G348" s="150">
        <f t="shared" si="134"/>
        <v>32</v>
      </c>
      <c r="H348" s="151">
        <f t="shared" si="134"/>
        <v>21</v>
      </c>
      <c r="I348" s="152">
        <f t="shared" si="134"/>
        <v>102.5</v>
      </c>
      <c r="J348" s="149">
        <f t="shared" si="134"/>
        <v>61.5</v>
      </c>
      <c r="K348" s="150">
        <f t="shared" si="134"/>
        <v>33</v>
      </c>
      <c r="L348" s="151">
        <f t="shared" si="134"/>
        <v>57.5</v>
      </c>
      <c r="M348" s="152">
        <f t="shared" si="134"/>
        <v>152</v>
      </c>
      <c r="N348" s="149">
        <f t="shared" si="134"/>
        <v>0</v>
      </c>
      <c r="O348" s="150">
        <f t="shared" si="134"/>
        <v>0</v>
      </c>
      <c r="P348" s="151">
        <f t="shared" si="134"/>
        <v>0</v>
      </c>
      <c r="Q348" s="152">
        <f t="shared" si="134"/>
        <v>0</v>
      </c>
      <c r="R348" s="149">
        <f t="shared" si="134"/>
        <v>18.2</v>
      </c>
      <c r="S348" s="150">
        <f t="shared" si="134"/>
        <v>39.2</v>
      </c>
      <c r="T348" s="151">
        <f t="shared" si="134"/>
        <v>48</v>
      </c>
      <c r="U348" s="152">
        <f t="shared" si="134"/>
        <v>105.4</v>
      </c>
      <c r="V348" s="153">
        <f t="shared" si="134"/>
        <v>549.2857142857143</v>
      </c>
      <c r="W348" s="154"/>
      <c r="X348" s="155"/>
      <c r="Y348" s="155"/>
      <c r="Z348" s="155"/>
      <c r="AA348" s="156"/>
    </row>
    <row r="349" spans="1:27" ht="14.25" thickBot="1">
      <c r="A349" s="2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29"/>
      <c r="V349" s="28"/>
      <c r="W349" s="81" t="s">
        <v>87</v>
      </c>
      <c r="X349" s="98"/>
      <c r="Y349" s="98"/>
      <c r="Z349" s="98"/>
      <c r="AA349" s="99"/>
    </row>
    <row r="350" spans="1:27" ht="13.5">
      <c r="A350" s="31" t="s">
        <v>54</v>
      </c>
      <c r="B350" s="256" t="s">
        <v>320</v>
      </c>
      <c r="C350" s="257"/>
      <c r="D350" s="257"/>
      <c r="E350" s="258"/>
      <c r="F350" s="256" t="s">
        <v>321</v>
      </c>
      <c r="G350" s="257"/>
      <c r="H350" s="257"/>
      <c r="I350" s="258"/>
      <c r="J350" s="256" t="s">
        <v>322</v>
      </c>
      <c r="K350" s="257"/>
      <c r="L350" s="257"/>
      <c r="M350" s="258"/>
      <c r="N350" s="256" t="s">
        <v>323</v>
      </c>
      <c r="O350" s="257"/>
      <c r="P350" s="257"/>
      <c r="Q350" s="258"/>
      <c r="R350" s="256" t="s">
        <v>351</v>
      </c>
      <c r="S350" s="257"/>
      <c r="T350" s="257"/>
      <c r="U350" s="258"/>
      <c r="V350" s="32"/>
      <c r="W350" s="81" t="str">
        <f>B350</f>
        <v>Fallin, Patrick (R)</v>
      </c>
      <c r="X350" s="81" t="str">
        <f>F350</f>
        <v>Armstrong, Jonathan (R)</v>
      </c>
      <c r="Y350" s="81" t="str">
        <f>J350</f>
        <v>Vasquez, Isreal (R)</v>
      </c>
      <c r="Z350" s="81" t="str">
        <f>N350</f>
        <v>Carmichael, Dakota (R)</v>
      </c>
      <c r="AA350" s="82" t="str">
        <f>R350</f>
        <v>Vasquez, Evan ®</v>
      </c>
    </row>
    <row r="351" spans="1:27" ht="14.25" thickBot="1">
      <c r="A351" s="19" t="s">
        <v>4</v>
      </c>
      <c r="B351" s="20" t="s">
        <v>5</v>
      </c>
      <c r="C351" s="21" t="s">
        <v>6</v>
      </c>
      <c r="D351" s="21" t="s">
        <v>7</v>
      </c>
      <c r="E351" s="23" t="s">
        <v>8</v>
      </c>
      <c r="F351" s="20" t="s">
        <v>5</v>
      </c>
      <c r="G351" s="21" t="s">
        <v>6</v>
      </c>
      <c r="H351" s="21" t="s">
        <v>7</v>
      </c>
      <c r="I351" s="23" t="s">
        <v>8</v>
      </c>
      <c r="J351" s="20" t="s">
        <v>5</v>
      </c>
      <c r="K351" s="21" t="s">
        <v>6</v>
      </c>
      <c r="L351" s="21" t="s">
        <v>7</v>
      </c>
      <c r="M351" s="23" t="s">
        <v>8</v>
      </c>
      <c r="N351" s="20" t="s">
        <v>5</v>
      </c>
      <c r="O351" s="21" t="s">
        <v>6</v>
      </c>
      <c r="P351" s="21" t="s">
        <v>7</v>
      </c>
      <c r="Q351" s="23" t="s">
        <v>8</v>
      </c>
      <c r="R351" s="20" t="s">
        <v>5</v>
      </c>
      <c r="S351" s="21" t="s">
        <v>6</v>
      </c>
      <c r="T351" s="21" t="s">
        <v>7</v>
      </c>
      <c r="U351" s="23" t="s">
        <v>8</v>
      </c>
      <c r="V351" s="24"/>
      <c r="W351" s="100">
        <f>IF(SUM(E352:E365)&gt;0,LARGE(E352:E365,1),0)</f>
        <v>94</v>
      </c>
      <c r="X351" s="81">
        <f>IF(SUM(I352:I365)&gt;0,LARGE(I352:I365,1),0)</f>
        <v>166</v>
      </c>
      <c r="Y351" s="81">
        <f>IF(SUM(M352:M365)&gt;0,LARGE(M352:M365,1),0)</f>
        <v>163</v>
      </c>
      <c r="Z351" s="81">
        <f>IF(SUM(Q352:Q365)&gt;0,LARGE(Q352:Q365,1),0)</f>
        <v>140</v>
      </c>
      <c r="AA351" s="82">
        <f>IF(SUM(U352:U365)&gt;0,LARGE(U352:U365,1),0)</f>
        <v>52</v>
      </c>
    </row>
    <row r="352" spans="1:27" ht="14.25" thickTop="1">
      <c r="A352" s="121" t="s">
        <v>44</v>
      </c>
      <c r="B352" s="138"/>
      <c r="C352" s="139"/>
      <c r="D352" s="140"/>
      <c r="E352" s="141">
        <f>IF(SUM(B352:D352)&gt;0,SUM(B352:D352),"")</f>
      </c>
      <c r="F352" s="138"/>
      <c r="G352" s="139"/>
      <c r="H352" s="140"/>
      <c r="I352" s="141">
        <f>IF(SUM(F352:H352)&gt;0,SUM(F352:H352),"")</f>
      </c>
      <c r="J352" s="138"/>
      <c r="K352" s="139"/>
      <c r="L352" s="140"/>
      <c r="M352" s="141">
        <f>IF(SUM(J352:L352)&gt;0,SUM(J352:L352),"")</f>
      </c>
      <c r="N352" s="138"/>
      <c r="O352" s="139"/>
      <c r="P352" s="140"/>
      <c r="Q352" s="141">
        <f>IF(SUM(N352:P352)&gt;0,SUM(N352:P352),"")</f>
      </c>
      <c r="R352" s="138"/>
      <c r="S352" s="139"/>
      <c r="T352" s="140"/>
      <c r="U352" s="141">
        <f>IF(SUM(R352:T352)&gt;0,SUM(R352:T352),"")</f>
      </c>
      <c r="V352" s="33"/>
      <c r="W352" s="81"/>
      <c r="X352" s="81"/>
      <c r="Y352" s="81"/>
      <c r="Z352" s="81"/>
      <c r="AA352" s="82"/>
    </row>
    <row r="353" spans="1:27" ht="13.5">
      <c r="A353" s="44" t="s">
        <v>139</v>
      </c>
      <c r="B353" s="142"/>
      <c r="C353" s="143"/>
      <c r="D353" s="144"/>
      <c r="E353" s="141">
        <f aca="true" t="shared" si="135" ref="E353:E365">IF(SUM(B353:D353)&gt;0,SUM(B353:D353),"")</f>
      </c>
      <c r="F353" s="142"/>
      <c r="G353" s="143"/>
      <c r="H353" s="144"/>
      <c r="I353" s="141">
        <f aca="true" t="shared" si="136" ref="I353:I365">IF(SUM(F353:H353)&gt;0,SUM(F353:H353),"")</f>
      </c>
      <c r="J353" s="142"/>
      <c r="K353" s="143"/>
      <c r="L353" s="144"/>
      <c r="M353" s="141">
        <f aca="true" t="shared" si="137" ref="M353:M365">IF(SUM(J353:L353)&gt;0,SUM(J353:L353),"")</f>
      </c>
      <c r="N353" s="142"/>
      <c r="O353" s="143"/>
      <c r="P353" s="144"/>
      <c r="Q353" s="141">
        <f aca="true" t="shared" si="138" ref="Q353:Q365">IF(SUM(N353:P353)&gt;0,SUM(N353:P353),"")</f>
      </c>
      <c r="R353" s="142"/>
      <c r="S353" s="143"/>
      <c r="T353" s="144"/>
      <c r="U353" s="141">
        <f aca="true" t="shared" si="139" ref="U353:U365">IF(SUM(R353:T353)&gt;0,SUM(R353:T353),"")</f>
      </c>
      <c r="V353" s="34"/>
      <c r="W353" s="81"/>
      <c r="X353" s="81"/>
      <c r="Y353" s="81"/>
      <c r="Z353" s="81"/>
      <c r="AA353" s="82"/>
    </row>
    <row r="354" spans="1:27" ht="13.5">
      <c r="A354" s="44" t="s">
        <v>139</v>
      </c>
      <c r="B354" s="142"/>
      <c r="C354" s="143"/>
      <c r="D354" s="144"/>
      <c r="E354" s="141">
        <f t="shared" si="135"/>
      </c>
      <c r="F354" s="142"/>
      <c r="G354" s="143"/>
      <c r="H354" s="144"/>
      <c r="I354" s="141">
        <f t="shared" si="136"/>
      </c>
      <c r="J354" s="142"/>
      <c r="K354" s="143"/>
      <c r="L354" s="144"/>
      <c r="M354" s="141">
        <f t="shared" si="137"/>
      </c>
      <c r="N354" s="142"/>
      <c r="O354" s="143"/>
      <c r="P354" s="144"/>
      <c r="Q354" s="141">
        <f t="shared" si="138"/>
      </c>
      <c r="R354" s="142"/>
      <c r="S354" s="143"/>
      <c r="T354" s="144"/>
      <c r="U354" s="141">
        <f t="shared" si="139"/>
      </c>
      <c r="V354" s="35" t="s">
        <v>11</v>
      </c>
      <c r="W354" s="81"/>
      <c r="X354" s="81"/>
      <c r="Y354" s="81"/>
      <c r="Z354" s="81"/>
      <c r="AA354" s="82"/>
    </row>
    <row r="355" spans="1:27" ht="13.5">
      <c r="A355" s="44" t="s">
        <v>40</v>
      </c>
      <c r="B355" s="142"/>
      <c r="C355" s="143"/>
      <c r="D355" s="144"/>
      <c r="E355" s="141">
        <f t="shared" si="135"/>
      </c>
      <c r="F355" s="142"/>
      <c r="G355" s="143"/>
      <c r="H355" s="144"/>
      <c r="I355" s="141">
        <f t="shared" si="136"/>
      </c>
      <c r="J355" s="142"/>
      <c r="K355" s="143"/>
      <c r="L355" s="144"/>
      <c r="M355" s="141">
        <f t="shared" si="137"/>
      </c>
      <c r="N355" s="142"/>
      <c r="O355" s="143"/>
      <c r="P355" s="144"/>
      <c r="Q355" s="141">
        <f t="shared" si="138"/>
      </c>
      <c r="R355" s="142"/>
      <c r="S355" s="143"/>
      <c r="T355" s="144"/>
      <c r="U355" s="141">
        <f t="shared" si="139"/>
      </c>
      <c r="V355" s="35" t="s">
        <v>12</v>
      </c>
      <c r="W355" s="81"/>
      <c r="X355" s="81"/>
      <c r="Y355" s="81"/>
      <c r="Z355" s="81"/>
      <c r="AA355" s="82"/>
    </row>
    <row r="356" spans="1:27" ht="13.5">
      <c r="A356" s="44" t="s">
        <v>56</v>
      </c>
      <c r="B356" s="142"/>
      <c r="C356" s="143"/>
      <c r="D356" s="145"/>
      <c r="E356" s="141">
        <f t="shared" si="135"/>
      </c>
      <c r="F356" s="142"/>
      <c r="G356" s="143"/>
      <c r="H356" s="145"/>
      <c r="I356" s="141">
        <f t="shared" si="136"/>
      </c>
      <c r="J356" s="142"/>
      <c r="K356" s="143"/>
      <c r="L356" s="145"/>
      <c r="M356" s="141">
        <f t="shared" si="137"/>
      </c>
      <c r="N356" s="142"/>
      <c r="O356" s="143"/>
      <c r="P356" s="145"/>
      <c r="Q356" s="141">
        <f t="shared" si="138"/>
      </c>
      <c r="R356" s="142"/>
      <c r="S356" s="143"/>
      <c r="T356" s="145"/>
      <c r="U356" s="141">
        <f t="shared" si="139"/>
      </c>
      <c r="V356" s="35" t="s">
        <v>12</v>
      </c>
      <c r="W356" s="81"/>
      <c r="X356" s="81"/>
      <c r="Y356" s="81"/>
      <c r="Z356" s="81"/>
      <c r="AA356" s="82"/>
    </row>
    <row r="357" spans="1:27" ht="13.5">
      <c r="A357" s="44" t="s">
        <v>139</v>
      </c>
      <c r="B357" s="142"/>
      <c r="C357" s="143"/>
      <c r="D357" s="145"/>
      <c r="E357" s="141">
        <f t="shared" si="135"/>
      </c>
      <c r="F357" s="142"/>
      <c r="G357" s="143"/>
      <c r="H357" s="145"/>
      <c r="I357" s="141">
        <f t="shared" si="136"/>
      </c>
      <c r="J357" s="142"/>
      <c r="K357" s="143"/>
      <c r="L357" s="145"/>
      <c r="M357" s="141">
        <f t="shared" si="137"/>
      </c>
      <c r="N357" s="142"/>
      <c r="O357" s="143"/>
      <c r="P357" s="145"/>
      <c r="Q357" s="141">
        <f t="shared" si="138"/>
      </c>
      <c r="R357" s="142"/>
      <c r="S357" s="143"/>
      <c r="T357" s="145"/>
      <c r="U357" s="141">
        <f t="shared" si="139"/>
      </c>
      <c r="V357" s="35"/>
      <c r="W357" s="81"/>
      <c r="X357" s="81"/>
      <c r="Y357" s="81"/>
      <c r="Z357" s="81"/>
      <c r="AA357" s="82"/>
    </row>
    <row r="358" spans="1:27" ht="13.5">
      <c r="A358" s="44" t="s">
        <v>46</v>
      </c>
      <c r="B358" s="142">
        <v>48</v>
      </c>
      <c r="C358" s="143">
        <v>15</v>
      </c>
      <c r="D358" s="144">
        <v>31</v>
      </c>
      <c r="E358" s="141">
        <f>IF(SUM(B358:D358)&gt;0,SUM(B358:D358),"")</f>
        <v>94</v>
      </c>
      <c r="F358" s="142">
        <v>73</v>
      </c>
      <c r="G358" s="143">
        <v>38</v>
      </c>
      <c r="H358" s="144">
        <v>55</v>
      </c>
      <c r="I358" s="141">
        <f>IF(SUM(F358:H358)&gt;0,SUM(F358:H358),"")</f>
        <v>166</v>
      </c>
      <c r="J358" s="142"/>
      <c r="K358" s="143"/>
      <c r="L358" s="144"/>
      <c r="M358" s="141">
        <f>IF(SUM(J358:L358)&gt;0,SUM(J358:L358),"")</f>
      </c>
      <c r="N358" s="142"/>
      <c r="O358" s="143"/>
      <c r="P358" s="144"/>
      <c r="Q358" s="141">
        <f>IF(SUM(N358:P358)&gt;0,SUM(N358:P358),"")</f>
      </c>
      <c r="R358" s="142"/>
      <c r="S358" s="143"/>
      <c r="T358" s="144"/>
      <c r="U358" s="141">
        <f>IF(SUM(R358:T358)&gt;0,SUM(R358:T358),"")</f>
      </c>
      <c r="V358" s="35"/>
      <c r="W358" s="81"/>
      <c r="X358" s="81"/>
      <c r="Y358" s="81"/>
      <c r="Z358" s="81"/>
      <c r="AA358" s="82"/>
    </row>
    <row r="359" spans="1:27" ht="13.5">
      <c r="A359" s="44" t="s">
        <v>63</v>
      </c>
      <c r="B359" s="142"/>
      <c r="C359" s="143"/>
      <c r="D359" s="144"/>
      <c r="E359" s="141">
        <f t="shared" si="135"/>
      </c>
      <c r="F359" s="142">
        <v>45</v>
      </c>
      <c r="G359" s="143">
        <v>22</v>
      </c>
      <c r="H359" s="144">
        <v>40</v>
      </c>
      <c r="I359" s="141">
        <f t="shared" si="136"/>
        <v>107</v>
      </c>
      <c r="J359" s="142">
        <v>59</v>
      </c>
      <c r="K359" s="143">
        <v>15</v>
      </c>
      <c r="L359" s="144">
        <v>21</v>
      </c>
      <c r="M359" s="141">
        <f t="shared" si="137"/>
        <v>95</v>
      </c>
      <c r="N359" s="142"/>
      <c r="O359" s="143"/>
      <c r="P359" s="144"/>
      <c r="Q359" s="141">
        <f t="shared" si="138"/>
      </c>
      <c r="R359" s="142"/>
      <c r="S359" s="143"/>
      <c r="T359" s="144"/>
      <c r="U359" s="141">
        <f t="shared" si="139"/>
      </c>
      <c r="V359" s="35" t="s">
        <v>13</v>
      </c>
      <c r="W359" s="81"/>
      <c r="X359" s="81"/>
      <c r="Y359" s="81"/>
      <c r="Z359" s="81"/>
      <c r="AA359" s="82"/>
    </row>
    <row r="360" spans="1:27" ht="13.5">
      <c r="A360" s="44" t="s">
        <v>67</v>
      </c>
      <c r="B360" s="142"/>
      <c r="C360" s="143"/>
      <c r="D360" s="144"/>
      <c r="E360" s="141">
        <f t="shared" si="135"/>
      </c>
      <c r="F360" s="142">
        <v>67</v>
      </c>
      <c r="G360" s="143">
        <v>46</v>
      </c>
      <c r="H360" s="144">
        <v>15</v>
      </c>
      <c r="I360" s="141">
        <f t="shared" si="136"/>
        <v>128</v>
      </c>
      <c r="J360" s="142"/>
      <c r="K360" s="143"/>
      <c r="L360" s="144"/>
      <c r="M360" s="141">
        <f t="shared" si="137"/>
      </c>
      <c r="N360" s="142">
        <v>26</v>
      </c>
      <c r="O360" s="143">
        <v>27</v>
      </c>
      <c r="P360" s="144">
        <v>19</v>
      </c>
      <c r="Q360" s="141">
        <f t="shared" si="138"/>
        <v>72</v>
      </c>
      <c r="R360" s="142"/>
      <c r="S360" s="143"/>
      <c r="T360" s="144"/>
      <c r="U360" s="141">
        <f t="shared" si="139"/>
      </c>
      <c r="V360" s="35" t="s">
        <v>14</v>
      </c>
      <c r="W360" s="81"/>
      <c r="X360" s="81"/>
      <c r="Y360" s="81"/>
      <c r="Z360" s="81"/>
      <c r="AA360" s="82"/>
    </row>
    <row r="361" spans="1:27" ht="13.5">
      <c r="A361" s="44" t="s">
        <v>57</v>
      </c>
      <c r="B361" s="142"/>
      <c r="C361" s="143"/>
      <c r="D361" s="144"/>
      <c r="E361" s="141">
        <f t="shared" si="135"/>
      </c>
      <c r="F361" s="142"/>
      <c r="G361" s="143"/>
      <c r="H361" s="144"/>
      <c r="I361" s="141">
        <f t="shared" si="136"/>
      </c>
      <c r="J361" s="142"/>
      <c r="K361" s="143"/>
      <c r="L361" s="144"/>
      <c r="M361" s="141">
        <f t="shared" si="137"/>
      </c>
      <c r="N361" s="142"/>
      <c r="O361" s="143"/>
      <c r="P361" s="144"/>
      <c r="Q361" s="141">
        <f t="shared" si="138"/>
      </c>
      <c r="R361" s="142"/>
      <c r="S361" s="143"/>
      <c r="T361" s="144"/>
      <c r="U361" s="141">
        <f t="shared" si="139"/>
      </c>
      <c r="V361" s="35" t="s">
        <v>15</v>
      </c>
      <c r="W361" s="81"/>
      <c r="X361" s="81"/>
      <c r="Y361" s="81"/>
      <c r="Z361" s="81"/>
      <c r="AA361" s="82"/>
    </row>
    <row r="362" spans="1:27" ht="13.5">
      <c r="A362" s="44" t="s">
        <v>52</v>
      </c>
      <c r="B362" s="142"/>
      <c r="C362" s="143"/>
      <c r="D362" s="144"/>
      <c r="E362" s="141">
        <f t="shared" si="135"/>
      </c>
      <c r="F362" s="142"/>
      <c r="G362" s="143"/>
      <c r="H362" s="144"/>
      <c r="I362" s="141">
        <f t="shared" si="136"/>
      </c>
      <c r="J362" s="142">
        <v>50</v>
      </c>
      <c r="K362" s="143">
        <v>29</v>
      </c>
      <c r="L362" s="144">
        <v>63</v>
      </c>
      <c r="M362" s="141">
        <f t="shared" si="137"/>
        <v>142</v>
      </c>
      <c r="N362" s="142">
        <v>50</v>
      </c>
      <c r="O362" s="143">
        <v>35</v>
      </c>
      <c r="P362" s="144">
        <v>37</v>
      </c>
      <c r="Q362" s="141">
        <f t="shared" si="138"/>
        <v>122</v>
      </c>
      <c r="R362" s="142">
        <v>9</v>
      </c>
      <c r="S362" s="143">
        <v>18</v>
      </c>
      <c r="T362" s="144">
        <v>25</v>
      </c>
      <c r="U362" s="141">
        <f t="shared" si="139"/>
        <v>52</v>
      </c>
      <c r="V362" s="35" t="s">
        <v>16</v>
      </c>
      <c r="W362" s="81"/>
      <c r="X362" s="81"/>
      <c r="Y362" s="81"/>
      <c r="Z362" s="81"/>
      <c r="AA362" s="82"/>
    </row>
    <row r="363" spans="1:27" ht="13.5">
      <c r="A363" s="26" t="s">
        <v>55</v>
      </c>
      <c r="B363" s="142"/>
      <c r="C363" s="143"/>
      <c r="D363" s="144"/>
      <c r="E363" s="141">
        <f t="shared" si="135"/>
      </c>
      <c r="F363" s="142"/>
      <c r="G363" s="143"/>
      <c r="H363" s="144"/>
      <c r="I363" s="141">
        <f t="shared" si="136"/>
      </c>
      <c r="J363" s="142">
        <v>66</v>
      </c>
      <c r="K363" s="143">
        <v>28</v>
      </c>
      <c r="L363" s="144">
        <v>69</v>
      </c>
      <c r="M363" s="141">
        <f t="shared" si="137"/>
        <v>163</v>
      </c>
      <c r="N363" s="142">
        <v>47</v>
      </c>
      <c r="O363" s="143">
        <v>46</v>
      </c>
      <c r="P363" s="144">
        <v>47</v>
      </c>
      <c r="Q363" s="141">
        <f t="shared" si="138"/>
        <v>140</v>
      </c>
      <c r="R363" s="142"/>
      <c r="S363" s="143"/>
      <c r="T363" s="144"/>
      <c r="U363" s="141">
        <f t="shared" si="139"/>
      </c>
      <c r="V363" s="35" t="s">
        <v>12</v>
      </c>
      <c r="W363" s="81"/>
      <c r="X363" s="81"/>
      <c r="Y363" s="81"/>
      <c r="Z363" s="81"/>
      <c r="AA363" s="82"/>
    </row>
    <row r="364" spans="1:27" ht="13.5">
      <c r="A364" s="26" t="s">
        <v>22</v>
      </c>
      <c r="B364" s="142"/>
      <c r="C364" s="143"/>
      <c r="D364" s="144"/>
      <c r="E364" s="141">
        <f t="shared" si="135"/>
      </c>
      <c r="F364" s="142"/>
      <c r="G364" s="143"/>
      <c r="H364" s="144"/>
      <c r="I364" s="141">
        <f t="shared" si="136"/>
      </c>
      <c r="J364" s="142"/>
      <c r="K364" s="143"/>
      <c r="L364" s="144"/>
      <c r="M364" s="141">
        <f t="shared" si="137"/>
      </c>
      <c r="N364" s="142"/>
      <c r="O364" s="143"/>
      <c r="P364" s="144"/>
      <c r="Q364" s="141">
        <f t="shared" si="138"/>
      </c>
      <c r="R364" s="142"/>
      <c r="S364" s="143"/>
      <c r="T364" s="144"/>
      <c r="U364" s="141">
        <f t="shared" si="139"/>
      </c>
      <c r="V364" s="34"/>
      <c r="W364" s="81"/>
      <c r="X364" s="81"/>
      <c r="Y364" s="81"/>
      <c r="Z364" s="81"/>
      <c r="AA364" s="82"/>
    </row>
    <row r="365" spans="1:27" ht="13.5">
      <c r="A365" s="26" t="s">
        <v>23</v>
      </c>
      <c r="B365" s="142"/>
      <c r="C365" s="143"/>
      <c r="D365" s="144"/>
      <c r="E365" s="141">
        <f t="shared" si="135"/>
      </c>
      <c r="F365" s="142"/>
      <c r="G365" s="143"/>
      <c r="H365" s="144"/>
      <c r="I365" s="141">
        <f t="shared" si="136"/>
      </c>
      <c r="J365" s="142"/>
      <c r="K365" s="143"/>
      <c r="L365" s="144"/>
      <c r="M365" s="141">
        <f t="shared" si="137"/>
      </c>
      <c r="N365" s="142"/>
      <c r="O365" s="143"/>
      <c r="P365" s="144"/>
      <c r="Q365" s="141">
        <f t="shared" si="138"/>
      </c>
      <c r="R365" s="142"/>
      <c r="S365" s="143"/>
      <c r="T365" s="144"/>
      <c r="U365" s="141">
        <f t="shared" si="139"/>
      </c>
      <c r="V365" s="34"/>
      <c r="W365" s="81"/>
      <c r="X365" s="81"/>
      <c r="Y365" s="81"/>
      <c r="Z365" s="81"/>
      <c r="AA365" s="82"/>
    </row>
    <row r="366" spans="1:27" ht="14.25" thickBot="1">
      <c r="A366" s="117" t="s">
        <v>10</v>
      </c>
      <c r="B366" s="149">
        <f aca="true" t="shared" si="140" ref="B366:U366">IF(SUM(B352:B363)=0,0,AVERAGE(B352:B363))</f>
        <v>48</v>
      </c>
      <c r="C366" s="150">
        <f t="shared" si="140"/>
        <v>15</v>
      </c>
      <c r="D366" s="151">
        <f t="shared" si="140"/>
        <v>31</v>
      </c>
      <c r="E366" s="152">
        <f t="shared" si="140"/>
        <v>94</v>
      </c>
      <c r="F366" s="149">
        <f t="shared" si="140"/>
        <v>61.666666666666664</v>
      </c>
      <c r="G366" s="150">
        <f t="shared" si="140"/>
        <v>35.333333333333336</v>
      </c>
      <c r="H366" s="151">
        <f t="shared" si="140"/>
        <v>36.666666666666664</v>
      </c>
      <c r="I366" s="152">
        <f t="shared" si="140"/>
        <v>133.66666666666666</v>
      </c>
      <c r="J366" s="149">
        <f t="shared" si="140"/>
        <v>58.333333333333336</v>
      </c>
      <c r="K366" s="150">
        <f t="shared" si="140"/>
        <v>24</v>
      </c>
      <c r="L366" s="151">
        <f t="shared" si="140"/>
        <v>51</v>
      </c>
      <c r="M366" s="152">
        <f t="shared" si="140"/>
        <v>133.33333333333334</v>
      </c>
      <c r="N366" s="149">
        <f t="shared" si="140"/>
        <v>41</v>
      </c>
      <c r="O366" s="150">
        <f t="shared" si="140"/>
        <v>36</v>
      </c>
      <c r="P366" s="151">
        <f t="shared" si="140"/>
        <v>34.333333333333336</v>
      </c>
      <c r="Q366" s="152">
        <f t="shared" si="140"/>
        <v>111.33333333333333</v>
      </c>
      <c r="R366" s="149">
        <f t="shared" si="140"/>
        <v>9</v>
      </c>
      <c r="S366" s="150">
        <f t="shared" si="140"/>
        <v>18</v>
      </c>
      <c r="T366" s="151">
        <f t="shared" si="140"/>
        <v>25</v>
      </c>
      <c r="U366" s="152">
        <f t="shared" si="140"/>
        <v>52</v>
      </c>
      <c r="V366" s="41"/>
      <c r="W366" s="81"/>
      <c r="X366" s="81"/>
      <c r="Y366" s="81"/>
      <c r="Z366" s="81"/>
      <c r="AA366" s="82"/>
    </row>
    <row r="367" spans="1:27" ht="14.25" thickBot="1">
      <c r="A367" s="2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29"/>
      <c r="V367" s="28"/>
      <c r="W367" s="81" t="s">
        <v>87</v>
      </c>
      <c r="X367" s="98"/>
      <c r="Y367" s="98"/>
      <c r="Z367" s="98"/>
      <c r="AA367" s="99"/>
    </row>
    <row r="368" spans="1:27" ht="13.5">
      <c r="A368" s="31" t="s">
        <v>54</v>
      </c>
      <c r="B368" s="256" t="s">
        <v>353</v>
      </c>
      <c r="C368" s="257"/>
      <c r="D368" s="257"/>
      <c r="E368" s="258"/>
      <c r="F368" s="256" t="s">
        <v>185</v>
      </c>
      <c r="G368" s="257"/>
      <c r="H368" s="257"/>
      <c r="I368" s="258"/>
      <c r="J368" s="256" t="s">
        <v>186</v>
      </c>
      <c r="K368" s="257"/>
      <c r="L368" s="257"/>
      <c r="M368" s="258"/>
      <c r="N368" s="256" t="s">
        <v>187</v>
      </c>
      <c r="O368" s="257"/>
      <c r="P368" s="257"/>
      <c r="Q368" s="258"/>
      <c r="R368" s="256" t="s">
        <v>188</v>
      </c>
      <c r="S368" s="257"/>
      <c r="T368" s="257"/>
      <c r="U368" s="258"/>
      <c r="V368" s="32"/>
      <c r="W368" s="81" t="str">
        <f>B368</f>
        <v>Croowley, Leandra ®</v>
      </c>
      <c r="X368" s="81" t="str">
        <f>F368</f>
        <v>DO 12</v>
      </c>
      <c r="Y368" s="81" t="str">
        <f>J368</f>
        <v>DO 13</v>
      </c>
      <c r="Z368" s="81" t="str">
        <f>N368</f>
        <v>DO 14</v>
      </c>
      <c r="AA368" s="82" t="str">
        <f>R368</f>
        <v>DO 15</v>
      </c>
    </row>
    <row r="369" spans="1:27" ht="14.25" thickBot="1">
      <c r="A369" s="19" t="s">
        <v>4</v>
      </c>
      <c r="B369" s="20" t="s">
        <v>5</v>
      </c>
      <c r="C369" s="21" t="s">
        <v>6</v>
      </c>
      <c r="D369" s="21" t="s">
        <v>7</v>
      </c>
      <c r="E369" s="23" t="s">
        <v>8</v>
      </c>
      <c r="F369" s="20" t="s">
        <v>5</v>
      </c>
      <c r="G369" s="21" t="s">
        <v>6</v>
      </c>
      <c r="H369" s="21" t="s">
        <v>7</v>
      </c>
      <c r="I369" s="23" t="s">
        <v>8</v>
      </c>
      <c r="J369" s="20" t="s">
        <v>5</v>
      </c>
      <c r="K369" s="21" t="s">
        <v>6</v>
      </c>
      <c r="L369" s="21" t="s">
        <v>7</v>
      </c>
      <c r="M369" s="23" t="s">
        <v>8</v>
      </c>
      <c r="N369" s="20" t="s">
        <v>5</v>
      </c>
      <c r="O369" s="21" t="s">
        <v>6</v>
      </c>
      <c r="P369" s="21" t="s">
        <v>7</v>
      </c>
      <c r="Q369" s="23" t="s">
        <v>8</v>
      </c>
      <c r="R369" s="20" t="s">
        <v>5</v>
      </c>
      <c r="S369" s="21" t="s">
        <v>6</v>
      </c>
      <c r="T369" s="21" t="s">
        <v>7</v>
      </c>
      <c r="U369" s="23" t="s">
        <v>8</v>
      </c>
      <c r="V369" s="24"/>
      <c r="W369" s="100">
        <f>IF(SUM(E370:E383)&gt;0,LARGE(E370:E383,1),0)</f>
        <v>111</v>
      </c>
      <c r="X369" s="81">
        <f>IF(SUM(I370:I383)&gt;0,LARGE(I370:I383,1),0)</f>
        <v>0</v>
      </c>
      <c r="Y369" s="81">
        <f>IF(SUM(M370:M383)&gt;0,LARGE(M370:M383,1),0)</f>
        <v>0</v>
      </c>
      <c r="Z369" s="81">
        <f>IF(SUM(Q370:Q383)&gt;0,LARGE(Q370:Q383,1),0)</f>
        <v>0</v>
      </c>
      <c r="AA369" s="82">
        <f>IF(SUM(U370:U383)&gt;0,LARGE(U370:U383,1),0)</f>
        <v>0</v>
      </c>
    </row>
    <row r="370" spans="1:27" ht="14.25" thickTop="1">
      <c r="A370" s="121" t="s">
        <v>44</v>
      </c>
      <c r="B370" s="138"/>
      <c r="C370" s="139"/>
      <c r="D370" s="140"/>
      <c r="E370" s="141">
        <f aca="true" t="shared" si="141" ref="E370:E376">IF(SUM(B370:D370)&gt;0,SUM(B370:D370),"")</f>
      </c>
      <c r="F370" s="138"/>
      <c r="G370" s="139"/>
      <c r="H370" s="140"/>
      <c r="I370" s="141">
        <f aca="true" t="shared" si="142" ref="I370:I376">IF(SUM(F370:H370)&gt;0,SUM(F370:H370),"")</f>
      </c>
      <c r="J370" s="138"/>
      <c r="K370" s="139"/>
      <c r="L370" s="140"/>
      <c r="M370" s="141">
        <f aca="true" t="shared" si="143" ref="M370:M376">IF(SUM(J370:L370)&gt;0,SUM(J370:L370),"")</f>
      </c>
      <c r="N370" s="138"/>
      <c r="O370" s="139"/>
      <c r="P370" s="140"/>
      <c r="Q370" s="141">
        <f aca="true" t="shared" si="144" ref="Q370:Q376">IF(SUM(N370:P370)&gt;0,SUM(N370:P370),"")</f>
      </c>
      <c r="R370" s="138"/>
      <c r="S370" s="139"/>
      <c r="T370" s="140"/>
      <c r="U370" s="141">
        <f aca="true" t="shared" si="145" ref="U370:U376">IF(SUM(R370:T370)&gt;0,SUM(R370:T370),"")</f>
      </c>
      <c r="V370" s="33"/>
      <c r="W370" s="81"/>
      <c r="X370" s="81"/>
      <c r="Y370" s="81"/>
      <c r="Z370" s="81"/>
      <c r="AA370" s="82"/>
    </row>
    <row r="371" spans="1:27" ht="13.5">
      <c r="A371" s="44" t="s">
        <v>139</v>
      </c>
      <c r="B371" s="142"/>
      <c r="C371" s="143"/>
      <c r="D371" s="144"/>
      <c r="E371" s="141">
        <f t="shared" si="141"/>
      </c>
      <c r="F371" s="142"/>
      <c r="G371" s="143"/>
      <c r="H371" s="144"/>
      <c r="I371" s="141">
        <f t="shared" si="142"/>
      </c>
      <c r="J371" s="142"/>
      <c r="K371" s="143"/>
      <c r="L371" s="144"/>
      <c r="M371" s="141">
        <f t="shared" si="143"/>
      </c>
      <c r="N371" s="142"/>
      <c r="O371" s="143"/>
      <c r="P371" s="144"/>
      <c r="Q371" s="141">
        <f t="shared" si="144"/>
      </c>
      <c r="R371" s="142"/>
      <c r="S371" s="143"/>
      <c r="T371" s="144"/>
      <c r="U371" s="141">
        <f t="shared" si="145"/>
      </c>
      <c r="V371" s="34"/>
      <c r="W371" s="81"/>
      <c r="X371" s="81"/>
      <c r="Y371" s="81"/>
      <c r="Z371" s="81"/>
      <c r="AA371" s="82"/>
    </row>
    <row r="372" spans="1:27" ht="13.5">
      <c r="A372" s="44" t="s">
        <v>139</v>
      </c>
      <c r="B372" s="142"/>
      <c r="C372" s="143"/>
      <c r="D372" s="144"/>
      <c r="E372" s="141">
        <f t="shared" si="141"/>
      </c>
      <c r="F372" s="142"/>
      <c r="G372" s="143"/>
      <c r="H372" s="144"/>
      <c r="I372" s="141">
        <f t="shared" si="142"/>
      </c>
      <c r="J372" s="142"/>
      <c r="K372" s="143"/>
      <c r="L372" s="144"/>
      <c r="M372" s="141">
        <f t="shared" si="143"/>
      </c>
      <c r="N372" s="142"/>
      <c r="O372" s="143"/>
      <c r="P372" s="144"/>
      <c r="Q372" s="141">
        <f t="shared" si="144"/>
      </c>
      <c r="R372" s="142"/>
      <c r="S372" s="143"/>
      <c r="T372" s="144"/>
      <c r="U372" s="141">
        <f t="shared" si="145"/>
      </c>
      <c r="V372" s="35" t="s">
        <v>11</v>
      </c>
      <c r="W372" s="81"/>
      <c r="X372" s="81"/>
      <c r="Y372" s="81"/>
      <c r="Z372" s="81"/>
      <c r="AA372" s="82"/>
    </row>
    <row r="373" spans="1:27" ht="13.5">
      <c r="A373" s="44" t="s">
        <v>40</v>
      </c>
      <c r="B373" s="142"/>
      <c r="C373" s="143"/>
      <c r="D373" s="144"/>
      <c r="E373" s="141">
        <f t="shared" si="141"/>
      </c>
      <c r="F373" s="142"/>
      <c r="G373" s="143"/>
      <c r="H373" s="144"/>
      <c r="I373" s="141">
        <f t="shared" si="142"/>
      </c>
      <c r="J373" s="142"/>
      <c r="K373" s="143"/>
      <c r="L373" s="144"/>
      <c r="M373" s="141">
        <f t="shared" si="143"/>
      </c>
      <c r="N373" s="142"/>
      <c r="O373" s="143"/>
      <c r="P373" s="144"/>
      <c r="Q373" s="141">
        <f t="shared" si="144"/>
      </c>
      <c r="R373" s="142"/>
      <c r="S373" s="143"/>
      <c r="T373" s="144"/>
      <c r="U373" s="141">
        <f t="shared" si="145"/>
      </c>
      <c r="V373" s="35" t="s">
        <v>12</v>
      </c>
      <c r="W373" s="81"/>
      <c r="X373" s="81"/>
      <c r="Y373" s="81"/>
      <c r="Z373" s="81"/>
      <c r="AA373" s="82"/>
    </row>
    <row r="374" spans="1:27" ht="13.5">
      <c r="A374" s="44" t="s">
        <v>56</v>
      </c>
      <c r="B374" s="142"/>
      <c r="C374" s="143"/>
      <c r="D374" s="145"/>
      <c r="E374" s="141">
        <f t="shared" si="141"/>
      </c>
      <c r="F374" s="142"/>
      <c r="G374" s="143"/>
      <c r="H374" s="145"/>
      <c r="I374" s="141">
        <f t="shared" si="142"/>
      </c>
      <c r="J374" s="142"/>
      <c r="K374" s="143"/>
      <c r="L374" s="145"/>
      <c r="M374" s="141">
        <f t="shared" si="143"/>
      </c>
      <c r="N374" s="142"/>
      <c r="O374" s="143"/>
      <c r="P374" s="145"/>
      <c r="Q374" s="141">
        <f t="shared" si="144"/>
      </c>
      <c r="R374" s="142"/>
      <c r="S374" s="143"/>
      <c r="T374" s="145"/>
      <c r="U374" s="141">
        <f t="shared" si="145"/>
      </c>
      <c r="V374" s="35" t="s">
        <v>12</v>
      </c>
      <c r="W374" s="81"/>
      <c r="X374" s="81"/>
      <c r="Y374" s="81"/>
      <c r="Z374" s="81"/>
      <c r="AA374" s="82"/>
    </row>
    <row r="375" spans="1:27" ht="13.5">
      <c r="A375" s="44" t="s">
        <v>139</v>
      </c>
      <c r="B375" s="142"/>
      <c r="C375" s="143"/>
      <c r="D375" s="145"/>
      <c r="E375" s="141">
        <f t="shared" si="141"/>
      </c>
      <c r="F375" s="142"/>
      <c r="G375" s="143"/>
      <c r="H375" s="145"/>
      <c r="I375" s="141">
        <f t="shared" si="142"/>
      </c>
      <c r="J375" s="142"/>
      <c r="K375" s="143"/>
      <c r="L375" s="145"/>
      <c r="M375" s="141">
        <f t="shared" si="143"/>
      </c>
      <c r="N375" s="142"/>
      <c r="O375" s="143"/>
      <c r="P375" s="145"/>
      <c r="Q375" s="141">
        <f t="shared" si="144"/>
      </c>
      <c r="R375" s="142"/>
      <c r="S375" s="143"/>
      <c r="T375" s="145"/>
      <c r="U375" s="141">
        <f t="shared" si="145"/>
      </c>
      <c r="V375" s="35"/>
      <c r="W375" s="81"/>
      <c r="X375" s="81"/>
      <c r="Y375" s="81"/>
      <c r="Z375" s="81"/>
      <c r="AA375" s="82"/>
    </row>
    <row r="376" spans="1:27" ht="13.5">
      <c r="A376" s="44" t="s">
        <v>46</v>
      </c>
      <c r="B376" s="142"/>
      <c r="C376" s="143"/>
      <c r="D376" s="144"/>
      <c r="E376" s="141">
        <f t="shared" si="141"/>
      </c>
      <c r="F376" s="142"/>
      <c r="G376" s="143"/>
      <c r="H376" s="144"/>
      <c r="I376" s="141">
        <f t="shared" si="142"/>
      </c>
      <c r="J376" s="142"/>
      <c r="K376" s="143"/>
      <c r="L376" s="144"/>
      <c r="M376" s="141">
        <f t="shared" si="143"/>
      </c>
      <c r="N376" s="142"/>
      <c r="O376" s="143"/>
      <c r="P376" s="144"/>
      <c r="Q376" s="141">
        <f t="shared" si="144"/>
      </c>
      <c r="R376" s="142"/>
      <c r="S376" s="143"/>
      <c r="T376" s="144"/>
      <c r="U376" s="141">
        <f t="shared" si="145"/>
      </c>
      <c r="V376" s="35"/>
      <c r="W376" s="81"/>
      <c r="X376" s="81"/>
      <c r="Y376" s="81"/>
      <c r="Z376" s="81"/>
      <c r="AA376" s="82"/>
    </row>
    <row r="377" spans="1:27" ht="13.5">
      <c r="A377" s="44" t="s">
        <v>63</v>
      </c>
      <c r="B377" s="142"/>
      <c r="C377" s="143"/>
      <c r="D377" s="144"/>
      <c r="E377" s="141">
        <f aca="true" t="shared" si="146" ref="E377:E383">IF(SUM(B377:D377)&gt;0,SUM(B377:D377),"")</f>
      </c>
      <c r="F377" s="142"/>
      <c r="G377" s="143"/>
      <c r="H377" s="144"/>
      <c r="I377" s="141">
        <f aca="true" t="shared" si="147" ref="I377:I383">IF(SUM(F377:H377)&gt;0,SUM(F377:H377),"")</f>
      </c>
      <c r="J377" s="142"/>
      <c r="K377" s="143"/>
      <c r="L377" s="144"/>
      <c r="M377" s="141">
        <f aca="true" t="shared" si="148" ref="M377:M383">IF(SUM(J377:L377)&gt;0,SUM(J377:L377),"")</f>
      </c>
      <c r="N377" s="142"/>
      <c r="O377" s="143"/>
      <c r="P377" s="144"/>
      <c r="Q377" s="141">
        <f aca="true" t="shared" si="149" ref="Q377:Q383">IF(SUM(N377:P377)&gt;0,SUM(N377:P377),"")</f>
      </c>
      <c r="R377" s="142"/>
      <c r="S377" s="143"/>
      <c r="T377" s="144"/>
      <c r="U377" s="141">
        <f aca="true" t="shared" si="150" ref="U377:U383">IF(SUM(R377:T377)&gt;0,SUM(R377:T377),"")</f>
      </c>
      <c r="V377" s="35" t="s">
        <v>13</v>
      </c>
      <c r="W377" s="81"/>
      <c r="X377" s="81"/>
      <c r="Y377" s="81"/>
      <c r="Z377" s="81"/>
      <c r="AA377" s="82"/>
    </row>
    <row r="378" spans="1:27" ht="13.5">
      <c r="A378" s="44" t="s">
        <v>67</v>
      </c>
      <c r="B378" s="142"/>
      <c r="C378" s="143"/>
      <c r="D378" s="144"/>
      <c r="E378" s="141">
        <f t="shared" si="146"/>
      </c>
      <c r="F378" s="142"/>
      <c r="G378" s="143"/>
      <c r="H378" s="144"/>
      <c r="I378" s="141">
        <f t="shared" si="147"/>
      </c>
      <c r="J378" s="142"/>
      <c r="K378" s="143"/>
      <c r="L378" s="144"/>
      <c r="M378" s="141">
        <f t="shared" si="148"/>
      </c>
      <c r="N378" s="142"/>
      <c r="O378" s="143"/>
      <c r="P378" s="144"/>
      <c r="Q378" s="141">
        <f t="shared" si="149"/>
      </c>
      <c r="R378" s="142"/>
      <c r="S378" s="143"/>
      <c r="T378" s="144"/>
      <c r="U378" s="141">
        <f t="shared" si="150"/>
      </c>
      <c r="V378" s="35" t="s">
        <v>14</v>
      </c>
      <c r="W378" s="81"/>
      <c r="X378" s="81"/>
      <c r="Y378" s="81"/>
      <c r="Z378" s="81"/>
      <c r="AA378" s="82"/>
    </row>
    <row r="379" spans="1:27" ht="13.5">
      <c r="A379" s="44" t="s">
        <v>57</v>
      </c>
      <c r="B379" s="142"/>
      <c r="C379" s="143"/>
      <c r="D379" s="144"/>
      <c r="E379" s="141">
        <f t="shared" si="146"/>
      </c>
      <c r="F379" s="142"/>
      <c r="G379" s="143"/>
      <c r="H379" s="144"/>
      <c r="I379" s="141">
        <f t="shared" si="147"/>
      </c>
      <c r="J379" s="142"/>
      <c r="K379" s="143"/>
      <c r="L379" s="144"/>
      <c r="M379" s="141">
        <f t="shared" si="148"/>
      </c>
      <c r="N379" s="142"/>
      <c r="O379" s="143"/>
      <c r="P379" s="144"/>
      <c r="Q379" s="141">
        <f t="shared" si="149"/>
      </c>
      <c r="R379" s="142"/>
      <c r="S379" s="143"/>
      <c r="T379" s="144"/>
      <c r="U379" s="141">
        <f t="shared" si="150"/>
      </c>
      <c r="V379" s="35" t="s">
        <v>15</v>
      </c>
      <c r="W379" s="81"/>
      <c r="X379" s="81"/>
      <c r="Y379" s="81"/>
      <c r="Z379" s="81"/>
      <c r="AA379" s="82"/>
    </row>
    <row r="380" spans="1:27" ht="13.5">
      <c r="A380" s="44" t="s">
        <v>52</v>
      </c>
      <c r="B380" s="142"/>
      <c r="C380" s="143"/>
      <c r="D380" s="144"/>
      <c r="E380" s="141">
        <f t="shared" si="146"/>
      </c>
      <c r="F380" s="142"/>
      <c r="G380" s="143"/>
      <c r="H380" s="144"/>
      <c r="I380" s="141">
        <f t="shared" si="147"/>
      </c>
      <c r="J380" s="142"/>
      <c r="K380" s="143"/>
      <c r="L380" s="144"/>
      <c r="M380" s="141">
        <f t="shared" si="148"/>
      </c>
      <c r="N380" s="142"/>
      <c r="O380" s="143"/>
      <c r="P380" s="144"/>
      <c r="Q380" s="141">
        <f t="shared" si="149"/>
      </c>
      <c r="R380" s="142"/>
      <c r="S380" s="143"/>
      <c r="T380" s="144"/>
      <c r="U380" s="141">
        <f t="shared" si="150"/>
      </c>
      <c r="V380" s="35" t="s">
        <v>16</v>
      </c>
      <c r="W380" s="81"/>
      <c r="X380" s="81"/>
      <c r="Y380" s="81"/>
      <c r="Z380" s="81"/>
      <c r="AA380" s="82"/>
    </row>
    <row r="381" spans="1:27" ht="13.5">
      <c r="A381" s="26" t="s">
        <v>55</v>
      </c>
      <c r="B381" s="142">
        <v>51</v>
      </c>
      <c r="C381" s="143">
        <v>16</v>
      </c>
      <c r="D381" s="144">
        <v>44</v>
      </c>
      <c r="E381" s="141">
        <f t="shared" si="146"/>
        <v>111</v>
      </c>
      <c r="F381" s="142"/>
      <c r="G381" s="143"/>
      <c r="H381" s="144"/>
      <c r="I381" s="141">
        <f t="shared" si="147"/>
      </c>
      <c r="J381" s="142"/>
      <c r="K381" s="143"/>
      <c r="L381" s="144"/>
      <c r="M381" s="141">
        <f t="shared" si="148"/>
      </c>
      <c r="N381" s="142"/>
      <c r="O381" s="143"/>
      <c r="P381" s="144"/>
      <c r="Q381" s="141">
        <f t="shared" si="149"/>
      </c>
      <c r="R381" s="142"/>
      <c r="S381" s="143"/>
      <c r="T381" s="144"/>
      <c r="U381" s="141">
        <f t="shared" si="150"/>
      </c>
      <c r="V381" s="35" t="s">
        <v>12</v>
      </c>
      <c r="W381" s="81"/>
      <c r="X381" s="81"/>
      <c r="Y381" s="81"/>
      <c r="Z381" s="81"/>
      <c r="AA381" s="82"/>
    </row>
    <row r="382" spans="1:27" ht="13.5">
      <c r="A382" s="26" t="s">
        <v>22</v>
      </c>
      <c r="B382" s="142"/>
      <c r="C382" s="143"/>
      <c r="D382" s="144"/>
      <c r="E382" s="141">
        <f t="shared" si="146"/>
      </c>
      <c r="F382" s="142"/>
      <c r="G382" s="143"/>
      <c r="H382" s="144"/>
      <c r="I382" s="141">
        <f t="shared" si="147"/>
      </c>
      <c r="J382" s="142"/>
      <c r="K382" s="143"/>
      <c r="L382" s="144"/>
      <c r="M382" s="141">
        <f t="shared" si="148"/>
      </c>
      <c r="N382" s="142"/>
      <c r="O382" s="143"/>
      <c r="P382" s="144"/>
      <c r="Q382" s="141">
        <f t="shared" si="149"/>
      </c>
      <c r="R382" s="142"/>
      <c r="S382" s="143"/>
      <c r="T382" s="144"/>
      <c r="U382" s="141">
        <f t="shared" si="150"/>
      </c>
      <c r="V382" s="34"/>
      <c r="W382" s="81"/>
      <c r="X382" s="81"/>
      <c r="Y382" s="81"/>
      <c r="Z382" s="81"/>
      <c r="AA382" s="82"/>
    </row>
    <row r="383" spans="1:27" ht="13.5">
      <c r="A383" s="26" t="s">
        <v>23</v>
      </c>
      <c r="B383" s="142"/>
      <c r="C383" s="143"/>
      <c r="D383" s="144"/>
      <c r="E383" s="141">
        <f t="shared" si="146"/>
      </c>
      <c r="F383" s="142"/>
      <c r="G383" s="143"/>
      <c r="H383" s="144"/>
      <c r="I383" s="141">
        <f t="shared" si="147"/>
      </c>
      <c r="J383" s="142"/>
      <c r="K383" s="143"/>
      <c r="L383" s="144"/>
      <c r="M383" s="141">
        <f t="shared" si="148"/>
      </c>
      <c r="N383" s="142"/>
      <c r="O383" s="143"/>
      <c r="P383" s="144"/>
      <c r="Q383" s="141">
        <f t="shared" si="149"/>
      </c>
      <c r="R383" s="142"/>
      <c r="S383" s="143"/>
      <c r="T383" s="144"/>
      <c r="U383" s="141">
        <f t="shared" si="150"/>
      </c>
      <c r="V383" s="34"/>
      <c r="W383" s="81"/>
      <c r="X383" s="81"/>
      <c r="Y383" s="81"/>
      <c r="Z383" s="81"/>
      <c r="AA383" s="82"/>
    </row>
    <row r="384" spans="1:27" ht="14.25" thickBot="1">
      <c r="A384" s="117" t="s">
        <v>10</v>
      </c>
      <c r="B384" s="149">
        <f aca="true" t="shared" si="151" ref="B384:U384">IF(SUM(B370:B381)=0,0,AVERAGE(B370:B381))</f>
        <v>51</v>
      </c>
      <c r="C384" s="150">
        <f t="shared" si="151"/>
        <v>16</v>
      </c>
      <c r="D384" s="151">
        <f t="shared" si="151"/>
        <v>44</v>
      </c>
      <c r="E384" s="152">
        <f t="shared" si="151"/>
        <v>111</v>
      </c>
      <c r="F384" s="149">
        <f t="shared" si="151"/>
        <v>0</v>
      </c>
      <c r="G384" s="150">
        <f t="shared" si="151"/>
        <v>0</v>
      </c>
      <c r="H384" s="151">
        <f t="shared" si="151"/>
        <v>0</v>
      </c>
      <c r="I384" s="152">
        <f t="shared" si="151"/>
        <v>0</v>
      </c>
      <c r="J384" s="149">
        <f t="shared" si="151"/>
        <v>0</v>
      </c>
      <c r="K384" s="150">
        <f t="shared" si="151"/>
        <v>0</v>
      </c>
      <c r="L384" s="151">
        <f t="shared" si="151"/>
        <v>0</v>
      </c>
      <c r="M384" s="152">
        <f t="shared" si="151"/>
        <v>0</v>
      </c>
      <c r="N384" s="149">
        <f t="shared" si="151"/>
        <v>0</v>
      </c>
      <c r="O384" s="150">
        <f t="shared" si="151"/>
        <v>0</v>
      </c>
      <c r="P384" s="151">
        <f t="shared" si="151"/>
        <v>0</v>
      </c>
      <c r="Q384" s="152">
        <f t="shared" si="151"/>
        <v>0</v>
      </c>
      <c r="R384" s="149">
        <f t="shared" si="151"/>
        <v>0</v>
      </c>
      <c r="S384" s="150">
        <f t="shared" si="151"/>
        <v>0</v>
      </c>
      <c r="T384" s="151">
        <f t="shared" si="151"/>
        <v>0</v>
      </c>
      <c r="U384" s="152">
        <f t="shared" si="151"/>
        <v>0</v>
      </c>
      <c r="V384" s="41"/>
      <c r="W384" s="81"/>
      <c r="X384" s="81"/>
      <c r="Y384" s="81"/>
      <c r="Z384" s="81"/>
      <c r="AA384" s="82"/>
    </row>
    <row r="385" spans="1:27" ht="13.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81"/>
      <c r="X385" s="81"/>
      <c r="Y385" s="81"/>
      <c r="Z385" s="81"/>
      <c r="AA385" s="82"/>
    </row>
    <row r="386" spans="23:27" ht="14.25" thickBot="1">
      <c r="W386" s="81" t="s">
        <v>256</v>
      </c>
      <c r="X386" s="81"/>
      <c r="Y386" s="81"/>
      <c r="Z386" s="81"/>
      <c r="AA386" s="82"/>
    </row>
    <row r="387" spans="1:27" ht="13.5">
      <c r="A387" s="116" t="s">
        <v>250</v>
      </c>
      <c r="B387" s="259" t="s">
        <v>251</v>
      </c>
      <c r="C387" s="260"/>
      <c r="D387" s="260"/>
      <c r="E387" s="261"/>
      <c r="F387" s="259" t="s">
        <v>252</v>
      </c>
      <c r="G387" s="260"/>
      <c r="H387" s="260"/>
      <c r="I387" s="261"/>
      <c r="J387" s="259" t="s">
        <v>253</v>
      </c>
      <c r="K387" s="260"/>
      <c r="L387" s="260"/>
      <c r="M387" s="261"/>
      <c r="N387" s="259" t="s">
        <v>254</v>
      </c>
      <c r="O387" s="260"/>
      <c r="P387" s="260"/>
      <c r="Q387" s="261"/>
      <c r="R387" s="259" t="s">
        <v>255</v>
      </c>
      <c r="S387" s="260"/>
      <c r="T387" s="260"/>
      <c r="U387" s="261"/>
      <c r="V387" s="18" t="s">
        <v>3</v>
      </c>
      <c r="W387" s="81" t="str">
        <f>B387</f>
        <v>FG 1</v>
      </c>
      <c r="X387" s="81" t="str">
        <f>F387</f>
        <v>FG 2</v>
      </c>
      <c r="Y387" s="81" t="str">
        <f>J387</f>
        <v>FG 3</v>
      </c>
      <c r="Z387" s="81" t="str">
        <f>N387</f>
        <v>FG 4</v>
      </c>
      <c r="AA387" s="82" t="str">
        <f>R387</f>
        <v>FG 5</v>
      </c>
    </row>
    <row r="388" spans="1:27" ht="14.25" thickBot="1">
      <c r="A388" s="40" t="s">
        <v>4</v>
      </c>
      <c r="B388" s="20" t="s">
        <v>5</v>
      </c>
      <c r="C388" s="21" t="s">
        <v>6</v>
      </c>
      <c r="D388" s="22" t="s">
        <v>7</v>
      </c>
      <c r="E388" s="23" t="s">
        <v>8</v>
      </c>
      <c r="F388" s="20" t="s">
        <v>5</v>
      </c>
      <c r="G388" s="21" t="s">
        <v>6</v>
      </c>
      <c r="H388" s="21" t="s">
        <v>7</v>
      </c>
      <c r="I388" s="23" t="s">
        <v>8</v>
      </c>
      <c r="J388" s="20" t="s">
        <v>5</v>
      </c>
      <c r="K388" s="21" t="s">
        <v>6</v>
      </c>
      <c r="L388" s="21" t="s">
        <v>7</v>
      </c>
      <c r="M388" s="23" t="s">
        <v>8</v>
      </c>
      <c r="N388" s="20" t="s">
        <v>5</v>
      </c>
      <c r="O388" s="21" t="s">
        <v>6</v>
      </c>
      <c r="P388" s="21" t="s">
        <v>7</v>
      </c>
      <c r="Q388" s="23" t="s">
        <v>8</v>
      </c>
      <c r="R388" s="20" t="s">
        <v>5</v>
      </c>
      <c r="S388" s="21" t="s">
        <v>6</v>
      </c>
      <c r="T388" s="21" t="s">
        <v>7</v>
      </c>
      <c r="U388" s="23" t="s">
        <v>8</v>
      </c>
      <c r="V388" s="24" t="s">
        <v>9</v>
      </c>
      <c r="W388" s="100">
        <f>IF(SUM(E389:E402)&gt;0,LARGE(E389:E402,1),0)</f>
        <v>0</v>
      </c>
      <c r="X388" s="81">
        <f>IF(SUM(I389:I402)&gt;0,LARGE(I389:I402,1),0)</f>
        <v>0</v>
      </c>
      <c r="Y388" s="81">
        <f>IF(SUM(M389:M402)&gt;0,LARGE(M389:M402,1),0)</f>
        <v>0</v>
      </c>
      <c r="Z388" s="81">
        <f>IF(SUM(Q389:Q402)&gt;0,LARGE(Q389:Q402,1),0)</f>
        <v>0</v>
      </c>
      <c r="AA388" s="82">
        <f>IF(SUM(U389:U402)&gt;0,LARGE(U389:U402,1),0)</f>
        <v>0</v>
      </c>
    </row>
    <row r="389" spans="1:27" ht="14.25" thickTop="1">
      <c r="A389" s="121"/>
      <c r="B389" s="138"/>
      <c r="C389" s="139"/>
      <c r="D389" s="140"/>
      <c r="E389" s="141">
        <f aca="true" t="shared" si="152" ref="E389:E394">IF(SUM(B389:D389)&gt;0,SUM(B389:D389),"")</f>
      </c>
      <c r="F389" s="138"/>
      <c r="G389" s="139"/>
      <c r="H389" s="140"/>
      <c r="I389" s="141">
        <f aca="true" t="shared" si="153" ref="I389:I394">IF(SUM(F389:H389)&gt;0,SUM(F389:H389),"")</f>
      </c>
      <c r="J389" s="138"/>
      <c r="K389" s="139"/>
      <c r="L389" s="140"/>
      <c r="M389" s="141">
        <f aca="true" t="shared" si="154" ref="M389:M394">IF(SUM(J389:L389)&gt;0,SUM(J389:L389),"")</f>
      </c>
      <c r="N389" s="138"/>
      <c r="O389" s="139"/>
      <c r="P389" s="140"/>
      <c r="Q389" s="141">
        <f aca="true" t="shared" si="155" ref="Q389:Q394">IF(SUM(N389:P389)&gt;0,SUM(N389:P389),"")</f>
      </c>
      <c r="R389" s="138"/>
      <c r="S389" s="139"/>
      <c r="T389" s="140"/>
      <c r="U389" s="141">
        <f aca="true" t="shared" si="156" ref="U389:U394">IF(SUM(R389:T389)&gt;0,SUM(R389:T389),"")</f>
      </c>
      <c r="V389" s="106" t="s">
        <v>250</v>
      </c>
      <c r="W389" s="111"/>
      <c r="X389" s="112"/>
      <c r="Y389" s="112"/>
      <c r="Z389" s="112"/>
      <c r="AA389" s="113"/>
    </row>
    <row r="390" spans="1:27" ht="13.5">
      <c r="A390" s="44"/>
      <c r="B390" s="142"/>
      <c r="C390" s="143"/>
      <c r="D390" s="144"/>
      <c r="E390" s="141">
        <f t="shared" si="152"/>
      </c>
      <c r="F390" s="142"/>
      <c r="G390" s="143"/>
      <c r="H390" s="144"/>
      <c r="I390" s="141">
        <f t="shared" si="153"/>
      </c>
      <c r="J390" s="142"/>
      <c r="K390" s="143"/>
      <c r="L390" s="144"/>
      <c r="M390" s="141">
        <f t="shared" si="154"/>
      </c>
      <c r="N390" s="142"/>
      <c r="O390" s="143"/>
      <c r="P390" s="144"/>
      <c r="Q390" s="141">
        <f t="shared" si="155"/>
      </c>
      <c r="R390" s="142"/>
      <c r="S390" s="143"/>
      <c r="T390" s="144"/>
      <c r="U390" s="141">
        <f t="shared" si="156"/>
      </c>
      <c r="V390" s="106" t="s">
        <v>246</v>
      </c>
      <c r="W390" s="100"/>
      <c r="X390" s="81"/>
      <c r="Y390" s="81"/>
      <c r="Z390" s="81"/>
      <c r="AA390" s="82"/>
    </row>
    <row r="391" spans="1:27" ht="13.5">
      <c r="A391" s="44"/>
      <c r="B391" s="142"/>
      <c r="C391" s="143"/>
      <c r="D391" s="144"/>
      <c r="E391" s="141">
        <f t="shared" si="152"/>
      </c>
      <c r="F391" s="142"/>
      <c r="G391" s="143"/>
      <c r="H391" s="144"/>
      <c r="I391" s="141">
        <f t="shared" si="153"/>
      </c>
      <c r="J391" s="142"/>
      <c r="K391" s="143"/>
      <c r="L391" s="144"/>
      <c r="M391" s="141">
        <f t="shared" si="154"/>
      </c>
      <c r="N391" s="142"/>
      <c r="O391" s="143"/>
      <c r="P391" s="144"/>
      <c r="Q391" s="141">
        <f t="shared" si="155"/>
      </c>
      <c r="R391" s="142"/>
      <c r="S391" s="143"/>
      <c r="T391" s="144"/>
      <c r="U391" s="141">
        <f t="shared" si="156"/>
      </c>
      <c r="V391" s="106" t="s">
        <v>247</v>
      </c>
      <c r="W391" s="100"/>
      <c r="X391" s="81"/>
      <c r="Y391" s="81"/>
      <c r="Z391" s="81"/>
      <c r="AA391" s="82"/>
    </row>
    <row r="392" spans="1:27" ht="13.5">
      <c r="A392" s="44"/>
      <c r="B392" s="142"/>
      <c r="C392" s="143"/>
      <c r="D392" s="144"/>
      <c r="E392" s="141">
        <f t="shared" si="152"/>
      </c>
      <c r="F392" s="142"/>
      <c r="G392" s="143"/>
      <c r="H392" s="144"/>
      <c r="I392" s="141">
        <f t="shared" si="153"/>
      </c>
      <c r="J392" s="142"/>
      <c r="K392" s="143"/>
      <c r="L392" s="144"/>
      <c r="M392" s="141">
        <f t="shared" si="154"/>
      </c>
      <c r="N392" s="142"/>
      <c r="O392" s="143"/>
      <c r="P392" s="144"/>
      <c r="Q392" s="141">
        <f t="shared" si="155"/>
      </c>
      <c r="R392" s="142"/>
      <c r="S392" s="143"/>
      <c r="T392" s="144"/>
      <c r="U392" s="141">
        <f t="shared" si="156"/>
      </c>
      <c r="V392" s="106" t="s">
        <v>248</v>
      </c>
      <c r="W392" s="100"/>
      <c r="X392" s="81"/>
      <c r="Y392" s="81"/>
      <c r="Z392" s="81"/>
      <c r="AA392" s="82"/>
    </row>
    <row r="393" spans="1:27" ht="13.5">
      <c r="A393" s="44"/>
      <c r="B393" s="142"/>
      <c r="C393" s="143"/>
      <c r="D393" s="145"/>
      <c r="E393" s="141">
        <f t="shared" si="152"/>
      </c>
      <c r="F393" s="142"/>
      <c r="G393" s="143"/>
      <c r="H393" s="145"/>
      <c r="I393" s="141">
        <f t="shared" si="153"/>
      </c>
      <c r="J393" s="142"/>
      <c r="K393" s="143"/>
      <c r="L393" s="145"/>
      <c r="M393" s="141">
        <f t="shared" si="154"/>
      </c>
      <c r="N393" s="142"/>
      <c r="O393" s="143"/>
      <c r="P393" s="145"/>
      <c r="Q393" s="141">
        <f t="shared" si="155"/>
      </c>
      <c r="R393" s="142"/>
      <c r="S393" s="143"/>
      <c r="T393" s="145"/>
      <c r="U393" s="141">
        <f t="shared" si="156"/>
      </c>
      <c r="V393" s="106" t="s">
        <v>249</v>
      </c>
      <c r="W393" s="100"/>
      <c r="X393" s="81"/>
      <c r="Y393" s="81"/>
      <c r="Z393" s="81"/>
      <c r="AA393" s="82"/>
    </row>
    <row r="394" spans="1:27" ht="13.5">
      <c r="A394" s="44"/>
      <c r="B394" s="142"/>
      <c r="C394" s="143"/>
      <c r="D394" s="145"/>
      <c r="E394" s="141">
        <f t="shared" si="152"/>
      </c>
      <c r="F394" s="142"/>
      <c r="G394" s="143"/>
      <c r="H394" s="145"/>
      <c r="I394" s="141">
        <f t="shared" si="153"/>
      </c>
      <c r="J394" s="142"/>
      <c r="K394" s="143"/>
      <c r="L394" s="145"/>
      <c r="M394" s="141">
        <f t="shared" si="154"/>
      </c>
      <c r="N394" s="142"/>
      <c r="O394" s="143"/>
      <c r="P394" s="145"/>
      <c r="Q394" s="141">
        <f t="shared" si="155"/>
      </c>
      <c r="R394" s="142"/>
      <c r="S394" s="143"/>
      <c r="T394" s="145"/>
      <c r="U394" s="141">
        <f t="shared" si="156"/>
      </c>
      <c r="V394" s="106">
        <f>IF(SUM(E394,I394,M394,Q394,U394,U412,Q412,M412,I412,E412,E430,I430,M430,Q430,U430)&gt;0,(LARGE((E394,I394,M394,Q394,U394,U412,Q412,M412,I412,E412,E430,I430,M430,Q430,U430),1)+LARGE((E394,I394,M394,Q394,U394,U412,Q412,M412,I412,E412,E430,I430,M430,Q430,U430),2)+LARGE((E394,I394,M394,Q394,U394,U412,Q412,M412,I412,E412,E430,I430,M430,Q430,U430),3)+LARGE((E394,I394,M394,Q394,U394,U412,Q412,M412,I412,E412,E430,I430,M430,Q430,U430),4)),"")</f>
      </c>
      <c r="W394" s="100"/>
      <c r="X394" s="81"/>
      <c r="Y394" s="81"/>
      <c r="Z394" s="81"/>
      <c r="AA394" s="82"/>
    </row>
    <row r="395" spans="1:27" ht="13.5">
      <c r="A395" s="44"/>
      <c r="B395" s="142"/>
      <c r="C395" s="143"/>
      <c r="D395" s="145"/>
      <c r="E395" s="141">
        <f aca="true" t="shared" si="157" ref="E395:E402">IF(SUM(B395:D395)&gt;0,SUM(B395:D395),"")</f>
      </c>
      <c r="F395" s="142"/>
      <c r="G395" s="143"/>
      <c r="H395" s="145"/>
      <c r="I395" s="141">
        <f aca="true" t="shared" si="158" ref="I395:I402">IF(SUM(F395:H395)&gt;0,SUM(F395:H395),"")</f>
      </c>
      <c r="J395" s="142"/>
      <c r="K395" s="143"/>
      <c r="L395" s="145"/>
      <c r="M395" s="141">
        <f aca="true" t="shared" si="159" ref="M395:M402">IF(SUM(J395:L395)&gt;0,SUM(J395:L395),"")</f>
      </c>
      <c r="N395" s="142"/>
      <c r="O395" s="143"/>
      <c r="P395" s="145"/>
      <c r="Q395" s="141">
        <f aca="true" t="shared" si="160" ref="Q395:Q402">IF(SUM(N395:P395)&gt;0,SUM(N395:P395),"")</f>
      </c>
      <c r="R395" s="142"/>
      <c r="S395" s="143"/>
      <c r="T395" s="145"/>
      <c r="U395" s="141">
        <f aca="true" t="shared" si="161" ref="U395:U402">IF(SUM(R395:T395)&gt;0,SUM(R395:T395),"")</f>
      </c>
      <c r="V395" s="106">
        <f>IF(SUM(E395,I395,M395,Q395,U395,U413,Q413,M413,I413,E413,E431,I431,M431,Q431,U431)&gt;0,(LARGE((E395,I395,M395,Q395,U395,U413,Q413,M413,I413,E413,E431,I431,M431,Q431,U431),1)+LARGE((E395,I395,M395,Q395,U395,U413,Q413,M413,I413,E413,E431,I431,M431,Q431,U431),2)+LARGE((E395,I395,M395,Q395,U395,U413,Q413,M413,I413,E413,E431,I431,M431,Q431,U431),3)+LARGE((E395,I395,M395,Q395,U395,U413,Q413,M413,I413,E413,E431,I431,M431,Q431,U431),4)),"")</f>
      </c>
      <c r="W395" s="100"/>
      <c r="X395" s="81"/>
      <c r="Y395" s="81"/>
      <c r="Z395" s="81"/>
      <c r="AA395" s="82"/>
    </row>
    <row r="396" spans="1:27" ht="13.5">
      <c r="A396" s="44"/>
      <c r="B396" s="142"/>
      <c r="C396" s="143"/>
      <c r="D396" s="144"/>
      <c r="E396" s="141">
        <f t="shared" si="157"/>
      </c>
      <c r="F396" s="142"/>
      <c r="G396" s="143"/>
      <c r="H396" s="144"/>
      <c r="I396" s="141">
        <f t="shared" si="158"/>
      </c>
      <c r="J396" s="142"/>
      <c r="K396" s="143"/>
      <c r="L396" s="144"/>
      <c r="M396" s="141">
        <f t="shared" si="159"/>
      </c>
      <c r="N396" s="142"/>
      <c r="O396" s="143"/>
      <c r="P396" s="144"/>
      <c r="Q396" s="141">
        <f t="shared" si="160"/>
      </c>
      <c r="R396" s="142"/>
      <c r="S396" s="143"/>
      <c r="T396" s="144"/>
      <c r="U396" s="141">
        <f t="shared" si="161"/>
      </c>
      <c r="V396" s="106">
        <f>IF(SUM(E396,I396,M396,Q396,U396,U414,Q414,M414,I414,E414,E432,I432,M432,Q432,U432)&gt;0,(LARGE((E396,I396,M396,Q396,U396,U414,Q414,M414,I414,E414,E432,I432,M432,Q432,U432),1)+LARGE((E396,I396,M396,Q396,U396,U414,Q414,M414,I414,E414,E432,I432,M432,Q432,U432),2)+LARGE((E396,I396,M396,Q396,U396,U414,Q414,M414,I414,E414,E432,I432,M432,Q432,U432),3)+LARGE((E396,I396,M396,Q396,U396,U414,Q414,M414,I414,E414,E432,I432,M432,Q432,U432),4)),"")</f>
      </c>
      <c r="W396" s="100"/>
      <c r="X396" s="81"/>
      <c r="Y396" s="81"/>
      <c r="Z396" s="81"/>
      <c r="AA396" s="82"/>
    </row>
    <row r="397" spans="1:27" ht="13.5">
      <c r="A397" s="44"/>
      <c r="B397" s="142"/>
      <c r="C397" s="143"/>
      <c r="D397" s="144"/>
      <c r="E397" s="141">
        <f t="shared" si="157"/>
      </c>
      <c r="F397" s="142"/>
      <c r="G397" s="143"/>
      <c r="H397" s="144"/>
      <c r="I397" s="141">
        <f t="shared" si="158"/>
      </c>
      <c r="J397" s="142"/>
      <c r="K397" s="143"/>
      <c r="L397" s="144"/>
      <c r="M397" s="141">
        <f t="shared" si="159"/>
      </c>
      <c r="N397" s="142"/>
      <c r="O397" s="143"/>
      <c r="P397" s="144"/>
      <c r="Q397" s="141">
        <f t="shared" si="160"/>
      </c>
      <c r="R397" s="142"/>
      <c r="S397" s="143"/>
      <c r="T397" s="144"/>
      <c r="U397" s="141">
        <f t="shared" si="161"/>
      </c>
      <c r="V397" s="106">
        <f>IF(SUM(E397,I397,M397,Q397,U397,U415,Q415,M415,I415,E415,E433,I433,M433,Q433,U433)&gt;0,(LARGE((E397,I397,M397,Q397,U397,U415,Q415,M415,I415,E415,E433,I433,M433,Q433,U433),1)+LARGE((E397,I397,M397,Q397,U397,U415,Q415,M415,I415,E415,E433,I433,M433,Q433,U433),2)+LARGE((E397,I397,M397,Q397,U397,U415,Q415,M415,I415,E415,E433,I433,M433,Q433,U433),3)+LARGE((E397,I397,M397,Q397,U397,U415,Q415,M415,I415,E415,E433,I433,M433,Q433,U433),4)),"")</f>
      </c>
      <c r="W397" s="100"/>
      <c r="X397" s="81"/>
      <c r="Y397" s="81"/>
      <c r="Z397" s="81"/>
      <c r="AA397" s="82"/>
    </row>
    <row r="398" spans="1:27" ht="13.5">
      <c r="A398" s="44"/>
      <c r="B398" s="142"/>
      <c r="C398" s="143"/>
      <c r="D398" s="144"/>
      <c r="E398" s="141">
        <f t="shared" si="157"/>
      </c>
      <c r="F398" s="142"/>
      <c r="G398" s="143"/>
      <c r="H398" s="144"/>
      <c r="I398" s="141">
        <f t="shared" si="158"/>
      </c>
      <c r="J398" s="142"/>
      <c r="K398" s="143"/>
      <c r="L398" s="144"/>
      <c r="M398" s="141">
        <f t="shared" si="159"/>
      </c>
      <c r="N398" s="142"/>
      <c r="O398" s="143"/>
      <c r="P398" s="144"/>
      <c r="Q398" s="141">
        <f t="shared" si="160"/>
      </c>
      <c r="R398" s="142"/>
      <c r="S398" s="143"/>
      <c r="T398" s="144"/>
      <c r="U398" s="141">
        <f t="shared" si="161"/>
      </c>
      <c r="V398" s="106">
        <f>IF(SUM(E398,I398,M398,Q398,U398,U416,Q416,M416,I416,E416,E434,I434,M434,Q434,U434)&gt;0,(LARGE((E398,I398,M398,Q398,U398,U416,Q416,M416,I416,E416,E434,I434,M434,Q434,U434),1)+LARGE((E398,I398,M398,Q398,U398,U416,Q416,M416,I416,E416,E434,I434,M434,Q434,U434),2)+LARGE((E398,I398,M398,Q398,U398,U416,Q416,M416,I416,E416,E434,I434,M434,Q434,U434),3)+LARGE((E398,I398,M398,Q398,U398,U416,Q416,M416,I416,E416,E434,I434,M434,Q434,U434),4)),"")</f>
      </c>
      <c r="W398" s="100"/>
      <c r="X398" s="81"/>
      <c r="Y398" s="81"/>
      <c r="Z398" s="81"/>
      <c r="AA398" s="82"/>
    </row>
    <row r="399" spans="1:27" ht="13.5">
      <c r="A399" s="44"/>
      <c r="B399" s="142"/>
      <c r="C399" s="143"/>
      <c r="D399" s="144"/>
      <c r="E399" s="141">
        <f t="shared" si="157"/>
      </c>
      <c r="F399" s="142"/>
      <c r="G399" s="143"/>
      <c r="H399" s="144"/>
      <c r="I399" s="141">
        <f t="shared" si="158"/>
      </c>
      <c r="J399" s="142"/>
      <c r="K399" s="143"/>
      <c r="L399" s="144"/>
      <c r="M399" s="141">
        <f t="shared" si="159"/>
      </c>
      <c r="N399" s="142"/>
      <c r="O399" s="143"/>
      <c r="P399" s="144"/>
      <c r="Q399" s="141">
        <f t="shared" si="160"/>
      </c>
      <c r="R399" s="142"/>
      <c r="S399" s="143"/>
      <c r="T399" s="144"/>
      <c r="U399" s="141">
        <f t="shared" si="161"/>
      </c>
      <c r="V399" s="106">
        <f>IF(SUM(E399,I399,M399,Q399,U399,U417,Q417,M417,I417,E417,E435,I435,M435,Q435,U435)&gt;0,(LARGE((E399,I399,M399,Q399,U399,U417,Q417,M417,I417,E417,E435,I435,M435,Q435,U435),1)+LARGE((E399,I399,M399,Q399,U399,U417,Q417,M417,I417,E417,E435,I435,M435,Q435,U435),2)+LARGE((E399,I399,M399,Q399,U399,U417,Q417,M417,I417,E417,E435,I435,M435,Q435,U435),3)+LARGE((E399,I399,M399,Q399,U399,U417,Q417,M417,I417,E417,E435,I435,M435,Q435,U435),4)),"")</f>
      </c>
      <c r="W399" s="100"/>
      <c r="X399" s="81"/>
      <c r="Y399" s="81"/>
      <c r="Z399" s="81"/>
      <c r="AA399" s="82"/>
    </row>
    <row r="400" spans="1:27" ht="13.5">
      <c r="A400" s="26"/>
      <c r="B400" s="142"/>
      <c r="C400" s="143"/>
      <c r="D400" s="144"/>
      <c r="E400" s="141">
        <f t="shared" si="157"/>
      </c>
      <c r="F400" s="142"/>
      <c r="G400" s="143"/>
      <c r="H400" s="144"/>
      <c r="I400" s="141">
        <f t="shared" si="158"/>
      </c>
      <c r="J400" s="142"/>
      <c r="K400" s="143"/>
      <c r="L400" s="144"/>
      <c r="M400" s="141">
        <f t="shared" si="159"/>
      </c>
      <c r="N400" s="142"/>
      <c r="O400" s="143"/>
      <c r="P400" s="144"/>
      <c r="Q400" s="141">
        <f t="shared" si="160"/>
      </c>
      <c r="R400" s="142"/>
      <c r="S400" s="143"/>
      <c r="T400" s="144"/>
      <c r="U400" s="141">
        <f t="shared" si="161"/>
      </c>
      <c r="V400" s="106">
        <f>IF(SUM(E400,I400,M400,Q400,U400,U418,Q418,M418,I418,E418,E436,I436,M436,Q436,U436)&gt;0,(LARGE((E400,I400,M400,Q400,U400,U418,Q418,M418,I418,E418,E436,I436,M436,Q436,U436),1)+LARGE((E400,I400,M400,Q400,U400,U418,Q418,M418,I418,E418,E436,I436,M436,Q436,U436),2)+LARGE((E400,I400,M400,Q400,U400,U418,Q418,M418,I418,E418,E436,I436,M436,Q436,U436),3)+LARGE((E400,I400,M400,Q400,U400,U418,Q418,M418,I418,E418,E436,I436,M436,Q436,U436),4)),"")</f>
      </c>
      <c r="W400" s="100"/>
      <c r="X400" s="81"/>
      <c r="Y400" s="81"/>
      <c r="Z400" s="81"/>
      <c r="AA400" s="82"/>
    </row>
    <row r="401" spans="1:27" ht="13.5">
      <c r="A401" s="26" t="s">
        <v>22</v>
      </c>
      <c r="B401" s="142"/>
      <c r="C401" s="143"/>
      <c r="D401" s="144"/>
      <c r="E401" s="141">
        <f t="shared" si="157"/>
      </c>
      <c r="F401" s="142"/>
      <c r="G401" s="143"/>
      <c r="H401" s="144"/>
      <c r="I401" s="141">
        <f t="shared" si="158"/>
      </c>
      <c r="J401" s="142"/>
      <c r="K401" s="143"/>
      <c r="L401" s="144"/>
      <c r="M401" s="141">
        <f t="shared" si="159"/>
      </c>
      <c r="N401" s="142"/>
      <c r="O401" s="143"/>
      <c r="P401" s="144"/>
      <c r="Q401" s="141">
        <f t="shared" si="160"/>
      </c>
      <c r="R401" s="142"/>
      <c r="S401" s="143"/>
      <c r="T401" s="144"/>
      <c r="U401" s="141">
        <f t="shared" si="161"/>
      </c>
      <c r="V401" s="106">
        <f>IF(SUM(E401,I401,M401,Q401,U401,U419,Q419,M419,I419,E419,E437,I437,M437,Q437,U437)&gt;0,(LARGE((E401,I401,M401,Q401,U401,U419,Q419,M419,I419,E419,E437,I437,M437,Q437,U437),1)+LARGE((E401,I401,M401,Q401,U401,U419,Q419,M419,I419,E419,E437,I437,M437,Q437,U437),2)+LARGE((E401,I401,M401,Q401,U401,U419,Q419,M419,I419,E419,E437,I437,M437,Q437,U437),3)+LARGE((E401,I401,M401,Q401,U401,U419,Q419,M419,I419,E419,E437,I437,M437,Q437,U437),4)),"")</f>
      </c>
      <c r="W401" s="100"/>
      <c r="X401" s="81"/>
      <c r="Y401" s="81"/>
      <c r="Z401" s="81"/>
      <c r="AA401" s="82"/>
    </row>
    <row r="402" spans="1:27" ht="13.5">
      <c r="A402" s="26" t="s">
        <v>23</v>
      </c>
      <c r="B402" s="142"/>
      <c r="C402" s="143"/>
      <c r="D402" s="144"/>
      <c r="E402" s="141">
        <f t="shared" si="157"/>
      </c>
      <c r="F402" s="142"/>
      <c r="G402" s="143"/>
      <c r="H402" s="144"/>
      <c r="I402" s="141">
        <f t="shared" si="158"/>
      </c>
      <c r="J402" s="142"/>
      <c r="K402" s="143"/>
      <c r="L402" s="144"/>
      <c r="M402" s="141">
        <f t="shared" si="159"/>
      </c>
      <c r="N402" s="142"/>
      <c r="O402" s="143"/>
      <c r="P402" s="144"/>
      <c r="Q402" s="141">
        <f t="shared" si="160"/>
      </c>
      <c r="R402" s="142"/>
      <c r="S402" s="143"/>
      <c r="T402" s="144"/>
      <c r="U402" s="141">
        <f t="shared" si="161"/>
      </c>
      <c r="V402" s="106">
        <f>IF(SUM(E402,I402,M402,Q402,U402,U420,Q420,M420,I420,E420,E438,I438,M438,Q438,U438)&gt;0,(LARGE((E402,I402,M402,Q402,U402,U420,Q420,M420,I420,E420,E438,I438,M438,Q438,U438),1)+LARGE((E402,I402,M402,Q402,U402,U420,Q420,M420,I420,E420,E438,I438,M438,Q438,U438),2)+LARGE((E402,I402,M402,Q402,U402,U420,Q420,M420,I420,E420,E438,I438,M438,Q438,U438),3)+LARGE((E402,I402,M402,Q402,U402,U420,Q420,M420,I420,E420,E438,I438,M438,Q438,U438),4)),"")</f>
      </c>
      <c r="W402" s="100"/>
      <c r="X402" s="81"/>
      <c r="Y402" s="81"/>
      <c r="Z402" s="81"/>
      <c r="AA402" s="82"/>
    </row>
    <row r="403" spans="1:27" s="148" customFormat="1" ht="13.5" thickBot="1">
      <c r="A403" s="117" t="s">
        <v>10</v>
      </c>
      <c r="B403" s="149">
        <f aca="true" t="shared" si="162" ref="B403:V403">IF(SUM(B389:B400)=0,0,AVERAGE(B389:B400))</f>
        <v>0</v>
      </c>
      <c r="C403" s="150">
        <f t="shared" si="162"/>
        <v>0</v>
      </c>
      <c r="D403" s="151">
        <f t="shared" si="162"/>
        <v>0</v>
      </c>
      <c r="E403" s="152">
        <f t="shared" si="162"/>
        <v>0</v>
      </c>
      <c r="F403" s="149">
        <f t="shared" si="162"/>
        <v>0</v>
      </c>
      <c r="G403" s="150">
        <f t="shared" si="162"/>
        <v>0</v>
      </c>
      <c r="H403" s="151">
        <f t="shared" si="162"/>
        <v>0</v>
      </c>
      <c r="I403" s="152">
        <f t="shared" si="162"/>
        <v>0</v>
      </c>
      <c r="J403" s="149">
        <f t="shared" si="162"/>
        <v>0</v>
      </c>
      <c r="K403" s="150">
        <f t="shared" si="162"/>
        <v>0</v>
      </c>
      <c r="L403" s="151">
        <f t="shared" si="162"/>
        <v>0</v>
      </c>
      <c r="M403" s="152">
        <f t="shared" si="162"/>
        <v>0</v>
      </c>
      <c r="N403" s="149">
        <f t="shared" si="162"/>
        <v>0</v>
      </c>
      <c r="O403" s="150">
        <f t="shared" si="162"/>
        <v>0</v>
      </c>
      <c r="P403" s="151">
        <f t="shared" si="162"/>
        <v>0</v>
      </c>
      <c r="Q403" s="152">
        <f t="shared" si="162"/>
        <v>0</v>
      </c>
      <c r="R403" s="149">
        <f t="shared" si="162"/>
        <v>0</v>
      </c>
      <c r="S403" s="150">
        <f t="shared" si="162"/>
        <v>0</v>
      </c>
      <c r="T403" s="151">
        <f t="shared" si="162"/>
        <v>0</v>
      </c>
      <c r="U403" s="152">
        <f t="shared" si="162"/>
        <v>0</v>
      </c>
      <c r="V403" s="153">
        <f t="shared" si="162"/>
        <v>0</v>
      </c>
      <c r="W403" s="154"/>
      <c r="X403" s="155"/>
      <c r="Y403" s="155"/>
      <c r="Z403" s="155"/>
      <c r="AA403" s="156"/>
    </row>
    <row r="404" spans="1:27" ht="14.25" thickBot="1">
      <c r="A404" s="2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29"/>
      <c r="V404" s="28"/>
      <c r="W404" s="81" t="s">
        <v>256</v>
      </c>
      <c r="X404" s="98"/>
      <c r="Y404" s="98"/>
      <c r="Z404" s="98"/>
      <c r="AA404" s="99"/>
    </row>
    <row r="405" spans="1:27" ht="13.5">
      <c r="A405" s="31" t="s">
        <v>250</v>
      </c>
      <c r="B405" s="256" t="s">
        <v>257</v>
      </c>
      <c r="C405" s="257"/>
      <c r="D405" s="257"/>
      <c r="E405" s="258"/>
      <c r="F405" s="256" t="s">
        <v>258</v>
      </c>
      <c r="G405" s="257"/>
      <c r="H405" s="257"/>
      <c r="I405" s="258"/>
      <c r="J405" s="256" t="s">
        <v>259</v>
      </c>
      <c r="K405" s="257"/>
      <c r="L405" s="257"/>
      <c r="M405" s="258"/>
      <c r="N405" s="256" t="s">
        <v>260</v>
      </c>
      <c r="O405" s="257"/>
      <c r="P405" s="257"/>
      <c r="Q405" s="258"/>
      <c r="R405" s="256" t="s">
        <v>261</v>
      </c>
      <c r="S405" s="257"/>
      <c r="T405" s="257"/>
      <c r="U405" s="258"/>
      <c r="V405" s="32"/>
      <c r="W405" s="81" t="str">
        <f>B405</f>
        <v>FG 6</v>
      </c>
      <c r="X405" s="81" t="str">
        <f>F405</f>
        <v>FG 7</v>
      </c>
      <c r="Y405" s="81" t="str">
        <f>J405</f>
        <v>FG 8</v>
      </c>
      <c r="Z405" s="81" t="str">
        <f>N405</f>
        <v>FG 9</v>
      </c>
      <c r="AA405" s="82" t="str">
        <f>R405</f>
        <v>FG 10</v>
      </c>
    </row>
    <row r="406" spans="1:27" ht="14.25" thickBot="1">
      <c r="A406" s="19" t="s">
        <v>4</v>
      </c>
      <c r="B406" s="20" t="s">
        <v>5</v>
      </c>
      <c r="C406" s="21" t="s">
        <v>6</v>
      </c>
      <c r="D406" s="21" t="s">
        <v>7</v>
      </c>
      <c r="E406" s="23" t="s">
        <v>8</v>
      </c>
      <c r="F406" s="20" t="s">
        <v>5</v>
      </c>
      <c r="G406" s="21" t="s">
        <v>6</v>
      </c>
      <c r="H406" s="21" t="s">
        <v>7</v>
      </c>
      <c r="I406" s="23" t="s">
        <v>8</v>
      </c>
      <c r="J406" s="20" t="s">
        <v>5</v>
      </c>
      <c r="K406" s="21" t="s">
        <v>6</v>
      </c>
      <c r="L406" s="21" t="s">
        <v>7</v>
      </c>
      <c r="M406" s="23" t="s">
        <v>8</v>
      </c>
      <c r="N406" s="20" t="s">
        <v>5</v>
      </c>
      <c r="O406" s="21" t="s">
        <v>6</v>
      </c>
      <c r="P406" s="21" t="s">
        <v>7</v>
      </c>
      <c r="Q406" s="23" t="s">
        <v>8</v>
      </c>
      <c r="R406" s="20" t="s">
        <v>5</v>
      </c>
      <c r="S406" s="21" t="s">
        <v>6</v>
      </c>
      <c r="T406" s="21" t="s">
        <v>7</v>
      </c>
      <c r="U406" s="23" t="s">
        <v>8</v>
      </c>
      <c r="V406" s="24"/>
      <c r="W406" s="100">
        <f>IF(SUM(E407:E420)&gt;0,LARGE(E407:E420,1),0)</f>
        <v>0</v>
      </c>
      <c r="X406" s="81">
        <f>IF(SUM(I407:I420)&gt;0,LARGE(I407:I420,1),0)</f>
        <v>0</v>
      </c>
      <c r="Y406" s="81">
        <f>IF(SUM(M407:M420)&gt;0,LARGE(M407:M420,1),0)</f>
        <v>0</v>
      </c>
      <c r="Z406" s="81">
        <f>IF(SUM(Q407:Q420)&gt;0,LARGE(Q407:Q420,1),0)</f>
        <v>0</v>
      </c>
      <c r="AA406" s="82">
        <f>IF(SUM(U407:U420)&gt;0,LARGE(U407:U420,1),0)</f>
        <v>0</v>
      </c>
    </row>
    <row r="407" spans="1:27" ht="14.25" thickTop="1">
      <c r="A407" s="121"/>
      <c r="B407" s="138"/>
      <c r="C407" s="139"/>
      <c r="D407" s="140"/>
      <c r="E407" s="141">
        <f aca="true" t="shared" si="163" ref="E407:E413">IF(SUM(B407:D407)&gt;0,SUM(B407:D407),"")</f>
      </c>
      <c r="F407" s="138"/>
      <c r="G407" s="139"/>
      <c r="H407" s="140"/>
      <c r="I407" s="141">
        <f aca="true" t="shared" si="164" ref="I407:I413">IF(SUM(F407:H407)&gt;0,SUM(F407:H407),"")</f>
      </c>
      <c r="J407" s="138"/>
      <c r="K407" s="139"/>
      <c r="L407" s="140"/>
      <c r="M407" s="141">
        <f aca="true" t="shared" si="165" ref="M407:M413">IF(SUM(J407:L407)&gt;0,SUM(J407:L407),"")</f>
      </c>
      <c r="N407" s="138"/>
      <c r="O407" s="139"/>
      <c r="P407" s="140"/>
      <c r="Q407" s="141">
        <f aca="true" t="shared" si="166" ref="Q407:Q413">IF(SUM(N407:P407)&gt;0,SUM(N407:P407),"")</f>
      </c>
      <c r="R407" s="138"/>
      <c r="S407" s="139"/>
      <c r="T407" s="140"/>
      <c r="U407" s="141">
        <f aca="true" t="shared" si="167" ref="U407:U413">IF(SUM(R407:T407)&gt;0,SUM(R407:T407),"")</f>
      </c>
      <c r="V407" s="33"/>
      <c r="W407" s="81"/>
      <c r="X407" s="81"/>
      <c r="Y407" s="81"/>
      <c r="Z407" s="81"/>
      <c r="AA407" s="82"/>
    </row>
    <row r="408" spans="1:27" ht="13.5">
      <c r="A408" s="44"/>
      <c r="B408" s="142"/>
      <c r="C408" s="143"/>
      <c r="D408" s="144"/>
      <c r="E408" s="141">
        <f t="shared" si="163"/>
      </c>
      <c r="F408" s="142"/>
      <c r="G408" s="143"/>
      <c r="H408" s="144"/>
      <c r="I408" s="141">
        <f t="shared" si="164"/>
      </c>
      <c r="J408" s="142"/>
      <c r="K408" s="143"/>
      <c r="L408" s="144"/>
      <c r="M408" s="141">
        <f t="shared" si="165"/>
      </c>
      <c r="N408" s="142"/>
      <c r="O408" s="143"/>
      <c r="P408" s="144"/>
      <c r="Q408" s="141">
        <f t="shared" si="166"/>
      </c>
      <c r="R408" s="142"/>
      <c r="S408" s="143"/>
      <c r="T408" s="144"/>
      <c r="U408" s="141">
        <f t="shared" si="167"/>
      </c>
      <c r="V408" s="34"/>
      <c r="W408" s="81"/>
      <c r="X408" s="81"/>
      <c r="Y408" s="81"/>
      <c r="Z408" s="81"/>
      <c r="AA408" s="82"/>
    </row>
    <row r="409" spans="1:27" ht="13.5">
      <c r="A409" s="44"/>
      <c r="B409" s="142"/>
      <c r="C409" s="143"/>
      <c r="D409" s="144"/>
      <c r="E409" s="141">
        <f t="shared" si="163"/>
      </c>
      <c r="F409" s="142"/>
      <c r="G409" s="143"/>
      <c r="H409" s="144"/>
      <c r="I409" s="141">
        <f t="shared" si="164"/>
      </c>
      <c r="J409" s="142"/>
      <c r="K409" s="143"/>
      <c r="L409" s="144"/>
      <c r="M409" s="141">
        <f t="shared" si="165"/>
      </c>
      <c r="N409" s="142"/>
      <c r="O409" s="143"/>
      <c r="P409" s="144"/>
      <c r="Q409" s="141">
        <f t="shared" si="166"/>
      </c>
      <c r="R409" s="142"/>
      <c r="S409" s="143"/>
      <c r="T409" s="144"/>
      <c r="U409" s="141">
        <f t="shared" si="167"/>
      </c>
      <c r="V409" s="35" t="s">
        <v>11</v>
      </c>
      <c r="W409" s="81"/>
      <c r="X409" s="81"/>
      <c r="Y409" s="81"/>
      <c r="Z409" s="81"/>
      <c r="AA409" s="82"/>
    </row>
    <row r="410" spans="1:27" ht="13.5">
      <c r="A410" s="44"/>
      <c r="B410" s="142"/>
      <c r="C410" s="143"/>
      <c r="D410" s="144"/>
      <c r="E410" s="141">
        <f t="shared" si="163"/>
      </c>
      <c r="F410" s="142"/>
      <c r="G410" s="143"/>
      <c r="H410" s="144"/>
      <c r="I410" s="141">
        <f t="shared" si="164"/>
      </c>
      <c r="J410" s="142"/>
      <c r="K410" s="143"/>
      <c r="L410" s="144"/>
      <c r="M410" s="141">
        <f t="shared" si="165"/>
      </c>
      <c r="N410" s="142"/>
      <c r="O410" s="143"/>
      <c r="P410" s="144"/>
      <c r="Q410" s="141">
        <f t="shared" si="166"/>
      </c>
      <c r="R410" s="142"/>
      <c r="S410" s="143"/>
      <c r="T410" s="144"/>
      <c r="U410" s="141">
        <f t="shared" si="167"/>
      </c>
      <c r="V410" s="35" t="s">
        <v>12</v>
      </c>
      <c r="W410" s="81"/>
      <c r="X410" s="81"/>
      <c r="Y410" s="81"/>
      <c r="Z410" s="81"/>
      <c r="AA410" s="82"/>
    </row>
    <row r="411" spans="1:27" ht="13.5">
      <c r="A411" s="44"/>
      <c r="B411" s="142"/>
      <c r="C411" s="143"/>
      <c r="D411" s="145"/>
      <c r="E411" s="141">
        <f t="shared" si="163"/>
      </c>
      <c r="F411" s="142"/>
      <c r="G411" s="143"/>
      <c r="H411" s="145"/>
      <c r="I411" s="141">
        <f t="shared" si="164"/>
      </c>
      <c r="J411" s="142"/>
      <c r="K411" s="143"/>
      <c r="L411" s="145"/>
      <c r="M411" s="141">
        <f t="shared" si="165"/>
      </c>
      <c r="N411" s="142"/>
      <c r="O411" s="143"/>
      <c r="P411" s="145"/>
      <c r="Q411" s="141">
        <f t="shared" si="166"/>
      </c>
      <c r="R411" s="142"/>
      <c r="S411" s="143"/>
      <c r="T411" s="145"/>
      <c r="U411" s="141">
        <f t="shared" si="167"/>
      </c>
      <c r="V411" s="35" t="s">
        <v>12</v>
      </c>
      <c r="W411" s="81"/>
      <c r="X411" s="81"/>
      <c r="Y411" s="81"/>
      <c r="Z411" s="81"/>
      <c r="AA411" s="82"/>
    </row>
    <row r="412" spans="1:27" ht="13.5">
      <c r="A412" s="44"/>
      <c r="B412" s="142"/>
      <c r="C412" s="143"/>
      <c r="D412" s="145"/>
      <c r="E412" s="141">
        <f t="shared" si="163"/>
      </c>
      <c r="F412" s="142"/>
      <c r="G412" s="143"/>
      <c r="H412" s="145"/>
      <c r="I412" s="141">
        <f t="shared" si="164"/>
      </c>
      <c r="J412" s="142"/>
      <c r="K412" s="143"/>
      <c r="L412" s="145"/>
      <c r="M412" s="141">
        <f t="shared" si="165"/>
      </c>
      <c r="N412" s="142"/>
      <c r="O412" s="143"/>
      <c r="P412" s="145"/>
      <c r="Q412" s="141">
        <f t="shared" si="166"/>
      </c>
      <c r="R412" s="142"/>
      <c r="S412" s="143"/>
      <c r="T412" s="145"/>
      <c r="U412" s="141">
        <f t="shared" si="167"/>
      </c>
      <c r="V412" s="35"/>
      <c r="W412" s="81"/>
      <c r="X412" s="81"/>
      <c r="Y412" s="81"/>
      <c r="Z412" s="81"/>
      <c r="AA412" s="82"/>
    </row>
    <row r="413" spans="1:27" ht="13.5">
      <c r="A413" s="44"/>
      <c r="B413" s="142"/>
      <c r="C413" s="143"/>
      <c r="D413" s="144"/>
      <c r="E413" s="141">
        <f t="shared" si="163"/>
      </c>
      <c r="F413" s="142"/>
      <c r="G413" s="143"/>
      <c r="H413" s="144"/>
      <c r="I413" s="141">
        <f t="shared" si="164"/>
      </c>
      <c r="J413" s="142"/>
      <c r="K413" s="143"/>
      <c r="L413" s="144"/>
      <c r="M413" s="141">
        <f t="shared" si="165"/>
      </c>
      <c r="N413" s="142"/>
      <c r="O413" s="143"/>
      <c r="P413" s="144"/>
      <c r="Q413" s="141">
        <f t="shared" si="166"/>
      </c>
      <c r="R413" s="142"/>
      <c r="S413" s="143"/>
      <c r="T413" s="144"/>
      <c r="U413" s="141">
        <f t="shared" si="167"/>
      </c>
      <c r="V413" s="35"/>
      <c r="W413" s="81"/>
      <c r="X413" s="81"/>
      <c r="Y413" s="81"/>
      <c r="Z413" s="81"/>
      <c r="AA413" s="82"/>
    </row>
    <row r="414" spans="1:27" ht="13.5">
      <c r="A414" s="44"/>
      <c r="B414" s="142"/>
      <c r="C414" s="143"/>
      <c r="D414" s="144"/>
      <c r="E414" s="141">
        <f aca="true" t="shared" si="168" ref="E414:E420">IF(SUM(B414:D414)&gt;0,SUM(B414:D414),"")</f>
      </c>
      <c r="F414" s="142"/>
      <c r="G414" s="143"/>
      <c r="H414" s="144"/>
      <c r="I414" s="141">
        <f aca="true" t="shared" si="169" ref="I414:I420">IF(SUM(F414:H414)&gt;0,SUM(F414:H414),"")</f>
      </c>
      <c r="J414" s="142"/>
      <c r="K414" s="143"/>
      <c r="L414" s="144"/>
      <c r="M414" s="141">
        <f aca="true" t="shared" si="170" ref="M414:M420">IF(SUM(J414:L414)&gt;0,SUM(J414:L414),"")</f>
      </c>
      <c r="N414" s="142"/>
      <c r="O414" s="143"/>
      <c r="P414" s="144"/>
      <c r="Q414" s="141">
        <f aca="true" t="shared" si="171" ref="Q414:Q420">IF(SUM(N414:P414)&gt;0,SUM(N414:P414),"")</f>
      </c>
      <c r="R414" s="142"/>
      <c r="S414" s="143"/>
      <c r="T414" s="144"/>
      <c r="U414" s="141">
        <f aca="true" t="shared" si="172" ref="U414:U420">IF(SUM(R414:T414)&gt;0,SUM(R414:T414),"")</f>
      </c>
      <c r="V414" s="35" t="s">
        <v>13</v>
      </c>
      <c r="W414" s="81"/>
      <c r="X414" s="81"/>
      <c r="Y414" s="81"/>
      <c r="Z414" s="81"/>
      <c r="AA414" s="82"/>
    </row>
    <row r="415" spans="1:27" ht="13.5">
      <c r="A415" s="44"/>
      <c r="B415" s="142"/>
      <c r="C415" s="143"/>
      <c r="D415" s="144"/>
      <c r="E415" s="141">
        <f t="shared" si="168"/>
      </c>
      <c r="F415" s="142"/>
      <c r="G415" s="143"/>
      <c r="H415" s="144"/>
      <c r="I415" s="141">
        <f t="shared" si="169"/>
      </c>
      <c r="J415" s="142"/>
      <c r="K415" s="143"/>
      <c r="L415" s="144"/>
      <c r="M415" s="141">
        <f t="shared" si="170"/>
      </c>
      <c r="N415" s="142"/>
      <c r="O415" s="143"/>
      <c r="P415" s="144"/>
      <c r="Q415" s="141">
        <f t="shared" si="171"/>
      </c>
      <c r="R415" s="142"/>
      <c r="S415" s="143"/>
      <c r="T415" s="144"/>
      <c r="U415" s="141">
        <f t="shared" si="172"/>
      </c>
      <c r="V415" s="35" t="s">
        <v>14</v>
      </c>
      <c r="W415" s="81"/>
      <c r="X415" s="81"/>
      <c r="Y415" s="81"/>
      <c r="Z415" s="81"/>
      <c r="AA415" s="82"/>
    </row>
    <row r="416" spans="1:27" ht="13.5">
      <c r="A416" s="44"/>
      <c r="B416" s="142"/>
      <c r="C416" s="143"/>
      <c r="D416" s="144"/>
      <c r="E416" s="141">
        <f t="shared" si="168"/>
      </c>
      <c r="F416" s="142"/>
      <c r="G416" s="143"/>
      <c r="H416" s="144"/>
      <c r="I416" s="141">
        <f t="shared" si="169"/>
      </c>
      <c r="J416" s="142"/>
      <c r="K416" s="143"/>
      <c r="L416" s="144"/>
      <c r="M416" s="141">
        <f t="shared" si="170"/>
      </c>
      <c r="N416" s="142"/>
      <c r="O416" s="143"/>
      <c r="P416" s="144"/>
      <c r="Q416" s="141">
        <f t="shared" si="171"/>
      </c>
      <c r="R416" s="142"/>
      <c r="S416" s="143"/>
      <c r="T416" s="144"/>
      <c r="U416" s="141">
        <f t="shared" si="172"/>
      </c>
      <c r="V416" s="35" t="s">
        <v>15</v>
      </c>
      <c r="W416" s="81"/>
      <c r="X416" s="81"/>
      <c r="Y416" s="81"/>
      <c r="Z416" s="81"/>
      <c r="AA416" s="82"/>
    </row>
    <row r="417" spans="1:27" ht="13.5">
      <c r="A417" s="44"/>
      <c r="B417" s="142"/>
      <c r="C417" s="143"/>
      <c r="D417" s="144"/>
      <c r="E417" s="141">
        <f t="shared" si="168"/>
      </c>
      <c r="F417" s="142"/>
      <c r="G417" s="143"/>
      <c r="H417" s="144"/>
      <c r="I417" s="141">
        <f t="shared" si="169"/>
      </c>
      <c r="J417" s="142"/>
      <c r="K417" s="143"/>
      <c r="L417" s="144"/>
      <c r="M417" s="141">
        <f t="shared" si="170"/>
      </c>
      <c r="N417" s="142"/>
      <c r="O417" s="143"/>
      <c r="P417" s="144"/>
      <c r="Q417" s="141">
        <f t="shared" si="171"/>
      </c>
      <c r="R417" s="142"/>
      <c r="S417" s="143"/>
      <c r="T417" s="144"/>
      <c r="U417" s="141">
        <f t="shared" si="172"/>
      </c>
      <c r="V417" s="35" t="s">
        <v>16</v>
      </c>
      <c r="W417" s="81"/>
      <c r="X417" s="81"/>
      <c r="Y417" s="81"/>
      <c r="Z417" s="81"/>
      <c r="AA417" s="82"/>
    </row>
    <row r="418" spans="1:27" ht="13.5">
      <c r="A418" s="26"/>
      <c r="B418" s="142"/>
      <c r="C418" s="143"/>
      <c r="D418" s="144"/>
      <c r="E418" s="141">
        <f t="shared" si="168"/>
      </c>
      <c r="F418" s="142"/>
      <c r="G418" s="143"/>
      <c r="H418" s="144"/>
      <c r="I418" s="141">
        <f t="shared" si="169"/>
      </c>
      <c r="J418" s="142"/>
      <c r="K418" s="143"/>
      <c r="L418" s="144"/>
      <c r="M418" s="141">
        <f t="shared" si="170"/>
      </c>
      <c r="N418" s="142"/>
      <c r="O418" s="143"/>
      <c r="P418" s="144"/>
      <c r="Q418" s="141">
        <f t="shared" si="171"/>
      </c>
      <c r="R418" s="142"/>
      <c r="S418" s="143"/>
      <c r="T418" s="144"/>
      <c r="U418" s="141">
        <f t="shared" si="172"/>
      </c>
      <c r="V418" s="35" t="s">
        <v>12</v>
      </c>
      <c r="W418" s="81"/>
      <c r="X418" s="81"/>
      <c r="Y418" s="81"/>
      <c r="Z418" s="81"/>
      <c r="AA418" s="82"/>
    </row>
    <row r="419" spans="1:27" ht="13.5">
      <c r="A419" s="26" t="s">
        <v>22</v>
      </c>
      <c r="B419" s="142"/>
      <c r="C419" s="143"/>
      <c r="D419" s="144"/>
      <c r="E419" s="141">
        <f t="shared" si="168"/>
      </c>
      <c r="F419" s="142"/>
      <c r="G419" s="143"/>
      <c r="H419" s="144"/>
      <c r="I419" s="141">
        <f t="shared" si="169"/>
      </c>
      <c r="J419" s="142"/>
      <c r="K419" s="143"/>
      <c r="L419" s="144"/>
      <c r="M419" s="141">
        <f t="shared" si="170"/>
      </c>
      <c r="N419" s="142"/>
      <c r="O419" s="143"/>
      <c r="P419" s="144"/>
      <c r="Q419" s="141">
        <f t="shared" si="171"/>
      </c>
      <c r="R419" s="142"/>
      <c r="S419" s="143"/>
      <c r="T419" s="144"/>
      <c r="U419" s="141">
        <f t="shared" si="172"/>
      </c>
      <c r="V419" s="34"/>
      <c r="W419" s="81"/>
      <c r="X419" s="81"/>
      <c r="Y419" s="81"/>
      <c r="Z419" s="81"/>
      <c r="AA419" s="82"/>
    </row>
    <row r="420" spans="1:27" ht="13.5">
      <c r="A420" s="26" t="s">
        <v>23</v>
      </c>
      <c r="B420" s="142"/>
      <c r="C420" s="143"/>
      <c r="D420" s="144"/>
      <c r="E420" s="141">
        <f t="shared" si="168"/>
      </c>
      <c r="F420" s="142"/>
      <c r="G420" s="143"/>
      <c r="H420" s="144"/>
      <c r="I420" s="141">
        <f t="shared" si="169"/>
      </c>
      <c r="J420" s="142"/>
      <c r="K420" s="143"/>
      <c r="L420" s="144"/>
      <c r="M420" s="141">
        <f t="shared" si="170"/>
      </c>
      <c r="N420" s="142"/>
      <c r="O420" s="143"/>
      <c r="P420" s="144"/>
      <c r="Q420" s="141">
        <f t="shared" si="171"/>
      </c>
      <c r="R420" s="142"/>
      <c r="S420" s="143"/>
      <c r="T420" s="144"/>
      <c r="U420" s="141">
        <f t="shared" si="172"/>
      </c>
      <c r="V420" s="34"/>
      <c r="W420" s="81"/>
      <c r="X420" s="81"/>
      <c r="Y420" s="81"/>
      <c r="Z420" s="81"/>
      <c r="AA420" s="82"/>
    </row>
    <row r="421" spans="1:27" ht="14.25" thickBot="1">
      <c r="A421" s="117" t="s">
        <v>10</v>
      </c>
      <c r="B421" s="149">
        <f aca="true" t="shared" si="173" ref="B421:U421">IF(SUM(B407:B418)=0,0,AVERAGE(B407:B418))</f>
        <v>0</v>
      </c>
      <c r="C421" s="150">
        <f t="shared" si="173"/>
        <v>0</v>
      </c>
      <c r="D421" s="151">
        <f t="shared" si="173"/>
        <v>0</v>
      </c>
      <c r="E421" s="152">
        <f t="shared" si="173"/>
        <v>0</v>
      </c>
      <c r="F421" s="149">
        <f t="shared" si="173"/>
        <v>0</v>
      </c>
      <c r="G421" s="150">
        <f t="shared" si="173"/>
        <v>0</v>
      </c>
      <c r="H421" s="151">
        <f t="shared" si="173"/>
        <v>0</v>
      </c>
      <c r="I421" s="152">
        <f t="shared" si="173"/>
        <v>0</v>
      </c>
      <c r="J421" s="149">
        <f t="shared" si="173"/>
        <v>0</v>
      </c>
      <c r="K421" s="150">
        <f t="shared" si="173"/>
        <v>0</v>
      </c>
      <c r="L421" s="151">
        <f t="shared" si="173"/>
        <v>0</v>
      </c>
      <c r="M421" s="152">
        <f t="shared" si="173"/>
        <v>0</v>
      </c>
      <c r="N421" s="149">
        <f t="shared" si="173"/>
        <v>0</v>
      </c>
      <c r="O421" s="150">
        <f t="shared" si="173"/>
        <v>0</v>
      </c>
      <c r="P421" s="151">
        <f t="shared" si="173"/>
        <v>0</v>
      </c>
      <c r="Q421" s="152">
        <f t="shared" si="173"/>
        <v>0</v>
      </c>
      <c r="R421" s="149">
        <f t="shared" si="173"/>
        <v>0</v>
      </c>
      <c r="S421" s="150">
        <f t="shared" si="173"/>
        <v>0</v>
      </c>
      <c r="T421" s="151">
        <f t="shared" si="173"/>
        <v>0</v>
      </c>
      <c r="U421" s="152">
        <f t="shared" si="173"/>
        <v>0</v>
      </c>
      <c r="V421" s="41"/>
      <c r="W421" s="81"/>
      <c r="X421" s="81"/>
      <c r="Y421" s="81"/>
      <c r="Z421" s="81"/>
      <c r="AA421" s="82"/>
    </row>
    <row r="422" spans="1:27" ht="14.25" thickBot="1">
      <c r="A422" s="2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29"/>
      <c r="V422" s="28"/>
      <c r="W422" s="81" t="s">
        <v>256</v>
      </c>
      <c r="X422" s="98"/>
      <c r="Y422" s="98"/>
      <c r="Z422" s="98"/>
      <c r="AA422" s="99"/>
    </row>
    <row r="423" spans="1:27" ht="13.5">
      <c r="A423" s="31" t="s">
        <v>250</v>
      </c>
      <c r="B423" s="256" t="s">
        <v>262</v>
      </c>
      <c r="C423" s="257"/>
      <c r="D423" s="257"/>
      <c r="E423" s="258"/>
      <c r="F423" s="256" t="s">
        <v>263</v>
      </c>
      <c r="G423" s="257"/>
      <c r="H423" s="257"/>
      <c r="I423" s="258"/>
      <c r="J423" s="256" t="s">
        <v>264</v>
      </c>
      <c r="K423" s="257"/>
      <c r="L423" s="257"/>
      <c r="M423" s="258"/>
      <c r="N423" s="256" t="s">
        <v>265</v>
      </c>
      <c r="O423" s="257"/>
      <c r="P423" s="257"/>
      <c r="Q423" s="258"/>
      <c r="R423" s="256" t="s">
        <v>266</v>
      </c>
      <c r="S423" s="257"/>
      <c r="T423" s="257"/>
      <c r="U423" s="258"/>
      <c r="V423" s="32"/>
      <c r="W423" s="81" t="str">
        <f>B423</f>
        <v>FG 11</v>
      </c>
      <c r="X423" s="81" t="str">
        <f>F423</f>
        <v>FG 12</v>
      </c>
      <c r="Y423" s="81" t="str">
        <f>J423</f>
        <v>FG 13</v>
      </c>
      <c r="Z423" s="81" t="str">
        <f>N423</f>
        <v>FG 14</v>
      </c>
      <c r="AA423" s="82" t="str">
        <f>R423</f>
        <v>FG 15</v>
      </c>
    </row>
    <row r="424" spans="1:27" ht="14.25" thickBot="1">
      <c r="A424" s="19" t="s">
        <v>4</v>
      </c>
      <c r="B424" s="20" t="s">
        <v>5</v>
      </c>
      <c r="C424" s="21" t="s">
        <v>6</v>
      </c>
      <c r="D424" s="21" t="s">
        <v>7</v>
      </c>
      <c r="E424" s="23" t="s">
        <v>8</v>
      </c>
      <c r="F424" s="20" t="s">
        <v>5</v>
      </c>
      <c r="G424" s="21" t="s">
        <v>6</v>
      </c>
      <c r="H424" s="21" t="s">
        <v>7</v>
      </c>
      <c r="I424" s="23" t="s">
        <v>8</v>
      </c>
      <c r="J424" s="20" t="s">
        <v>5</v>
      </c>
      <c r="K424" s="21" t="s">
        <v>6</v>
      </c>
      <c r="L424" s="21" t="s">
        <v>7</v>
      </c>
      <c r="M424" s="23" t="s">
        <v>8</v>
      </c>
      <c r="N424" s="20" t="s">
        <v>5</v>
      </c>
      <c r="O424" s="21" t="s">
        <v>6</v>
      </c>
      <c r="P424" s="21" t="s">
        <v>7</v>
      </c>
      <c r="Q424" s="23" t="s">
        <v>8</v>
      </c>
      <c r="R424" s="20" t="s">
        <v>5</v>
      </c>
      <c r="S424" s="21" t="s">
        <v>6</v>
      </c>
      <c r="T424" s="21" t="s">
        <v>7</v>
      </c>
      <c r="U424" s="23" t="s">
        <v>8</v>
      </c>
      <c r="V424" s="24"/>
      <c r="W424" s="100">
        <f>IF(SUM(E425:E438)&gt;0,LARGE(E425:E438,1),0)</f>
        <v>0</v>
      </c>
      <c r="X424" s="81">
        <f>IF(SUM(I425:I438)&gt;0,LARGE(I425:I438,1),0)</f>
        <v>0</v>
      </c>
      <c r="Y424" s="81">
        <f>IF(SUM(M425:M438)&gt;0,LARGE(M425:M438,1),0)</f>
        <v>0</v>
      </c>
      <c r="Z424" s="81">
        <f>IF(SUM(Q425:Q438)&gt;0,LARGE(Q425:Q438,1),0)</f>
        <v>0</v>
      </c>
      <c r="AA424" s="82">
        <f>IF(SUM(U425:U438)&gt;0,LARGE(U425:U438,1),0)</f>
        <v>0</v>
      </c>
    </row>
    <row r="425" spans="1:27" ht="14.25" thickTop="1">
      <c r="A425" s="121"/>
      <c r="B425" s="138"/>
      <c r="C425" s="139"/>
      <c r="D425" s="140"/>
      <c r="E425" s="141">
        <f aca="true" t="shared" si="174" ref="E425:E431">IF(SUM(B425:D425)&gt;0,SUM(B425:D425),"")</f>
      </c>
      <c r="F425" s="138"/>
      <c r="G425" s="139"/>
      <c r="H425" s="140"/>
      <c r="I425" s="141">
        <f aca="true" t="shared" si="175" ref="I425:I431">IF(SUM(F425:H425)&gt;0,SUM(F425:H425),"")</f>
      </c>
      <c r="J425" s="138"/>
      <c r="K425" s="139"/>
      <c r="L425" s="140"/>
      <c r="M425" s="141">
        <f aca="true" t="shared" si="176" ref="M425:M431">IF(SUM(J425:L425)&gt;0,SUM(J425:L425),"")</f>
      </c>
      <c r="N425" s="138"/>
      <c r="O425" s="139"/>
      <c r="P425" s="140"/>
      <c r="Q425" s="141">
        <f aca="true" t="shared" si="177" ref="Q425:Q431">IF(SUM(N425:P425)&gt;0,SUM(N425:P425),"")</f>
      </c>
      <c r="R425" s="138"/>
      <c r="S425" s="139"/>
      <c r="T425" s="140"/>
      <c r="U425" s="141">
        <f aca="true" t="shared" si="178" ref="U425:U431">IF(SUM(R425:T425)&gt;0,SUM(R425:T425),"")</f>
      </c>
      <c r="V425" s="33"/>
      <c r="W425" s="81"/>
      <c r="X425" s="81"/>
      <c r="Y425" s="81"/>
      <c r="Z425" s="81"/>
      <c r="AA425" s="82"/>
    </row>
    <row r="426" spans="1:27" ht="13.5">
      <c r="A426" s="44"/>
      <c r="B426" s="142"/>
      <c r="C426" s="143"/>
      <c r="D426" s="144"/>
      <c r="E426" s="141">
        <f t="shared" si="174"/>
      </c>
      <c r="F426" s="142"/>
      <c r="G426" s="143"/>
      <c r="H426" s="144"/>
      <c r="I426" s="141">
        <f t="shared" si="175"/>
      </c>
      <c r="J426" s="142"/>
      <c r="K426" s="143"/>
      <c r="L426" s="144"/>
      <c r="M426" s="141">
        <f t="shared" si="176"/>
      </c>
      <c r="N426" s="142"/>
      <c r="O426" s="143"/>
      <c r="P426" s="144"/>
      <c r="Q426" s="141">
        <f t="shared" si="177"/>
      </c>
      <c r="R426" s="142"/>
      <c r="S426" s="143"/>
      <c r="T426" s="144"/>
      <c r="U426" s="141">
        <f t="shared" si="178"/>
      </c>
      <c r="V426" s="34"/>
      <c r="W426" s="81"/>
      <c r="X426" s="81"/>
      <c r="Y426" s="81"/>
      <c r="Z426" s="81"/>
      <c r="AA426" s="82"/>
    </row>
    <row r="427" spans="1:27" ht="13.5">
      <c r="A427" s="44"/>
      <c r="B427" s="142"/>
      <c r="C427" s="143"/>
      <c r="D427" s="144"/>
      <c r="E427" s="141">
        <f t="shared" si="174"/>
      </c>
      <c r="F427" s="142"/>
      <c r="G427" s="143"/>
      <c r="H427" s="144"/>
      <c r="I427" s="141">
        <f t="shared" si="175"/>
      </c>
      <c r="J427" s="142"/>
      <c r="K427" s="143"/>
      <c r="L427" s="144"/>
      <c r="M427" s="141">
        <f t="shared" si="176"/>
      </c>
      <c r="N427" s="142"/>
      <c r="O427" s="143"/>
      <c r="P427" s="144"/>
      <c r="Q427" s="141">
        <f t="shared" si="177"/>
      </c>
      <c r="R427" s="142"/>
      <c r="S427" s="143"/>
      <c r="T427" s="144"/>
      <c r="U427" s="141">
        <f t="shared" si="178"/>
      </c>
      <c r="V427" s="35" t="s">
        <v>11</v>
      </c>
      <c r="W427" s="81"/>
      <c r="X427" s="81"/>
      <c r="Y427" s="81"/>
      <c r="Z427" s="81"/>
      <c r="AA427" s="82"/>
    </row>
    <row r="428" spans="1:27" ht="13.5">
      <c r="A428" s="44"/>
      <c r="B428" s="142"/>
      <c r="C428" s="143"/>
      <c r="D428" s="144"/>
      <c r="E428" s="141">
        <f t="shared" si="174"/>
      </c>
      <c r="F428" s="142"/>
      <c r="G428" s="143"/>
      <c r="H428" s="144"/>
      <c r="I428" s="141">
        <f t="shared" si="175"/>
      </c>
      <c r="J428" s="142"/>
      <c r="K428" s="143"/>
      <c r="L428" s="144"/>
      <c r="M428" s="141">
        <f t="shared" si="176"/>
      </c>
      <c r="N428" s="142"/>
      <c r="O428" s="143"/>
      <c r="P428" s="144"/>
      <c r="Q428" s="141">
        <f t="shared" si="177"/>
      </c>
      <c r="R428" s="142"/>
      <c r="S428" s="143"/>
      <c r="T428" s="144"/>
      <c r="U428" s="141">
        <f t="shared" si="178"/>
      </c>
      <c r="V428" s="35" t="s">
        <v>12</v>
      </c>
      <c r="W428" s="81"/>
      <c r="X428" s="81"/>
      <c r="Y428" s="81"/>
      <c r="Z428" s="81"/>
      <c r="AA428" s="82"/>
    </row>
    <row r="429" spans="1:27" ht="13.5">
      <c r="A429" s="44"/>
      <c r="B429" s="142"/>
      <c r="C429" s="143"/>
      <c r="D429" s="145"/>
      <c r="E429" s="141">
        <f t="shared" si="174"/>
      </c>
      <c r="F429" s="142"/>
      <c r="G429" s="143"/>
      <c r="H429" s="145"/>
      <c r="I429" s="141">
        <f t="shared" si="175"/>
      </c>
      <c r="J429" s="142"/>
      <c r="K429" s="143"/>
      <c r="L429" s="145"/>
      <c r="M429" s="141">
        <f t="shared" si="176"/>
      </c>
      <c r="N429" s="142"/>
      <c r="O429" s="143"/>
      <c r="P429" s="145"/>
      <c r="Q429" s="141">
        <f t="shared" si="177"/>
      </c>
      <c r="R429" s="142"/>
      <c r="S429" s="143"/>
      <c r="T429" s="145"/>
      <c r="U429" s="141">
        <f t="shared" si="178"/>
      </c>
      <c r="V429" s="35" t="s">
        <v>12</v>
      </c>
      <c r="W429" s="81"/>
      <c r="X429" s="81"/>
      <c r="Y429" s="81"/>
      <c r="Z429" s="81"/>
      <c r="AA429" s="82"/>
    </row>
    <row r="430" spans="1:27" ht="13.5">
      <c r="A430" s="44"/>
      <c r="B430" s="142"/>
      <c r="C430" s="143"/>
      <c r="D430" s="145"/>
      <c r="E430" s="141">
        <f t="shared" si="174"/>
      </c>
      <c r="F430" s="142"/>
      <c r="G430" s="143"/>
      <c r="H430" s="145"/>
      <c r="I430" s="141">
        <f t="shared" si="175"/>
      </c>
      <c r="J430" s="142"/>
      <c r="K430" s="143"/>
      <c r="L430" s="145"/>
      <c r="M430" s="141">
        <f t="shared" si="176"/>
      </c>
      <c r="N430" s="142"/>
      <c r="O430" s="143"/>
      <c r="P430" s="145"/>
      <c r="Q430" s="141">
        <f t="shared" si="177"/>
      </c>
      <c r="R430" s="142"/>
      <c r="S430" s="143"/>
      <c r="T430" s="145"/>
      <c r="U430" s="141">
        <f t="shared" si="178"/>
      </c>
      <c r="V430" s="35"/>
      <c r="W430" s="81"/>
      <c r="X430" s="81"/>
      <c r="Y430" s="81"/>
      <c r="Z430" s="81"/>
      <c r="AA430" s="82"/>
    </row>
    <row r="431" spans="1:27" ht="13.5">
      <c r="A431" s="44"/>
      <c r="B431" s="142"/>
      <c r="C431" s="143"/>
      <c r="D431" s="144"/>
      <c r="E431" s="141">
        <f t="shared" si="174"/>
      </c>
      <c r="F431" s="142"/>
      <c r="G431" s="143"/>
      <c r="H431" s="144"/>
      <c r="I431" s="141">
        <f t="shared" si="175"/>
      </c>
      <c r="J431" s="142"/>
      <c r="K431" s="143"/>
      <c r="L431" s="144"/>
      <c r="M431" s="141">
        <f t="shared" si="176"/>
      </c>
      <c r="N431" s="142"/>
      <c r="O431" s="143"/>
      <c r="P431" s="144"/>
      <c r="Q431" s="141">
        <f t="shared" si="177"/>
      </c>
      <c r="R431" s="142"/>
      <c r="S431" s="143"/>
      <c r="T431" s="144"/>
      <c r="U431" s="141">
        <f t="shared" si="178"/>
      </c>
      <c r="V431" s="35"/>
      <c r="W431" s="81"/>
      <c r="X431" s="81"/>
      <c r="Y431" s="81"/>
      <c r="Z431" s="81"/>
      <c r="AA431" s="82"/>
    </row>
    <row r="432" spans="1:27" ht="13.5">
      <c r="A432" s="44"/>
      <c r="B432" s="142"/>
      <c r="C432" s="143"/>
      <c r="D432" s="144"/>
      <c r="E432" s="141">
        <f aca="true" t="shared" si="179" ref="E432:E438">IF(SUM(B432:D432)&gt;0,SUM(B432:D432),"")</f>
      </c>
      <c r="F432" s="142"/>
      <c r="G432" s="143"/>
      <c r="H432" s="144"/>
      <c r="I432" s="141">
        <f aca="true" t="shared" si="180" ref="I432:I438">IF(SUM(F432:H432)&gt;0,SUM(F432:H432),"")</f>
      </c>
      <c r="J432" s="142"/>
      <c r="K432" s="143"/>
      <c r="L432" s="144"/>
      <c r="M432" s="141">
        <f aca="true" t="shared" si="181" ref="M432:M438">IF(SUM(J432:L432)&gt;0,SUM(J432:L432),"")</f>
      </c>
      <c r="N432" s="142"/>
      <c r="O432" s="143"/>
      <c r="P432" s="144"/>
      <c r="Q432" s="141">
        <f aca="true" t="shared" si="182" ref="Q432:Q438">IF(SUM(N432:P432)&gt;0,SUM(N432:P432),"")</f>
      </c>
      <c r="R432" s="142"/>
      <c r="S432" s="143"/>
      <c r="T432" s="144"/>
      <c r="U432" s="141">
        <f aca="true" t="shared" si="183" ref="U432:U438">IF(SUM(R432:T432)&gt;0,SUM(R432:T432),"")</f>
      </c>
      <c r="V432" s="35" t="s">
        <v>13</v>
      </c>
      <c r="W432" s="81"/>
      <c r="X432" s="81"/>
      <c r="Y432" s="81"/>
      <c r="Z432" s="81"/>
      <c r="AA432" s="82"/>
    </row>
    <row r="433" spans="1:27" ht="13.5">
      <c r="A433" s="44"/>
      <c r="B433" s="142"/>
      <c r="C433" s="143"/>
      <c r="D433" s="144"/>
      <c r="E433" s="141">
        <f t="shared" si="179"/>
      </c>
      <c r="F433" s="142"/>
      <c r="G433" s="143"/>
      <c r="H433" s="144"/>
      <c r="I433" s="141">
        <f t="shared" si="180"/>
      </c>
      <c r="J433" s="142"/>
      <c r="K433" s="143"/>
      <c r="L433" s="144"/>
      <c r="M433" s="141">
        <f t="shared" si="181"/>
      </c>
      <c r="N433" s="142"/>
      <c r="O433" s="143"/>
      <c r="P433" s="144"/>
      <c r="Q433" s="141">
        <f t="shared" si="182"/>
      </c>
      <c r="R433" s="142"/>
      <c r="S433" s="143"/>
      <c r="T433" s="144"/>
      <c r="U433" s="141">
        <f t="shared" si="183"/>
      </c>
      <c r="V433" s="35" t="s">
        <v>14</v>
      </c>
      <c r="W433" s="81"/>
      <c r="X433" s="81"/>
      <c r="Y433" s="81"/>
      <c r="Z433" s="81"/>
      <c r="AA433" s="82"/>
    </row>
    <row r="434" spans="1:27" ht="13.5">
      <c r="A434" s="44"/>
      <c r="B434" s="142"/>
      <c r="C434" s="143"/>
      <c r="D434" s="144"/>
      <c r="E434" s="141">
        <f t="shared" si="179"/>
      </c>
      <c r="F434" s="142"/>
      <c r="G434" s="143"/>
      <c r="H434" s="144"/>
      <c r="I434" s="141">
        <f t="shared" si="180"/>
      </c>
      <c r="J434" s="142"/>
      <c r="K434" s="143"/>
      <c r="L434" s="144"/>
      <c r="M434" s="141">
        <f t="shared" si="181"/>
      </c>
      <c r="N434" s="142"/>
      <c r="O434" s="143"/>
      <c r="P434" s="144"/>
      <c r="Q434" s="141">
        <f t="shared" si="182"/>
      </c>
      <c r="R434" s="142"/>
      <c r="S434" s="143"/>
      <c r="T434" s="144"/>
      <c r="U434" s="141">
        <f t="shared" si="183"/>
      </c>
      <c r="V434" s="35" t="s">
        <v>15</v>
      </c>
      <c r="W434" s="81"/>
      <c r="X434" s="81"/>
      <c r="Y434" s="81"/>
      <c r="Z434" s="81"/>
      <c r="AA434" s="82"/>
    </row>
    <row r="435" spans="1:27" ht="13.5">
      <c r="A435" s="44"/>
      <c r="B435" s="142"/>
      <c r="C435" s="143"/>
      <c r="D435" s="144"/>
      <c r="E435" s="141">
        <f t="shared" si="179"/>
      </c>
      <c r="F435" s="142"/>
      <c r="G435" s="143"/>
      <c r="H435" s="144"/>
      <c r="I435" s="141">
        <f t="shared" si="180"/>
      </c>
      <c r="J435" s="142"/>
      <c r="K435" s="143"/>
      <c r="L435" s="144"/>
      <c r="M435" s="141">
        <f t="shared" si="181"/>
      </c>
      <c r="N435" s="142"/>
      <c r="O435" s="143"/>
      <c r="P435" s="144"/>
      <c r="Q435" s="141">
        <f t="shared" si="182"/>
      </c>
      <c r="R435" s="142"/>
      <c r="S435" s="143"/>
      <c r="T435" s="144"/>
      <c r="U435" s="141">
        <f t="shared" si="183"/>
      </c>
      <c r="V435" s="35" t="s">
        <v>16</v>
      </c>
      <c r="W435" s="81"/>
      <c r="X435" s="81"/>
      <c r="Y435" s="81"/>
      <c r="Z435" s="81"/>
      <c r="AA435" s="82"/>
    </row>
    <row r="436" spans="1:27" ht="13.5">
      <c r="A436" s="26"/>
      <c r="B436" s="142"/>
      <c r="C436" s="143"/>
      <c r="D436" s="144"/>
      <c r="E436" s="141">
        <f t="shared" si="179"/>
      </c>
      <c r="F436" s="142"/>
      <c r="G436" s="143"/>
      <c r="H436" s="144"/>
      <c r="I436" s="141">
        <f t="shared" si="180"/>
      </c>
      <c r="J436" s="142"/>
      <c r="K436" s="143"/>
      <c r="L436" s="144"/>
      <c r="M436" s="141">
        <f t="shared" si="181"/>
      </c>
      <c r="N436" s="142"/>
      <c r="O436" s="143"/>
      <c r="P436" s="144"/>
      <c r="Q436" s="141">
        <f t="shared" si="182"/>
      </c>
      <c r="R436" s="142"/>
      <c r="S436" s="143"/>
      <c r="T436" s="144"/>
      <c r="U436" s="141">
        <f t="shared" si="183"/>
      </c>
      <c r="V436" s="35" t="s">
        <v>12</v>
      </c>
      <c r="W436" s="81"/>
      <c r="X436" s="81"/>
      <c r="Y436" s="81"/>
      <c r="Z436" s="81"/>
      <c r="AA436" s="82"/>
    </row>
    <row r="437" spans="1:27" ht="13.5">
      <c r="A437" s="26" t="s">
        <v>22</v>
      </c>
      <c r="B437" s="142"/>
      <c r="C437" s="143"/>
      <c r="D437" s="144"/>
      <c r="E437" s="141">
        <f t="shared" si="179"/>
      </c>
      <c r="F437" s="142"/>
      <c r="G437" s="143"/>
      <c r="H437" s="144"/>
      <c r="I437" s="141">
        <f t="shared" si="180"/>
      </c>
      <c r="J437" s="142"/>
      <c r="K437" s="143"/>
      <c r="L437" s="144"/>
      <c r="M437" s="141">
        <f t="shared" si="181"/>
      </c>
      <c r="N437" s="142"/>
      <c r="O437" s="143"/>
      <c r="P437" s="144"/>
      <c r="Q437" s="141">
        <f t="shared" si="182"/>
      </c>
      <c r="R437" s="142"/>
      <c r="S437" s="143"/>
      <c r="T437" s="144"/>
      <c r="U437" s="141">
        <f t="shared" si="183"/>
      </c>
      <c r="V437" s="34"/>
      <c r="W437" s="81"/>
      <c r="X437" s="81"/>
      <c r="Y437" s="81"/>
      <c r="Z437" s="81"/>
      <c r="AA437" s="82"/>
    </row>
    <row r="438" spans="1:27" ht="13.5">
      <c r="A438" s="26" t="s">
        <v>23</v>
      </c>
      <c r="B438" s="142"/>
      <c r="C438" s="143"/>
      <c r="D438" s="144"/>
      <c r="E438" s="141">
        <f t="shared" si="179"/>
      </c>
      <c r="F438" s="142"/>
      <c r="G438" s="143"/>
      <c r="H438" s="144"/>
      <c r="I438" s="141">
        <f t="shared" si="180"/>
      </c>
      <c r="J438" s="142"/>
      <c r="K438" s="143"/>
      <c r="L438" s="144"/>
      <c r="M438" s="141">
        <f t="shared" si="181"/>
      </c>
      <c r="N438" s="142"/>
      <c r="O438" s="143"/>
      <c r="P438" s="144"/>
      <c r="Q438" s="141">
        <f t="shared" si="182"/>
      </c>
      <c r="R438" s="142"/>
      <c r="S438" s="143"/>
      <c r="T438" s="144"/>
      <c r="U438" s="141">
        <f t="shared" si="183"/>
      </c>
      <c r="V438" s="34"/>
      <c r="W438" s="81"/>
      <c r="X438" s="81"/>
      <c r="Y438" s="81"/>
      <c r="Z438" s="81"/>
      <c r="AA438" s="82"/>
    </row>
    <row r="439" spans="1:27" ht="14.25" thickBot="1">
      <c r="A439" s="117" t="s">
        <v>10</v>
      </c>
      <c r="B439" s="149">
        <f aca="true" t="shared" si="184" ref="B439:U439">IF(SUM(B425:B436)=0,0,AVERAGE(B425:B436))</f>
        <v>0</v>
      </c>
      <c r="C439" s="150">
        <f t="shared" si="184"/>
        <v>0</v>
      </c>
      <c r="D439" s="151">
        <f t="shared" si="184"/>
        <v>0</v>
      </c>
      <c r="E439" s="152">
        <f t="shared" si="184"/>
        <v>0</v>
      </c>
      <c r="F439" s="149">
        <f t="shared" si="184"/>
        <v>0</v>
      </c>
      <c r="G439" s="150">
        <f t="shared" si="184"/>
        <v>0</v>
      </c>
      <c r="H439" s="151">
        <f t="shared" si="184"/>
        <v>0</v>
      </c>
      <c r="I439" s="152">
        <f t="shared" si="184"/>
        <v>0</v>
      </c>
      <c r="J439" s="149">
        <f t="shared" si="184"/>
        <v>0</v>
      </c>
      <c r="K439" s="150">
        <f t="shared" si="184"/>
        <v>0</v>
      </c>
      <c r="L439" s="151">
        <f t="shared" si="184"/>
        <v>0</v>
      </c>
      <c r="M439" s="152">
        <f t="shared" si="184"/>
        <v>0</v>
      </c>
      <c r="N439" s="149">
        <f t="shared" si="184"/>
        <v>0</v>
      </c>
      <c r="O439" s="150">
        <f t="shared" si="184"/>
        <v>0</v>
      </c>
      <c r="P439" s="151">
        <f t="shared" si="184"/>
        <v>0</v>
      </c>
      <c r="Q439" s="152">
        <f t="shared" si="184"/>
        <v>0</v>
      </c>
      <c r="R439" s="149">
        <f t="shared" si="184"/>
        <v>0</v>
      </c>
      <c r="S439" s="150">
        <f t="shared" si="184"/>
        <v>0</v>
      </c>
      <c r="T439" s="151">
        <f t="shared" si="184"/>
        <v>0</v>
      </c>
      <c r="U439" s="152">
        <f t="shared" si="184"/>
        <v>0</v>
      </c>
      <c r="V439" s="41"/>
      <c r="W439" s="81"/>
      <c r="X439" s="81"/>
      <c r="Y439" s="81"/>
      <c r="Z439" s="81"/>
      <c r="AA439" s="82"/>
    </row>
    <row r="440" spans="1:27" ht="13.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81"/>
      <c r="X440" s="81"/>
      <c r="Y440" s="81"/>
      <c r="Z440" s="81"/>
      <c r="AA440" s="82"/>
    </row>
    <row r="441" spans="1:27" ht="14.25" thickBo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81" t="s">
        <v>88</v>
      </c>
      <c r="X441" s="98"/>
      <c r="Y441" s="98"/>
      <c r="Z441" s="98"/>
      <c r="AA441" s="99"/>
    </row>
    <row r="442" spans="1:27" ht="13.5">
      <c r="A442" s="116" t="s">
        <v>55</v>
      </c>
      <c r="B442" s="259" t="s">
        <v>219</v>
      </c>
      <c r="C442" s="260"/>
      <c r="D442" s="260"/>
      <c r="E442" s="261"/>
      <c r="F442" s="259" t="s">
        <v>220</v>
      </c>
      <c r="G442" s="260"/>
      <c r="H442" s="260"/>
      <c r="I442" s="261"/>
      <c r="J442" s="259" t="s">
        <v>221</v>
      </c>
      <c r="K442" s="260"/>
      <c r="L442" s="260"/>
      <c r="M442" s="261"/>
      <c r="N442" s="259" t="s">
        <v>222</v>
      </c>
      <c r="O442" s="260"/>
      <c r="P442" s="260"/>
      <c r="Q442" s="261"/>
      <c r="R442" s="259" t="s">
        <v>324</v>
      </c>
      <c r="S442" s="260"/>
      <c r="T442" s="260"/>
      <c r="U442" s="261"/>
      <c r="V442" s="18" t="s">
        <v>3</v>
      </c>
      <c r="W442" s="81" t="str">
        <f>B442</f>
        <v>Ligget, Stephen (272.29)</v>
      </c>
      <c r="X442" s="81" t="str">
        <f>F442</f>
        <v>Retzel, Harrison (263.83)</v>
      </c>
      <c r="Y442" s="81" t="str">
        <f>J442</f>
        <v>Shabazz, Yasmin (270.44)</v>
      </c>
      <c r="Z442" s="81" t="str">
        <f>N442</f>
        <v>Tahir, Sherzah (278.29)</v>
      </c>
      <c r="AA442" s="82" t="str">
        <f>R442</f>
        <v>Collins, Carol (R)</v>
      </c>
    </row>
    <row r="443" spans="1:27" ht="14.25" thickBot="1">
      <c r="A443" s="40" t="s">
        <v>4</v>
      </c>
      <c r="B443" s="20" t="s">
        <v>5</v>
      </c>
      <c r="C443" s="21" t="s">
        <v>6</v>
      </c>
      <c r="D443" s="22" t="s">
        <v>7</v>
      </c>
      <c r="E443" s="23" t="s">
        <v>8</v>
      </c>
      <c r="F443" s="20" t="s">
        <v>5</v>
      </c>
      <c r="G443" s="21" t="s">
        <v>6</v>
      </c>
      <c r="H443" s="21" t="s">
        <v>7</v>
      </c>
      <c r="I443" s="23" t="s">
        <v>8</v>
      </c>
      <c r="J443" s="20" t="s">
        <v>5</v>
      </c>
      <c r="K443" s="21" t="s">
        <v>6</v>
      </c>
      <c r="L443" s="21" t="s">
        <v>7</v>
      </c>
      <c r="M443" s="23" t="s">
        <v>8</v>
      </c>
      <c r="N443" s="20" t="s">
        <v>5</v>
      </c>
      <c r="O443" s="21" t="s">
        <v>6</v>
      </c>
      <c r="P443" s="21" t="s">
        <v>7</v>
      </c>
      <c r="Q443" s="23" t="s">
        <v>8</v>
      </c>
      <c r="R443" s="20" t="s">
        <v>5</v>
      </c>
      <c r="S443" s="21" t="s">
        <v>6</v>
      </c>
      <c r="T443" s="21" t="s">
        <v>7</v>
      </c>
      <c r="U443" s="23" t="s">
        <v>8</v>
      </c>
      <c r="V443" s="24" t="s">
        <v>9</v>
      </c>
      <c r="W443" s="108">
        <f>IF(SUM(E444:E457)&gt;0,LARGE(E444:E457,1),0)</f>
        <v>286</v>
      </c>
      <c r="X443" s="109">
        <f>IF(SUM(I444:I457)&gt;0,LARGE(I444:I457,1),0)</f>
        <v>282</v>
      </c>
      <c r="Y443" s="109">
        <f>IF(SUM(M444:M457)&gt;0,LARGE(M444:M457,1),0)</f>
        <v>289</v>
      </c>
      <c r="Z443" s="109">
        <f>IF(SUM(Q444:Q457)&gt;0,LARGE(Q444:Q457,1),0)</f>
        <v>287</v>
      </c>
      <c r="AA443" s="110">
        <f>IF(SUM(U444:U457)&gt;0,LARGE(U444:U457,1),0)</f>
        <v>273</v>
      </c>
    </row>
    <row r="444" spans="1:27" ht="14.25" thickTop="1">
      <c r="A444" s="44" t="s">
        <v>67</v>
      </c>
      <c r="B444" s="138">
        <v>96</v>
      </c>
      <c r="C444" s="139">
        <v>88</v>
      </c>
      <c r="D444" s="140">
        <v>91</v>
      </c>
      <c r="E444" s="141">
        <f>IF(SUM(B444:D444)&gt;0,SUM(B444:D444),"")</f>
        <v>275</v>
      </c>
      <c r="F444" s="138">
        <v>93</v>
      </c>
      <c r="G444" s="139">
        <v>80</v>
      </c>
      <c r="H444" s="140">
        <v>93</v>
      </c>
      <c r="I444" s="141">
        <f>IF(SUM(F444:H444)&gt;0,SUM(F444:H444),"")</f>
        <v>266</v>
      </c>
      <c r="J444" s="138">
        <v>94</v>
      </c>
      <c r="K444" s="139">
        <v>90</v>
      </c>
      <c r="L444" s="140">
        <v>91</v>
      </c>
      <c r="M444" s="141">
        <f>IF(SUM(J444:L444)&gt;0,SUM(J444:L444),"")</f>
        <v>275</v>
      </c>
      <c r="N444" s="138">
        <v>96</v>
      </c>
      <c r="O444" s="139">
        <v>83</v>
      </c>
      <c r="P444" s="140">
        <v>95</v>
      </c>
      <c r="Q444" s="141">
        <f>IF(SUM(N444:P444)&gt;0,SUM(N444:P444),"")</f>
        <v>274</v>
      </c>
      <c r="R444" s="138">
        <v>85</v>
      </c>
      <c r="S444" s="139">
        <v>79</v>
      </c>
      <c r="T444" s="140">
        <v>84</v>
      </c>
      <c r="U444" s="141">
        <f>IF(SUM(R444:T444)&gt;0,SUM(R444:T444),"")</f>
        <v>248</v>
      </c>
      <c r="V444" s="106">
        <f>IF(SUM(E444,I444,M444,Q444,U444,U462,Q462,M462,I462,E462,E480,I480,M480,Q480,U480)&gt;0,(LARGE((E444,I444,M444,Q444,U444,U462,Q462,M462,I462,E462,E480,I480,M480,Q480,U480),1)+LARGE((E444,I444,M444,Q444,U444,U462,Q462,M462,I462,E462,E480,I480,M480,Q480,U480),2)+LARGE((E444,I444,M444,Q444,U444,U462,Q462,M462,I462,E462,E480,I480,M480,Q480,U480),3)+LARGE((E444,I444,M444,Q444,U444,U462,Q462,M462,I462,E462,E480,I480,M480,Q480,U480),4)),"")</f>
        <v>1095</v>
      </c>
      <c r="W444" s="81"/>
      <c r="X444" s="81"/>
      <c r="Y444" s="81"/>
      <c r="Z444" s="81"/>
      <c r="AA444" s="82"/>
    </row>
    <row r="445" spans="1:27" ht="13.5">
      <c r="A445" s="44" t="s">
        <v>52</v>
      </c>
      <c r="B445" s="142">
        <v>98</v>
      </c>
      <c r="C445" s="143">
        <v>92</v>
      </c>
      <c r="D445" s="144">
        <v>93</v>
      </c>
      <c r="E445" s="141">
        <f aca="true" t="shared" si="185" ref="E445:E457">IF(SUM(B445:D445)&gt;0,SUM(B445:D445),"")</f>
        <v>283</v>
      </c>
      <c r="F445" s="142">
        <v>95</v>
      </c>
      <c r="G445" s="143">
        <v>85</v>
      </c>
      <c r="H445" s="144">
        <v>93</v>
      </c>
      <c r="I445" s="141">
        <f aca="true" t="shared" si="186" ref="I445:I457">IF(SUM(F445:H445)&gt;0,SUM(F445:H445),"")</f>
        <v>273</v>
      </c>
      <c r="J445" s="142">
        <v>98</v>
      </c>
      <c r="K445" s="143">
        <v>93</v>
      </c>
      <c r="L445" s="144">
        <v>97</v>
      </c>
      <c r="M445" s="141">
        <f aca="true" t="shared" si="187" ref="M445:M457">IF(SUM(J445:L445)&gt;0,SUM(J445:L445),"")</f>
        <v>288</v>
      </c>
      <c r="N445" s="142">
        <v>98</v>
      </c>
      <c r="O445" s="143">
        <v>83</v>
      </c>
      <c r="P445" s="144">
        <v>93</v>
      </c>
      <c r="Q445" s="141">
        <f aca="true" t="shared" si="188" ref="Q445:Q457">IF(SUM(N445:P445)&gt;0,SUM(N445:P445),"")</f>
        <v>274</v>
      </c>
      <c r="R445" s="142">
        <v>95</v>
      </c>
      <c r="S445" s="143">
        <v>90</v>
      </c>
      <c r="T445" s="144">
        <v>88</v>
      </c>
      <c r="U445" s="141">
        <f aca="true" t="shared" si="189" ref="U445:U457">IF(SUM(R445:T445)&gt;0,SUM(R445:T445),"")</f>
        <v>273</v>
      </c>
      <c r="V445" s="106">
        <f>IF(SUM(E445,I445,M445,Q445,U445,U463,Q463,M463,I463,E463,E481,I481,M481,Q481,U481)&gt;0,(LARGE((E445,I445,M445,Q445,U445,U463,Q463,M463,I463,E463,E481,I481,M481,Q481,U481),1)+LARGE((E445,I445,M445,Q445,U445,U463,Q463,M463,I463,E463,E481,I481,M481,Q481,U481),2)+LARGE((E445,I445,M445,Q445,U445,U463,Q463,M463,I463,E463,E481,I481,M481,Q481,U481),3)+LARGE((E445,I445,M445,Q445,U445,U463,Q463,M463,I463,E463,E481,I481,M481,Q481,U481),4)),"")</f>
        <v>1118</v>
      </c>
      <c r="W445" s="81"/>
      <c r="X445" s="81"/>
      <c r="Y445" s="81"/>
      <c r="Z445" s="81"/>
      <c r="AA445" s="82"/>
    </row>
    <row r="446" spans="1:27" ht="13.5">
      <c r="A446" s="44" t="s">
        <v>40</v>
      </c>
      <c r="B446" s="142"/>
      <c r="C446" s="143"/>
      <c r="D446" s="144"/>
      <c r="E446" s="141">
        <f t="shared" si="185"/>
      </c>
      <c r="F446" s="142"/>
      <c r="G446" s="143"/>
      <c r="H446" s="144"/>
      <c r="I446" s="141">
        <f t="shared" si="186"/>
      </c>
      <c r="J446" s="142"/>
      <c r="K446" s="143"/>
      <c r="L446" s="144"/>
      <c r="M446" s="141">
        <f t="shared" si="187"/>
      </c>
      <c r="N446" s="142"/>
      <c r="O446" s="143"/>
      <c r="P446" s="144"/>
      <c r="Q446" s="141">
        <f t="shared" si="188"/>
      </c>
      <c r="R446" s="142"/>
      <c r="S446" s="143"/>
      <c r="T446" s="144"/>
      <c r="U446" s="141">
        <f t="shared" si="189"/>
      </c>
      <c r="V446" s="106">
        <f>IF(SUM(E446,I446,M446,Q446,U446,U464,Q464,M464,I464,E464,E482,I482,M482,Q482,U482)&gt;0,(LARGE((E446,I446,M446,Q446,U446,U464,Q464,M464,I464,E464,E482,I482,M482,Q482,U482),1)+LARGE((E446,I446,M446,Q446,U446,U464,Q464,M464,I464,E464,E482,I482,M482,Q482,U482),2)+LARGE((E446,I446,M446,Q446,U446,U464,Q464,M464,I464,E464,E482,I482,M482,Q482,U482),3)+LARGE((E446,I446,M446,Q446,U446,U464,Q464,M464,I464,E464,E482,I482,M482,Q482,U482),4)),"")</f>
      </c>
      <c r="W446" s="81"/>
      <c r="X446" s="81"/>
      <c r="Y446" s="81"/>
      <c r="Z446" s="81"/>
      <c r="AA446" s="82"/>
    </row>
    <row r="447" spans="1:27" ht="13.5">
      <c r="A447" s="44" t="s">
        <v>46</v>
      </c>
      <c r="B447" s="142">
        <v>98</v>
      </c>
      <c r="C447" s="143">
        <v>90</v>
      </c>
      <c r="D447" s="144">
        <v>94</v>
      </c>
      <c r="E447" s="141">
        <f t="shared" si="185"/>
        <v>282</v>
      </c>
      <c r="F447" s="142">
        <v>96</v>
      </c>
      <c r="G447" s="143">
        <v>83</v>
      </c>
      <c r="H447" s="144">
        <v>92</v>
      </c>
      <c r="I447" s="141">
        <f t="shared" si="186"/>
        <v>271</v>
      </c>
      <c r="J447" s="142">
        <v>97</v>
      </c>
      <c r="K447" s="143">
        <v>89</v>
      </c>
      <c r="L447" s="144">
        <v>100</v>
      </c>
      <c r="M447" s="141">
        <f t="shared" si="187"/>
        <v>286</v>
      </c>
      <c r="N447" s="142">
        <v>100</v>
      </c>
      <c r="O447" s="143">
        <v>92</v>
      </c>
      <c r="P447" s="144">
        <v>95</v>
      </c>
      <c r="Q447" s="141">
        <f t="shared" si="188"/>
        <v>287</v>
      </c>
      <c r="R447" s="142"/>
      <c r="S447" s="143"/>
      <c r="T447" s="144"/>
      <c r="U447" s="141">
        <f t="shared" si="189"/>
      </c>
      <c r="V447" s="106">
        <f>IF(SUM(E447,I447,M447,Q447,U447,U465,Q465,M465,I465,E465,E483,I483,M483,Q483,U483)&gt;0,(LARGE((E447,I447,M447,Q447,U447,U465,Q465,M465,I465,E465,E483,I483,M483,Q483,U483),1)+LARGE((E447,I447,M447,Q447,U447,U465,Q465,M465,I465,E465,E483,I483,M483,Q483,U483),2)+LARGE((E447,I447,M447,Q447,U447,U465,Q465,M465,I465,E465,E483,I483,M483,Q483,U483),3)+LARGE((E447,I447,M447,Q447,U447,U465,Q465,M465,I465,E465,E483,I483,M483,Q483,U483),4)),"")</f>
        <v>1126</v>
      </c>
      <c r="W447" s="81"/>
      <c r="X447" s="81"/>
      <c r="Y447" s="81"/>
      <c r="Z447" s="81"/>
      <c r="AA447" s="82"/>
    </row>
    <row r="448" spans="1:27" ht="13.5">
      <c r="A448" s="44" t="s">
        <v>139</v>
      </c>
      <c r="B448" s="142"/>
      <c r="C448" s="143"/>
      <c r="D448" s="145"/>
      <c r="E448" s="141">
        <f t="shared" si="185"/>
      </c>
      <c r="F448" s="142"/>
      <c r="G448" s="143"/>
      <c r="H448" s="145"/>
      <c r="I448" s="141">
        <f t="shared" si="186"/>
      </c>
      <c r="J448" s="142"/>
      <c r="K448" s="143"/>
      <c r="L448" s="145"/>
      <c r="M448" s="141">
        <f t="shared" si="187"/>
      </c>
      <c r="N448" s="142"/>
      <c r="O448" s="143"/>
      <c r="P448" s="145"/>
      <c r="Q448" s="141">
        <f t="shared" si="188"/>
      </c>
      <c r="R448" s="142"/>
      <c r="S448" s="143"/>
      <c r="T448" s="145"/>
      <c r="U448" s="141">
        <f t="shared" si="189"/>
      </c>
      <c r="V448" s="106" t="s">
        <v>139</v>
      </c>
      <c r="W448" s="81"/>
      <c r="X448" s="81"/>
      <c r="Y448" s="81"/>
      <c r="Z448" s="81"/>
      <c r="AA448" s="82"/>
    </row>
    <row r="449" spans="1:27" ht="13.5">
      <c r="A449" s="44" t="s">
        <v>57</v>
      </c>
      <c r="B449" s="142">
        <v>95</v>
      </c>
      <c r="C449" s="143">
        <v>87</v>
      </c>
      <c r="D449" s="145">
        <v>93</v>
      </c>
      <c r="E449" s="141">
        <f t="shared" si="185"/>
        <v>275</v>
      </c>
      <c r="F449" s="142"/>
      <c r="G449" s="143"/>
      <c r="H449" s="145"/>
      <c r="I449" s="141">
        <f t="shared" si="186"/>
      </c>
      <c r="J449" s="142">
        <v>93</v>
      </c>
      <c r="K449" s="143">
        <v>91</v>
      </c>
      <c r="L449" s="145">
        <v>96</v>
      </c>
      <c r="M449" s="141">
        <f t="shared" si="187"/>
        <v>280</v>
      </c>
      <c r="N449" s="142">
        <v>99</v>
      </c>
      <c r="O449" s="143">
        <v>87</v>
      </c>
      <c r="P449" s="145">
        <v>92</v>
      </c>
      <c r="Q449" s="141">
        <f t="shared" si="188"/>
        <v>278</v>
      </c>
      <c r="R449" s="142">
        <v>95</v>
      </c>
      <c r="S449" s="143">
        <v>81</v>
      </c>
      <c r="T449" s="145">
        <v>84</v>
      </c>
      <c r="U449" s="141">
        <f t="shared" si="189"/>
        <v>260</v>
      </c>
      <c r="V449" s="106">
        <f>IF(SUM(E449,I449,M449,Q449,U449,U467,Q467,M467,I467,E467,E485,I485,M485,Q485,U485)&gt;0,(LARGE((E449,I449,M449,Q449,U449,U467,Q467,M467,I467,E467,E485,I485,M485,Q485,U485),1)+LARGE((E449,I449,M449,Q449,U449,U467,Q467,M467,I467,E467,E485,I485,M485,Q485,U485),2)+LARGE((E449,I449,M449,Q449,U449,U467,Q467,M467,I467,E467,E485,I485,M485,Q485,U485),3)+LARGE((E449,I449,M449,Q449,U449,U467,Q467,M467,I467,E467,E485,I485,M485,Q485,U485),4)),"")</f>
        <v>1109</v>
      </c>
      <c r="W449" s="81"/>
      <c r="X449" s="81"/>
      <c r="Y449" s="81"/>
      <c r="Z449" s="81"/>
      <c r="AA449" s="82"/>
    </row>
    <row r="450" spans="1:27" ht="13.5">
      <c r="A450" s="44" t="s">
        <v>63</v>
      </c>
      <c r="B450" s="142">
        <v>98</v>
      </c>
      <c r="C450" s="143">
        <v>91</v>
      </c>
      <c r="D450" s="144">
        <v>92</v>
      </c>
      <c r="E450" s="141">
        <f>IF(SUM(B450:D450)&gt;0,SUM(B450:D450),"")</f>
        <v>281</v>
      </c>
      <c r="F450" s="142">
        <v>97</v>
      </c>
      <c r="G450" s="143">
        <v>87</v>
      </c>
      <c r="H450" s="144">
        <v>95</v>
      </c>
      <c r="I450" s="141">
        <f>IF(SUM(F450:H450)&gt;0,SUM(F450:H450),"")</f>
        <v>279</v>
      </c>
      <c r="J450" s="142">
        <v>96</v>
      </c>
      <c r="K450" s="143">
        <v>92</v>
      </c>
      <c r="L450" s="144">
        <v>98</v>
      </c>
      <c r="M450" s="141">
        <f>IF(SUM(J450:L450)&gt;0,SUM(J450:L450),"")</f>
        <v>286</v>
      </c>
      <c r="N450" s="142">
        <v>98</v>
      </c>
      <c r="O450" s="143">
        <v>82</v>
      </c>
      <c r="P450" s="144">
        <v>91</v>
      </c>
      <c r="Q450" s="141">
        <f>IF(SUM(N450:P450)&gt;0,SUM(N450:P450),"")</f>
        <v>271</v>
      </c>
      <c r="R450" s="142">
        <v>97</v>
      </c>
      <c r="S450" s="143">
        <v>85</v>
      </c>
      <c r="T450" s="144">
        <v>88</v>
      </c>
      <c r="U450" s="141">
        <f>IF(SUM(R450:T450)&gt;0,SUM(R450:T450),"")</f>
        <v>270</v>
      </c>
      <c r="V450" s="106">
        <f>IF(SUM(E450,I450,M450,Q450,U450,U468,Q468,M468,I468,E468,E486,I486,M486,Q486,U486)&gt;0,(LARGE((E450,I450,M450,Q450,U450,U468,Q468,M468,I468,E468,E486,I486,M486,Q486,U486),1)+LARGE((E450,I450,M450,Q450,U450,U468,Q468,M468,I468,E468,E486,I486,M486,Q486,U486),2)+LARGE((E450,I450,M450,Q450,U450,U468,Q468,M468,I468,E468,E486,I486,M486,Q486,U486),3)+LARGE((E450,I450,M450,Q450,U450,U468,Q468,M468,I468,E468,E486,I486,M486,Q486,U486),4)),"")</f>
        <v>1118</v>
      </c>
      <c r="W450" s="81"/>
      <c r="X450" s="81"/>
      <c r="Y450" s="81"/>
      <c r="Z450" s="81"/>
      <c r="AA450" s="82"/>
    </row>
    <row r="451" spans="1:27" ht="13.5">
      <c r="A451" s="44" t="s">
        <v>139</v>
      </c>
      <c r="B451" s="142"/>
      <c r="C451" s="143"/>
      <c r="D451" s="144"/>
      <c r="E451" s="141">
        <f t="shared" si="185"/>
      </c>
      <c r="F451" s="142"/>
      <c r="G451" s="143"/>
      <c r="H451" s="144"/>
      <c r="I451" s="141">
        <f t="shared" si="186"/>
      </c>
      <c r="J451" s="142"/>
      <c r="K451" s="143"/>
      <c r="L451" s="144"/>
      <c r="M451" s="141">
        <f t="shared" si="187"/>
      </c>
      <c r="N451" s="142"/>
      <c r="O451" s="143"/>
      <c r="P451" s="144"/>
      <c r="Q451" s="141">
        <f t="shared" si="188"/>
      </c>
      <c r="R451" s="142"/>
      <c r="S451" s="143"/>
      <c r="T451" s="144"/>
      <c r="U451" s="141">
        <f t="shared" si="189"/>
      </c>
      <c r="V451" s="106" t="s">
        <v>139</v>
      </c>
      <c r="W451" s="81"/>
      <c r="X451" s="81"/>
      <c r="Y451" s="81"/>
      <c r="Z451" s="81"/>
      <c r="AA451" s="82"/>
    </row>
    <row r="452" spans="1:27" ht="13.5">
      <c r="A452" s="44" t="s">
        <v>56</v>
      </c>
      <c r="B452" s="142">
        <v>96</v>
      </c>
      <c r="C452" s="143">
        <v>91</v>
      </c>
      <c r="D452" s="144">
        <v>97</v>
      </c>
      <c r="E452" s="141">
        <f t="shared" si="185"/>
        <v>284</v>
      </c>
      <c r="F452" s="142">
        <v>97</v>
      </c>
      <c r="G452" s="143">
        <v>80</v>
      </c>
      <c r="H452" s="144">
        <v>97</v>
      </c>
      <c r="I452" s="141">
        <f t="shared" si="186"/>
        <v>274</v>
      </c>
      <c r="J452" s="142">
        <v>100</v>
      </c>
      <c r="K452" s="143">
        <v>90</v>
      </c>
      <c r="L452" s="144">
        <v>91</v>
      </c>
      <c r="M452" s="141">
        <f t="shared" si="187"/>
        <v>281</v>
      </c>
      <c r="N452" s="142">
        <v>97</v>
      </c>
      <c r="O452" s="143">
        <v>88</v>
      </c>
      <c r="P452" s="144">
        <v>92</v>
      </c>
      <c r="Q452" s="141">
        <f t="shared" si="188"/>
        <v>277</v>
      </c>
      <c r="R452" s="142">
        <v>92</v>
      </c>
      <c r="S452" s="143">
        <v>90</v>
      </c>
      <c r="T452" s="144">
        <v>89</v>
      </c>
      <c r="U452" s="141">
        <f t="shared" si="189"/>
        <v>271</v>
      </c>
      <c r="V452" s="106">
        <f>IF(SUM(E452,I452,M452,Q452,U452,U470,Q470,M470,I470,E470,E488,I488,M488,Q488,U488)&gt;0,(LARGE((E452,I452,M452,Q452,U452,U470,Q470,M470,I470,E470,E488,I488,M488,Q488,U488),1)+LARGE((E452,I452,M452,Q452,U452,U470,Q470,M470,I470,E470,E488,I488,M488,Q488,U488),2)+LARGE((E452,I452,M452,Q452,U452,U470,Q470,M470,I470,E470,E488,I488,M488,Q488,U488),3)+LARGE((E452,I452,M452,Q452,U452,U470,Q470,M470,I470,E470,E488,I488,M488,Q488,U488),4)),"")</f>
        <v>1117</v>
      </c>
      <c r="W452" s="81"/>
      <c r="X452" s="81"/>
      <c r="Y452" s="81"/>
      <c r="Z452" s="81"/>
      <c r="AA452" s="82"/>
    </row>
    <row r="453" spans="1:27" ht="13.5">
      <c r="A453" s="44" t="s">
        <v>44</v>
      </c>
      <c r="B453" s="142">
        <v>97</v>
      </c>
      <c r="C453" s="143">
        <v>93</v>
      </c>
      <c r="D453" s="144">
        <v>93</v>
      </c>
      <c r="E453" s="141">
        <f t="shared" si="185"/>
        <v>283</v>
      </c>
      <c r="F453" s="142">
        <v>95</v>
      </c>
      <c r="G453" s="143">
        <v>87</v>
      </c>
      <c r="H453" s="144">
        <v>93</v>
      </c>
      <c r="I453" s="141">
        <f t="shared" si="186"/>
        <v>275</v>
      </c>
      <c r="J453" s="142">
        <v>97</v>
      </c>
      <c r="K453" s="143">
        <v>91</v>
      </c>
      <c r="L453" s="144">
        <v>96</v>
      </c>
      <c r="M453" s="141">
        <f t="shared" si="187"/>
        <v>284</v>
      </c>
      <c r="N453" s="142">
        <v>100</v>
      </c>
      <c r="O453" s="143">
        <v>83</v>
      </c>
      <c r="P453" s="144">
        <v>90</v>
      </c>
      <c r="Q453" s="141">
        <f t="shared" si="188"/>
        <v>273</v>
      </c>
      <c r="R453" s="142"/>
      <c r="S453" s="143"/>
      <c r="T453" s="144"/>
      <c r="U453" s="141">
        <f t="shared" si="189"/>
      </c>
      <c r="V453" s="106">
        <f>IF(SUM(E453,I453,M453,Q453,U453,U471,Q471,M471,I471,E471,E489,I489,M489,Q489,U489)&gt;0,(LARGE((E453,I453,M453,Q453,U453,U471,Q471,M471,I471,E471,E489,I489,M489,Q489,U489),1)+LARGE((E453,I453,M453,Q453,U453,U471,Q471,M471,I471,E471,E489,I489,M489,Q489,U489),2)+LARGE((E453,I453,M453,Q453,U453,U471,Q471,M471,I471,E471,E489,I489,M489,Q489,U489),3)+LARGE((E453,I453,M453,Q453,U453,U471,Q471,M471,I471,E471,E489,I489,M489,Q489,U489),4)),"")</f>
        <v>1115</v>
      </c>
      <c r="W453" s="81"/>
      <c r="X453" s="81"/>
      <c r="Y453" s="81"/>
      <c r="Z453" s="81"/>
      <c r="AA453" s="82"/>
    </row>
    <row r="454" spans="1:27" ht="13.5">
      <c r="A454" s="44" t="s">
        <v>139</v>
      </c>
      <c r="B454" s="142"/>
      <c r="C454" s="143"/>
      <c r="D454" s="144"/>
      <c r="E454" s="141">
        <f t="shared" si="185"/>
      </c>
      <c r="F454" s="142"/>
      <c r="G454" s="143"/>
      <c r="H454" s="144"/>
      <c r="I454" s="141">
        <f t="shared" si="186"/>
      </c>
      <c r="J454" s="142"/>
      <c r="K454" s="143"/>
      <c r="L454" s="144"/>
      <c r="M454" s="141">
        <f t="shared" si="187"/>
      </c>
      <c r="N454" s="142"/>
      <c r="O454" s="143"/>
      <c r="P454" s="144"/>
      <c r="Q454" s="141">
        <f t="shared" si="188"/>
      </c>
      <c r="R454" s="142"/>
      <c r="S454" s="143"/>
      <c r="T454" s="144"/>
      <c r="U454" s="141">
        <f t="shared" si="189"/>
      </c>
      <c r="V454" s="106" t="s">
        <v>139</v>
      </c>
      <c r="W454" s="81"/>
      <c r="X454" s="81"/>
      <c r="Y454" s="81"/>
      <c r="Z454" s="81"/>
      <c r="AA454" s="82"/>
    </row>
    <row r="455" spans="1:27" ht="13.5">
      <c r="A455" s="44" t="s">
        <v>54</v>
      </c>
      <c r="B455" s="142">
        <v>98</v>
      </c>
      <c r="C455" s="143">
        <v>97</v>
      </c>
      <c r="D455" s="144">
        <v>91</v>
      </c>
      <c r="E455" s="141">
        <f t="shared" si="185"/>
        <v>286</v>
      </c>
      <c r="F455" s="142">
        <v>98</v>
      </c>
      <c r="G455" s="143">
        <v>89</v>
      </c>
      <c r="H455" s="144">
        <v>95</v>
      </c>
      <c r="I455" s="141">
        <f t="shared" si="186"/>
        <v>282</v>
      </c>
      <c r="J455" s="142">
        <v>99</v>
      </c>
      <c r="K455" s="143">
        <v>96</v>
      </c>
      <c r="L455" s="144">
        <v>94</v>
      </c>
      <c r="M455" s="141">
        <f t="shared" si="187"/>
        <v>289</v>
      </c>
      <c r="N455" s="142">
        <v>95</v>
      </c>
      <c r="O455" s="143">
        <v>87</v>
      </c>
      <c r="P455" s="144">
        <v>99</v>
      </c>
      <c r="Q455" s="141">
        <f t="shared" si="188"/>
        <v>281</v>
      </c>
      <c r="R455" s="142">
        <v>91</v>
      </c>
      <c r="S455" s="143">
        <v>89</v>
      </c>
      <c r="T455" s="144">
        <v>87</v>
      </c>
      <c r="U455" s="141">
        <f t="shared" si="189"/>
        <v>267</v>
      </c>
      <c r="V455" s="106">
        <f>IF(SUM(E455,I455,M455,Q455,U455,U473,Q473,M473,I473,E473,E491,I491,M491,Q491,U491)&gt;0,(LARGE((E455,I455,M455,Q455,U455,U473,Q473,M473,I473,E473,E491,I491,M491,Q491,U491),1)+LARGE((E455,I455,M455,Q455,U455,U473,Q473,M473,I473,E473,E491,I491,M491,Q491,U491),2)+LARGE((E455,I455,M455,Q455,U455,U473,Q473,M473,I473,E473,E491,I491,M491,Q491,U491),3)+LARGE((E455,I455,M455,Q455,U455,U473,Q473,M473,I473,E473,E491,I491,M491,Q491,U491),4)),"")</f>
        <v>1139</v>
      </c>
      <c r="W455" s="81"/>
      <c r="X455" s="81"/>
      <c r="Y455" s="81"/>
      <c r="Z455" s="81"/>
      <c r="AA455" s="82"/>
    </row>
    <row r="456" spans="1:27" ht="13.5">
      <c r="A456" s="26" t="s">
        <v>22</v>
      </c>
      <c r="B456" s="142">
        <v>96</v>
      </c>
      <c r="C456" s="143">
        <v>93</v>
      </c>
      <c r="D456" s="144">
        <v>95</v>
      </c>
      <c r="E456" s="141">
        <f t="shared" si="185"/>
        <v>284</v>
      </c>
      <c r="F456" s="142">
        <v>96</v>
      </c>
      <c r="G456" s="143">
        <v>84</v>
      </c>
      <c r="H456" s="144">
        <v>98</v>
      </c>
      <c r="I456" s="141">
        <f t="shared" si="186"/>
        <v>278</v>
      </c>
      <c r="J456" s="142">
        <v>94</v>
      </c>
      <c r="K456" s="143">
        <v>89</v>
      </c>
      <c r="L456" s="144">
        <v>92</v>
      </c>
      <c r="M456" s="141">
        <f t="shared" si="187"/>
        <v>275</v>
      </c>
      <c r="N456" s="142">
        <v>99</v>
      </c>
      <c r="O456" s="143">
        <v>88</v>
      </c>
      <c r="P456" s="144">
        <v>93</v>
      </c>
      <c r="Q456" s="141">
        <f t="shared" si="188"/>
        <v>280</v>
      </c>
      <c r="R456" s="142"/>
      <c r="S456" s="143"/>
      <c r="T456" s="144"/>
      <c r="U456" s="141">
        <f t="shared" si="189"/>
      </c>
      <c r="V456" s="106">
        <f>IF(SUM(E456,I456,M456,Q456,U456,U474,Q474,M474,I474,E474,E492,I492,M492,Q492,U492)&gt;0,(LARGE((E456,I456,M456,Q456,U456,U474,Q474,M474,I474,E474,E492,I492,M492,Q492,U492),1)+LARGE((E456,I456,M456,Q456,U456,U474,Q474,M474,I474,E474,E492,I492,M492,Q492,U492),2)+LARGE((E456,I456,M456,Q456,U456,U474,Q474,M474,I474,E474,E492,I492,M492,Q492,U492),3)+LARGE((E456,I456,M456,Q456,U456,U474,Q474,M474,I474,E474,E492,I492,M492,Q492,U492),4)),"")</f>
        <v>1117</v>
      </c>
      <c r="W456" s="81"/>
      <c r="X456" s="81"/>
      <c r="Y456" s="81"/>
      <c r="Z456" s="81"/>
      <c r="AA456" s="82"/>
    </row>
    <row r="457" spans="1:27" ht="13.5">
      <c r="A457" s="26" t="s">
        <v>23</v>
      </c>
      <c r="B457" s="142"/>
      <c r="C457" s="143"/>
      <c r="D457" s="144"/>
      <c r="E457" s="141">
        <f t="shared" si="185"/>
      </c>
      <c r="F457" s="142"/>
      <c r="G457" s="143"/>
      <c r="H457" s="144"/>
      <c r="I457" s="141">
        <f t="shared" si="186"/>
      </c>
      <c r="J457" s="142"/>
      <c r="K457" s="143"/>
      <c r="L457" s="144"/>
      <c r="M457" s="141">
        <f t="shared" si="187"/>
      </c>
      <c r="N457" s="142"/>
      <c r="O457" s="143"/>
      <c r="P457" s="144"/>
      <c r="Q457" s="141">
        <f t="shared" si="188"/>
      </c>
      <c r="R457" s="142"/>
      <c r="S457" s="143"/>
      <c r="T457" s="144"/>
      <c r="U457" s="141">
        <f t="shared" si="189"/>
      </c>
      <c r="V457" s="106">
        <f>IF(SUM(E457,I457,M457,Q457,U457,U475,Q475,M475,I475,E475,E493,I493,M493,Q493,U493)&gt;0,(LARGE((E457,I457,M457,Q457,U457,U475,Q475,M475,I475,E475,E493,I493,M493,Q493,U493),1)+LARGE((E457,I457,M457,Q457,U457,U475,Q475,M475,I475,E475,E493,I493,M493,Q493,U493),2)+LARGE((E457,I457,M457,Q457,U457,U475,Q475,M475,I475,E475,E493,I493,M493,Q493,U493),3)+LARGE((E457,I457,M457,Q457,U457,U475,Q475,M475,I475,E475,E493,I493,M493,Q493,U493),4)),"")</f>
      </c>
      <c r="W457" s="81"/>
      <c r="X457" s="81"/>
      <c r="Y457" s="81"/>
      <c r="Z457" s="81"/>
      <c r="AA457" s="82"/>
    </row>
    <row r="458" spans="1:27" s="148" customFormat="1" ht="13.5" thickBot="1">
      <c r="A458" s="117" t="s">
        <v>10</v>
      </c>
      <c r="B458" s="149">
        <f aca="true" t="shared" si="190" ref="B458:V458">IF(SUM(B444:B455)=0,0,AVERAGE(B444:B455))</f>
        <v>97</v>
      </c>
      <c r="C458" s="150">
        <f t="shared" si="190"/>
        <v>91.125</v>
      </c>
      <c r="D458" s="151">
        <f t="shared" si="190"/>
        <v>93</v>
      </c>
      <c r="E458" s="152">
        <f t="shared" si="190"/>
        <v>281.125</v>
      </c>
      <c r="F458" s="149">
        <f t="shared" si="190"/>
        <v>95.85714285714286</v>
      </c>
      <c r="G458" s="150">
        <f t="shared" si="190"/>
        <v>84.42857142857143</v>
      </c>
      <c r="H458" s="151">
        <f t="shared" si="190"/>
        <v>94</v>
      </c>
      <c r="I458" s="152">
        <f t="shared" si="190"/>
        <v>274.2857142857143</v>
      </c>
      <c r="J458" s="149">
        <f t="shared" si="190"/>
        <v>96.75</v>
      </c>
      <c r="K458" s="150">
        <f t="shared" si="190"/>
        <v>91.5</v>
      </c>
      <c r="L458" s="151">
        <f t="shared" si="190"/>
        <v>95.375</v>
      </c>
      <c r="M458" s="152">
        <f t="shared" si="190"/>
        <v>283.625</v>
      </c>
      <c r="N458" s="149">
        <f t="shared" si="190"/>
        <v>97.875</v>
      </c>
      <c r="O458" s="150">
        <f t="shared" si="190"/>
        <v>85.625</v>
      </c>
      <c r="P458" s="151">
        <f t="shared" si="190"/>
        <v>93.375</v>
      </c>
      <c r="Q458" s="152">
        <f t="shared" si="190"/>
        <v>276.875</v>
      </c>
      <c r="R458" s="149">
        <f t="shared" si="190"/>
        <v>92.5</v>
      </c>
      <c r="S458" s="150">
        <f t="shared" si="190"/>
        <v>85.66666666666667</v>
      </c>
      <c r="T458" s="151">
        <f t="shared" si="190"/>
        <v>86.66666666666667</v>
      </c>
      <c r="U458" s="152">
        <f t="shared" si="190"/>
        <v>264.8333333333333</v>
      </c>
      <c r="V458" s="153">
        <f t="shared" si="190"/>
        <v>1117.125</v>
      </c>
      <c r="W458" s="154"/>
      <c r="X458" s="155"/>
      <c r="Y458" s="155"/>
      <c r="Z458" s="155"/>
      <c r="AA458" s="156"/>
    </row>
    <row r="459" spans="1:27" ht="14.25" thickBot="1">
      <c r="A459" s="2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29"/>
      <c r="V459" s="28"/>
      <c r="W459" s="81" t="s">
        <v>88</v>
      </c>
      <c r="X459" s="81"/>
      <c r="Y459" s="81"/>
      <c r="Z459" s="81"/>
      <c r="AA459" s="82"/>
    </row>
    <row r="460" spans="1:27" ht="13.5">
      <c r="A460" s="116" t="s">
        <v>55</v>
      </c>
      <c r="B460" s="256" t="s">
        <v>325</v>
      </c>
      <c r="C460" s="257"/>
      <c r="D460" s="257"/>
      <c r="E460" s="258"/>
      <c r="F460" s="256" t="s">
        <v>326</v>
      </c>
      <c r="G460" s="257"/>
      <c r="H460" s="257"/>
      <c r="I460" s="258"/>
      <c r="J460" s="256" t="s">
        <v>327</v>
      </c>
      <c r="K460" s="257"/>
      <c r="L460" s="257"/>
      <c r="M460" s="258"/>
      <c r="N460" s="256" t="s">
        <v>328</v>
      </c>
      <c r="O460" s="257"/>
      <c r="P460" s="257"/>
      <c r="Q460" s="258"/>
      <c r="R460" s="256" t="s">
        <v>329</v>
      </c>
      <c r="S460" s="257"/>
      <c r="T460" s="257"/>
      <c r="U460" s="258"/>
      <c r="V460" s="32"/>
      <c r="W460" s="81" t="str">
        <f>B460</f>
        <v>Barrera, Murphy (R)</v>
      </c>
      <c r="X460" s="81" t="str">
        <f>F460</f>
        <v>Chapman, Samuel (R)</v>
      </c>
      <c r="Y460" s="81" t="str">
        <f>J460</f>
        <v>Tucker, Zackery (R)</v>
      </c>
      <c r="Z460" s="81" t="str">
        <f>N460</f>
        <v>Edwards, Xavier (R)</v>
      </c>
      <c r="AA460" s="82" t="str">
        <f>R460</f>
        <v>Barrera, Anthony (R)</v>
      </c>
    </row>
    <row r="461" spans="1:27" ht="14.25" thickBot="1">
      <c r="A461" s="40" t="s">
        <v>4</v>
      </c>
      <c r="B461" s="20" t="s">
        <v>5</v>
      </c>
      <c r="C461" s="21" t="s">
        <v>6</v>
      </c>
      <c r="D461" s="21" t="s">
        <v>7</v>
      </c>
      <c r="E461" s="23" t="s">
        <v>8</v>
      </c>
      <c r="F461" s="20" t="s">
        <v>5</v>
      </c>
      <c r="G461" s="21" t="s">
        <v>6</v>
      </c>
      <c r="H461" s="21" t="s">
        <v>7</v>
      </c>
      <c r="I461" s="23" t="s">
        <v>8</v>
      </c>
      <c r="J461" s="20" t="s">
        <v>5</v>
      </c>
      <c r="K461" s="21" t="s">
        <v>6</v>
      </c>
      <c r="L461" s="21" t="s">
        <v>7</v>
      </c>
      <c r="M461" s="23" t="s">
        <v>8</v>
      </c>
      <c r="N461" s="20" t="s">
        <v>5</v>
      </c>
      <c r="O461" s="21" t="s">
        <v>6</v>
      </c>
      <c r="P461" s="21" t="s">
        <v>7</v>
      </c>
      <c r="Q461" s="23" t="s">
        <v>8</v>
      </c>
      <c r="R461" s="20" t="s">
        <v>5</v>
      </c>
      <c r="S461" s="21" t="s">
        <v>6</v>
      </c>
      <c r="T461" s="21" t="s">
        <v>7</v>
      </c>
      <c r="U461" s="23" t="s">
        <v>8</v>
      </c>
      <c r="V461" s="24"/>
      <c r="W461" s="100">
        <f>IF(SUM(E462:E475)&gt;0,LARGE(E462:E475,1),0)</f>
        <v>282</v>
      </c>
      <c r="X461" s="81">
        <f>IF(SUM(I462:I475)&gt;0,LARGE(I462:I475,1),0)</f>
        <v>266</v>
      </c>
      <c r="Y461" s="81">
        <f>IF(SUM(M462:M475)&gt;0,LARGE(M462:M475,1),0)</f>
        <v>251</v>
      </c>
      <c r="Z461" s="81">
        <f>IF(SUM(Q462:Q475)&gt;0,LARGE(Q462:Q475,1),0)</f>
        <v>177</v>
      </c>
      <c r="AA461" s="82">
        <f>IF(SUM(U462:U475)&gt;0,LARGE(U462:U475,1),0)</f>
        <v>225</v>
      </c>
    </row>
    <row r="462" spans="1:27" ht="14.25" thickTop="1">
      <c r="A462" s="44" t="s">
        <v>67</v>
      </c>
      <c r="B462" s="138">
        <v>96</v>
      </c>
      <c r="C462" s="139">
        <v>82</v>
      </c>
      <c r="D462" s="140">
        <v>93</v>
      </c>
      <c r="E462" s="141">
        <f>IF(SUM(B462:D462)&gt;0,SUM(B462:D462),"")</f>
        <v>271</v>
      </c>
      <c r="F462" s="138"/>
      <c r="G462" s="139"/>
      <c r="H462" s="140"/>
      <c r="I462" s="141">
        <f>IF(SUM(F462:H462)&gt;0,SUM(F462:H462),"")</f>
      </c>
      <c r="J462" s="138"/>
      <c r="K462" s="139"/>
      <c r="L462" s="140"/>
      <c r="M462" s="141">
        <f>IF(SUM(J462:L462)&gt;0,SUM(J462:L462),"")</f>
      </c>
      <c r="N462" s="138"/>
      <c r="O462" s="139"/>
      <c r="P462" s="140"/>
      <c r="Q462" s="141">
        <f>IF(SUM(N462:P462)&gt;0,SUM(N462:P462),"")</f>
      </c>
      <c r="R462" s="138"/>
      <c r="S462" s="139"/>
      <c r="T462" s="140"/>
      <c r="U462" s="141">
        <f>IF(SUM(R462:T462)&gt;0,SUM(R462:T462),"")</f>
      </c>
      <c r="V462" s="33"/>
      <c r="W462" s="81"/>
      <c r="X462" s="81"/>
      <c r="Y462" s="81"/>
      <c r="Z462" s="81"/>
      <c r="AA462" s="82"/>
    </row>
    <row r="463" spans="1:27" ht="13.5">
      <c r="A463" s="44" t="s">
        <v>52</v>
      </c>
      <c r="B463" s="142">
        <v>95</v>
      </c>
      <c r="C463" s="143">
        <v>86</v>
      </c>
      <c r="D463" s="144">
        <v>89</v>
      </c>
      <c r="E463" s="141">
        <f aca="true" t="shared" si="191" ref="E463:E475">IF(SUM(B463:D463)&gt;0,SUM(B463:D463),"")</f>
        <v>270</v>
      </c>
      <c r="F463" s="142">
        <v>89</v>
      </c>
      <c r="G463" s="143">
        <v>84</v>
      </c>
      <c r="H463" s="144">
        <v>79</v>
      </c>
      <c r="I463" s="141">
        <f aca="true" t="shared" si="192" ref="I463:I475">IF(SUM(F463:H463)&gt;0,SUM(F463:H463),"")</f>
        <v>252</v>
      </c>
      <c r="J463" s="142">
        <v>83</v>
      </c>
      <c r="K463" s="143">
        <v>51</v>
      </c>
      <c r="L463" s="144">
        <v>67</v>
      </c>
      <c r="M463" s="141">
        <f aca="true" t="shared" si="193" ref="M463:M475">IF(SUM(J463:L463)&gt;0,SUM(J463:L463),"")</f>
        <v>201</v>
      </c>
      <c r="N463" s="142">
        <v>70</v>
      </c>
      <c r="O463" s="143">
        <v>37</v>
      </c>
      <c r="P463" s="144">
        <v>62</v>
      </c>
      <c r="Q463" s="141">
        <f aca="true" t="shared" si="194" ref="Q463:Q475">IF(SUM(N463:P463)&gt;0,SUM(N463:P463),"")</f>
        <v>169</v>
      </c>
      <c r="R463" s="142">
        <v>81</v>
      </c>
      <c r="S463" s="143">
        <v>44</v>
      </c>
      <c r="T463" s="144">
        <v>74</v>
      </c>
      <c r="U463" s="141">
        <f aca="true" t="shared" si="195" ref="U463:U475">IF(SUM(R463:T463)&gt;0,SUM(R463:T463),"")</f>
        <v>199</v>
      </c>
      <c r="V463" s="34"/>
      <c r="W463" s="81"/>
      <c r="X463" s="81"/>
      <c r="Y463" s="81"/>
      <c r="Z463" s="81"/>
      <c r="AA463" s="82"/>
    </row>
    <row r="464" spans="1:27" ht="13.5">
      <c r="A464" s="44" t="s">
        <v>40</v>
      </c>
      <c r="B464" s="142"/>
      <c r="C464" s="143"/>
      <c r="D464" s="144"/>
      <c r="E464" s="141">
        <f t="shared" si="191"/>
      </c>
      <c r="F464" s="142"/>
      <c r="G464" s="143"/>
      <c r="H464" s="144"/>
      <c r="I464" s="141">
        <f t="shared" si="192"/>
      </c>
      <c r="J464" s="142"/>
      <c r="K464" s="143"/>
      <c r="L464" s="144"/>
      <c r="M464" s="141">
        <f t="shared" si="193"/>
      </c>
      <c r="N464" s="142"/>
      <c r="O464" s="143"/>
      <c r="P464" s="144"/>
      <c r="Q464" s="141">
        <f t="shared" si="194"/>
      </c>
      <c r="R464" s="142"/>
      <c r="S464" s="143"/>
      <c r="T464" s="144"/>
      <c r="U464" s="141">
        <f t="shared" si="195"/>
      </c>
      <c r="V464" s="35" t="s">
        <v>11</v>
      </c>
      <c r="W464" s="81"/>
      <c r="X464" s="81"/>
      <c r="Y464" s="81"/>
      <c r="Z464" s="81"/>
      <c r="AA464" s="82"/>
    </row>
    <row r="465" spans="1:27" ht="13.5">
      <c r="A465" s="44" t="s">
        <v>46</v>
      </c>
      <c r="B465" s="142">
        <v>97</v>
      </c>
      <c r="C465" s="143">
        <v>80</v>
      </c>
      <c r="D465" s="144">
        <v>88</v>
      </c>
      <c r="E465" s="141">
        <f t="shared" si="191"/>
        <v>265</v>
      </c>
      <c r="F465" s="142">
        <v>85</v>
      </c>
      <c r="G465" s="143">
        <v>80</v>
      </c>
      <c r="H465" s="144">
        <v>84</v>
      </c>
      <c r="I465" s="141">
        <f t="shared" si="192"/>
        <v>249</v>
      </c>
      <c r="J465" s="142">
        <v>86</v>
      </c>
      <c r="K465" s="143">
        <v>80</v>
      </c>
      <c r="L465" s="144">
        <v>84</v>
      </c>
      <c r="M465" s="141">
        <f t="shared" si="193"/>
        <v>250</v>
      </c>
      <c r="N465" s="142"/>
      <c r="O465" s="143"/>
      <c r="P465" s="144"/>
      <c r="Q465" s="141">
        <f t="shared" si="194"/>
      </c>
      <c r="R465" s="142">
        <v>72</v>
      </c>
      <c r="S465" s="143">
        <v>63</v>
      </c>
      <c r="T465" s="144">
        <v>76</v>
      </c>
      <c r="U465" s="141">
        <f t="shared" si="195"/>
        <v>211</v>
      </c>
      <c r="V465" s="35" t="s">
        <v>12</v>
      </c>
      <c r="W465" s="81"/>
      <c r="X465" s="81"/>
      <c r="Y465" s="81"/>
      <c r="Z465" s="81"/>
      <c r="AA465" s="82"/>
    </row>
    <row r="466" spans="1:27" ht="13.5">
      <c r="A466" s="44" t="s">
        <v>139</v>
      </c>
      <c r="B466" s="142"/>
      <c r="C466" s="143"/>
      <c r="D466" s="145"/>
      <c r="E466" s="141">
        <f t="shared" si="191"/>
      </c>
      <c r="F466" s="142"/>
      <c r="G466" s="143"/>
      <c r="H466" s="145"/>
      <c r="I466" s="141">
        <f t="shared" si="192"/>
      </c>
      <c r="J466" s="142"/>
      <c r="K466" s="143"/>
      <c r="L466" s="145"/>
      <c r="M466" s="141">
        <f t="shared" si="193"/>
      </c>
      <c r="N466" s="142"/>
      <c r="O466" s="143"/>
      <c r="P466" s="145"/>
      <c r="Q466" s="141">
        <f t="shared" si="194"/>
      </c>
      <c r="R466" s="142"/>
      <c r="S466" s="143"/>
      <c r="T466" s="145"/>
      <c r="U466" s="141">
        <f t="shared" si="195"/>
      </c>
      <c r="V466" s="35" t="s">
        <v>12</v>
      </c>
      <c r="W466" s="81"/>
      <c r="X466" s="81"/>
      <c r="Y466" s="81"/>
      <c r="Z466" s="81"/>
      <c r="AA466" s="82"/>
    </row>
    <row r="467" spans="1:27" ht="13.5">
      <c r="A467" s="44" t="s">
        <v>57</v>
      </c>
      <c r="B467" s="142">
        <v>96</v>
      </c>
      <c r="C467" s="143">
        <v>88</v>
      </c>
      <c r="D467" s="145">
        <v>92</v>
      </c>
      <c r="E467" s="141">
        <f t="shared" si="191"/>
        <v>276</v>
      </c>
      <c r="F467" s="142">
        <v>92</v>
      </c>
      <c r="G467" s="143">
        <v>83</v>
      </c>
      <c r="H467" s="145">
        <v>88</v>
      </c>
      <c r="I467" s="141">
        <f t="shared" si="192"/>
        <v>263</v>
      </c>
      <c r="J467" s="142"/>
      <c r="K467" s="143"/>
      <c r="L467" s="145"/>
      <c r="M467" s="141">
        <f t="shared" si="193"/>
      </c>
      <c r="N467" s="142"/>
      <c r="O467" s="143"/>
      <c r="P467" s="145"/>
      <c r="Q467" s="141">
        <f t="shared" si="194"/>
      </c>
      <c r="R467" s="142"/>
      <c r="S467" s="143"/>
      <c r="T467" s="145"/>
      <c r="U467" s="141">
        <f t="shared" si="195"/>
      </c>
      <c r="V467" s="35"/>
      <c r="W467" s="81"/>
      <c r="X467" s="81"/>
      <c r="Y467" s="81"/>
      <c r="Z467" s="81"/>
      <c r="AA467" s="82"/>
    </row>
    <row r="468" spans="1:27" ht="13.5">
      <c r="A468" s="44" t="s">
        <v>63</v>
      </c>
      <c r="B468" s="142">
        <v>94</v>
      </c>
      <c r="C468" s="143">
        <v>87</v>
      </c>
      <c r="D468" s="144">
        <v>91</v>
      </c>
      <c r="E468" s="141">
        <f>IF(SUM(B468:D468)&gt;0,SUM(B468:D468),"")</f>
        <v>272</v>
      </c>
      <c r="F468" s="142">
        <v>91</v>
      </c>
      <c r="G468" s="143">
        <v>86</v>
      </c>
      <c r="H468" s="144">
        <v>84</v>
      </c>
      <c r="I468" s="141">
        <f>IF(SUM(F468:H468)&gt;0,SUM(F468:H468),"")</f>
        <v>261</v>
      </c>
      <c r="J468" s="142"/>
      <c r="K468" s="143"/>
      <c r="L468" s="144"/>
      <c r="M468" s="141">
        <f>IF(SUM(J468:L468)&gt;0,SUM(J468:L468),"")</f>
      </c>
      <c r="N468" s="142">
        <v>63</v>
      </c>
      <c r="O468" s="143">
        <v>66</v>
      </c>
      <c r="P468" s="144">
        <v>48</v>
      </c>
      <c r="Q468" s="141">
        <f>IF(SUM(N468:P468)&gt;0,SUM(N468:P468),"")</f>
        <v>177</v>
      </c>
      <c r="R468" s="142"/>
      <c r="S468" s="143"/>
      <c r="T468" s="144"/>
      <c r="U468" s="141">
        <f>IF(SUM(R468:T468)&gt;0,SUM(R468:T468),"")</f>
      </c>
      <c r="V468" s="35"/>
      <c r="W468" s="81"/>
      <c r="X468" s="81"/>
      <c r="Y468" s="81"/>
      <c r="Z468" s="81"/>
      <c r="AA468" s="82"/>
    </row>
    <row r="469" spans="1:27" ht="13.5">
      <c r="A469" s="44" t="s">
        <v>139</v>
      </c>
      <c r="B469" s="142"/>
      <c r="C469" s="143"/>
      <c r="D469" s="144"/>
      <c r="E469" s="141">
        <f t="shared" si="191"/>
      </c>
      <c r="F469" s="142"/>
      <c r="G469" s="143"/>
      <c r="H469" s="144"/>
      <c r="I469" s="141">
        <f t="shared" si="192"/>
      </c>
      <c r="J469" s="142"/>
      <c r="K469" s="143"/>
      <c r="L469" s="144"/>
      <c r="M469" s="141">
        <f t="shared" si="193"/>
      </c>
      <c r="N469" s="142"/>
      <c r="O469" s="143"/>
      <c r="P469" s="144"/>
      <c r="Q469" s="141">
        <f t="shared" si="194"/>
      </c>
      <c r="R469" s="142"/>
      <c r="S469" s="143"/>
      <c r="T469" s="144"/>
      <c r="U469" s="141">
        <f t="shared" si="195"/>
      </c>
      <c r="V469" s="35" t="s">
        <v>13</v>
      </c>
      <c r="W469" s="81"/>
      <c r="X469" s="81"/>
      <c r="Y469" s="81"/>
      <c r="Z469" s="81"/>
      <c r="AA469" s="82"/>
    </row>
    <row r="470" spans="1:27" ht="13.5">
      <c r="A470" s="44" t="s">
        <v>56</v>
      </c>
      <c r="B470" s="142">
        <v>94</v>
      </c>
      <c r="C470" s="143">
        <v>89</v>
      </c>
      <c r="D470" s="144">
        <v>92</v>
      </c>
      <c r="E470" s="141">
        <f t="shared" si="191"/>
        <v>275</v>
      </c>
      <c r="F470" s="142">
        <v>92</v>
      </c>
      <c r="G470" s="143">
        <v>86</v>
      </c>
      <c r="H470" s="144">
        <v>86</v>
      </c>
      <c r="I470" s="141">
        <f t="shared" si="192"/>
        <v>264</v>
      </c>
      <c r="J470" s="142"/>
      <c r="K470" s="143"/>
      <c r="L470" s="144"/>
      <c r="M470" s="141">
        <f t="shared" si="193"/>
      </c>
      <c r="N470" s="142"/>
      <c r="O470" s="143"/>
      <c r="P470" s="144"/>
      <c r="Q470" s="141">
        <f t="shared" si="194"/>
      </c>
      <c r="R470" s="142">
        <v>84</v>
      </c>
      <c r="S470" s="143">
        <v>69</v>
      </c>
      <c r="T470" s="144">
        <v>67</v>
      </c>
      <c r="U470" s="141">
        <f t="shared" si="195"/>
        <v>220</v>
      </c>
      <c r="V470" s="35" t="s">
        <v>14</v>
      </c>
      <c r="W470" s="81"/>
      <c r="X470" s="81"/>
      <c r="Y470" s="81"/>
      <c r="Z470" s="81"/>
      <c r="AA470" s="82"/>
    </row>
    <row r="471" spans="1:27" ht="13.5">
      <c r="A471" s="44" t="s">
        <v>44</v>
      </c>
      <c r="B471" s="142">
        <v>99</v>
      </c>
      <c r="C471" s="143">
        <v>82</v>
      </c>
      <c r="D471" s="144">
        <v>90</v>
      </c>
      <c r="E471" s="141">
        <f t="shared" si="191"/>
        <v>271</v>
      </c>
      <c r="F471" s="142">
        <v>98</v>
      </c>
      <c r="G471" s="143">
        <v>80</v>
      </c>
      <c r="H471" s="144">
        <v>88</v>
      </c>
      <c r="I471" s="141">
        <f t="shared" si="192"/>
        <v>266</v>
      </c>
      <c r="J471" s="142">
        <v>88</v>
      </c>
      <c r="K471" s="143">
        <v>76</v>
      </c>
      <c r="L471" s="144">
        <v>87</v>
      </c>
      <c r="M471" s="141">
        <f t="shared" si="193"/>
        <v>251</v>
      </c>
      <c r="N471" s="142"/>
      <c r="O471" s="143"/>
      <c r="P471" s="144"/>
      <c r="Q471" s="141">
        <f t="shared" si="194"/>
      </c>
      <c r="R471" s="142">
        <v>82</v>
      </c>
      <c r="S471" s="143">
        <v>63</v>
      </c>
      <c r="T471" s="144">
        <v>80</v>
      </c>
      <c r="U471" s="141">
        <f t="shared" si="195"/>
        <v>225</v>
      </c>
      <c r="V471" s="35" t="s">
        <v>15</v>
      </c>
      <c r="W471" s="81"/>
      <c r="X471" s="81"/>
      <c r="Y471" s="81"/>
      <c r="Z471" s="81"/>
      <c r="AA471" s="82"/>
    </row>
    <row r="472" spans="1:27" ht="13.5">
      <c r="A472" s="44" t="s">
        <v>139</v>
      </c>
      <c r="B472" s="142"/>
      <c r="C472" s="143"/>
      <c r="D472" s="144"/>
      <c r="E472" s="141">
        <f t="shared" si="191"/>
      </c>
      <c r="F472" s="142"/>
      <c r="G472" s="143"/>
      <c r="H472" s="144"/>
      <c r="I472" s="141">
        <f t="shared" si="192"/>
      </c>
      <c r="J472" s="142"/>
      <c r="K472" s="143"/>
      <c r="L472" s="144"/>
      <c r="M472" s="141">
        <f t="shared" si="193"/>
      </c>
      <c r="N472" s="142"/>
      <c r="O472" s="143"/>
      <c r="P472" s="144"/>
      <c r="Q472" s="141">
        <f t="shared" si="194"/>
      </c>
      <c r="R472" s="142"/>
      <c r="S472" s="143"/>
      <c r="T472" s="144"/>
      <c r="U472" s="141">
        <f t="shared" si="195"/>
      </c>
      <c r="V472" s="35" t="s">
        <v>16</v>
      </c>
      <c r="W472" s="81"/>
      <c r="X472" s="81"/>
      <c r="Y472" s="81"/>
      <c r="Z472" s="81"/>
      <c r="AA472" s="82"/>
    </row>
    <row r="473" spans="1:27" ht="13.5">
      <c r="A473" s="44" t="s">
        <v>54</v>
      </c>
      <c r="B473" s="142">
        <v>100</v>
      </c>
      <c r="C473" s="143">
        <v>91</v>
      </c>
      <c r="D473" s="144">
        <v>91</v>
      </c>
      <c r="E473" s="141">
        <f t="shared" si="191"/>
        <v>282</v>
      </c>
      <c r="F473" s="142">
        <v>90</v>
      </c>
      <c r="G473" s="143">
        <v>74</v>
      </c>
      <c r="H473" s="144">
        <v>88</v>
      </c>
      <c r="I473" s="141">
        <f t="shared" si="192"/>
        <v>252</v>
      </c>
      <c r="J473" s="142"/>
      <c r="K473" s="143"/>
      <c r="L473" s="144"/>
      <c r="M473" s="141">
        <f t="shared" si="193"/>
      </c>
      <c r="N473" s="142"/>
      <c r="O473" s="143"/>
      <c r="P473" s="144"/>
      <c r="Q473" s="141">
        <f t="shared" si="194"/>
      </c>
      <c r="R473" s="142">
        <v>69</v>
      </c>
      <c r="S473" s="143">
        <v>63</v>
      </c>
      <c r="T473" s="144">
        <v>71</v>
      </c>
      <c r="U473" s="141">
        <f t="shared" si="195"/>
        <v>203</v>
      </c>
      <c r="V473" s="35" t="s">
        <v>12</v>
      </c>
      <c r="W473" s="81"/>
      <c r="X473" s="81"/>
      <c r="Y473" s="81"/>
      <c r="Z473" s="81"/>
      <c r="AA473" s="82"/>
    </row>
    <row r="474" spans="1:27" ht="13.5">
      <c r="A474" s="26" t="s">
        <v>22</v>
      </c>
      <c r="B474" s="142"/>
      <c r="C474" s="143"/>
      <c r="D474" s="144"/>
      <c r="E474" s="141">
        <f t="shared" si="191"/>
      </c>
      <c r="F474" s="142"/>
      <c r="G474" s="143"/>
      <c r="H474" s="144"/>
      <c r="I474" s="141">
        <f t="shared" si="192"/>
      </c>
      <c r="J474" s="142"/>
      <c r="K474" s="143"/>
      <c r="L474" s="144"/>
      <c r="M474" s="141">
        <f t="shared" si="193"/>
      </c>
      <c r="N474" s="142"/>
      <c r="O474" s="143"/>
      <c r="P474" s="144"/>
      <c r="Q474" s="141">
        <f t="shared" si="194"/>
      </c>
      <c r="R474" s="142"/>
      <c r="S474" s="143"/>
      <c r="T474" s="144"/>
      <c r="U474" s="141">
        <f t="shared" si="195"/>
      </c>
      <c r="V474" s="34"/>
      <c r="W474" s="81"/>
      <c r="X474" s="81"/>
      <c r="Y474" s="81"/>
      <c r="Z474" s="81"/>
      <c r="AA474" s="82"/>
    </row>
    <row r="475" spans="1:27" ht="13.5">
      <c r="A475" s="26" t="s">
        <v>23</v>
      </c>
      <c r="B475" s="142"/>
      <c r="C475" s="143"/>
      <c r="D475" s="144"/>
      <c r="E475" s="141">
        <f t="shared" si="191"/>
      </c>
      <c r="F475" s="142"/>
      <c r="G475" s="143"/>
      <c r="H475" s="144"/>
      <c r="I475" s="141">
        <f t="shared" si="192"/>
      </c>
      <c r="J475" s="142"/>
      <c r="K475" s="143"/>
      <c r="L475" s="144"/>
      <c r="M475" s="141">
        <f t="shared" si="193"/>
      </c>
      <c r="N475" s="142"/>
      <c r="O475" s="143"/>
      <c r="P475" s="144"/>
      <c r="Q475" s="141">
        <f t="shared" si="194"/>
      </c>
      <c r="R475" s="142"/>
      <c r="S475" s="143"/>
      <c r="T475" s="144"/>
      <c r="U475" s="141">
        <f t="shared" si="195"/>
      </c>
      <c r="V475" s="34"/>
      <c r="W475" s="81"/>
      <c r="X475" s="81"/>
      <c r="Y475" s="81"/>
      <c r="Z475" s="81"/>
      <c r="AA475" s="82"/>
    </row>
    <row r="476" spans="1:27" ht="14.25" thickBot="1">
      <c r="A476" s="117" t="s">
        <v>10</v>
      </c>
      <c r="B476" s="149">
        <f aca="true" t="shared" si="196" ref="B476:U476">IF(SUM(B462:B473)=0,0,AVERAGE(B462:B473))</f>
        <v>96.375</v>
      </c>
      <c r="C476" s="150">
        <f t="shared" si="196"/>
        <v>85.625</v>
      </c>
      <c r="D476" s="151">
        <f t="shared" si="196"/>
        <v>90.75</v>
      </c>
      <c r="E476" s="152">
        <f t="shared" si="196"/>
        <v>272.75</v>
      </c>
      <c r="F476" s="149">
        <f t="shared" si="196"/>
        <v>91</v>
      </c>
      <c r="G476" s="150">
        <f t="shared" si="196"/>
        <v>81.85714285714286</v>
      </c>
      <c r="H476" s="151">
        <f t="shared" si="196"/>
        <v>85.28571428571429</v>
      </c>
      <c r="I476" s="152">
        <f t="shared" si="196"/>
        <v>258.14285714285717</v>
      </c>
      <c r="J476" s="149">
        <f t="shared" si="196"/>
        <v>85.66666666666667</v>
      </c>
      <c r="K476" s="150">
        <f t="shared" si="196"/>
        <v>69</v>
      </c>
      <c r="L476" s="151">
        <f t="shared" si="196"/>
        <v>79.33333333333333</v>
      </c>
      <c r="M476" s="152">
        <f t="shared" si="196"/>
        <v>234</v>
      </c>
      <c r="N476" s="149">
        <f t="shared" si="196"/>
        <v>66.5</v>
      </c>
      <c r="O476" s="150">
        <f t="shared" si="196"/>
        <v>51.5</v>
      </c>
      <c r="P476" s="151">
        <f t="shared" si="196"/>
        <v>55</v>
      </c>
      <c r="Q476" s="152">
        <f t="shared" si="196"/>
        <v>173</v>
      </c>
      <c r="R476" s="149">
        <f t="shared" si="196"/>
        <v>77.6</v>
      </c>
      <c r="S476" s="150">
        <f t="shared" si="196"/>
        <v>60.4</v>
      </c>
      <c r="T476" s="151">
        <f t="shared" si="196"/>
        <v>73.6</v>
      </c>
      <c r="U476" s="152">
        <f t="shared" si="196"/>
        <v>211.6</v>
      </c>
      <c r="V476" s="41"/>
      <c r="W476" s="81"/>
      <c r="X476" s="81"/>
      <c r="Y476" s="81"/>
      <c r="Z476" s="81"/>
      <c r="AA476" s="82"/>
    </row>
    <row r="477" spans="1:27" ht="14.25" thickBot="1">
      <c r="A477" s="2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29"/>
      <c r="V477" s="28"/>
      <c r="W477" s="81" t="s">
        <v>88</v>
      </c>
      <c r="X477" s="81"/>
      <c r="Y477" s="81"/>
      <c r="Z477" s="81"/>
      <c r="AA477" s="82"/>
    </row>
    <row r="478" spans="1:27" ht="13.5">
      <c r="A478" s="116" t="s">
        <v>55</v>
      </c>
      <c r="B478" s="256" t="s">
        <v>285</v>
      </c>
      <c r="C478" s="257"/>
      <c r="D478" s="257"/>
      <c r="E478" s="258"/>
      <c r="F478" s="256" t="s">
        <v>330</v>
      </c>
      <c r="G478" s="257"/>
      <c r="H478" s="257"/>
      <c r="I478" s="258"/>
      <c r="J478" s="256" t="s">
        <v>189</v>
      </c>
      <c r="K478" s="257"/>
      <c r="L478" s="257"/>
      <c r="M478" s="258"/>
      <c r="N478" s="256" t="s">
        <v>190</v>
      </c>
      <c r="O478" s="257"/>
      <c r="P478" s="257"/>
      <c r="Q478" s="258"/>
      <c r="R478" s="256" t="s">
        <v>191</v>
      </c>
      <c r="S478" s="257"/>
      <c r="T478" s="257"/>
      <c r="U478" s="258"/>
      <c r="V478" s="32"/>
      <c r="W478" s="81" t="str">
        <f>B478</f>
        <v>Barnes, Sean (Rookie)</v>
      </c>
      <c r="X478" s="81" t="str">
        <f>F478</f>
        <v>Ayaz, Usama (R)</v>
      </c>
      <c r="Y478" s="81" t="str">
        <f>J478</f>
        <v>LE 13</v>
      </c>
      <c r="Z478" s="81" t="str">
        <f>N478</f>
        <v>LE 14</v>
      </c>
      <c r="AA478" s="82" t="str">
        <f>R478</f>
        <v>LE 15</v>
      </c>
    </row>
    <row r="479" spans="1:27" ht="14.25" thickBot="1">
      <c r="A479" s="40" t="s">
        <v>4</v>
      </c>
      <c r="B479" s="20" t="s">
        <v>5</v>
      </c>
      <c r="C479" s="21" t="s">
        <v>6</v>
      </c>
      <c r="D479" s="21" t="s">
        <v>7</v>
      </c>
      <c r="E479" s="23" t="s">
        <v>8</v>
      </c>
      <c r="F479" s="20" t="s">
        <v>5</v>
      </c>
      <c r="G479" s="21" t="s">
        <v>6</v>
      </c>
      <c r="H479" s="21" t="s">
        <v>7</v>
      </c>
      <c r="I479" s="23" t="s">
        <v>8</v>
      </c>
      <c r="J479" s="20" t="s">
        <v>5</v>
      </c>
      <c r="K479" s="21" t="s">
        <v>6</v>
      </c>
      <c r="L479" s="21" t="s">
        <v>7</v>
      </c>
      <c r="M479" s="23" t="s">
        <v>8</v>
      </c>
      <c r="N479" s="20" t="s">
        <v>5</v>
      </c>
      <c r="O479" s="21" t="s">
        <v>6</v>
      </c>
      <c r="P479" s="21" t="s">
        <v>7</v>
      </c>
      <c r="Q479" s="23" t="s">
        <v>8</v>
      </c>
      <c r="R479" s="20" t="s">
        <v>5</v>
      </c>
      <c r="S479" s="21" t="s">
        <v>6</v>
      </c>
      <c r="T479" s="21" t="s">
        <v>7</v>
      </c>
      <c r="U479" s="23" t="s">
        <v>8</v>
      </c>
      <c r="V479" s="24"/>
      <c r="W479" s="100">
        <f>IF(SUM(E480:E493)&gt;0,LARGE(E480:E493,1),0)</f>
        <v>0</v>
      </c>
      <c r="X479" s="81">
        <f>IF(SUM(I480:I493)&gt;0,LARGE(I480:I493,1),0)</f>
        <v>224</v>
      </c>
      <c r="Y479" s="81">
        <f>IF(SUM(M480:M493)&gt;0,LARGE(M480:M493,1),0)</f>
        <v>0</v>
      </c>
      <c r="Z479" s="81">
        <f>IF(SUM(Q480:Q493)&gt;0,LARGE(Q480:Q493,1),0)</f>
        <v>0</v>
      </c>
      <c r="AA479" s="82">
        <f>IF(SUM(U480:U493)&gt;0,LARGE(U480:U493,1),0)</f>
        <v>0</v>
      </c>
    </row>
    <row r="480" spans="1:27" ht="14.25" thickTop="1">
      <c r="A480" s="44" t="s">
        <v>67</v>
      </c>
      <c r="B480" s="138"/>
      <c r="C480" s="139"/>
      <c r="D480" s="140"/>
      <c r="E480" s="141">
        <f aca="true" t="shared" si="197" ref="E480:E486">IF(SUM(B480:D480)&gt;0,SUM(B480:D480),"")</f>
      </c>
      <c r="F480" s="138"/>
      <c r="G480" s="139"/>
      <c r="H480" s="140"/>
      <c r="I480" s="141">
        <f aca="true" t="shared" si="198" ref="I480:I486">IF(SUM(F480:H480)&gt;0,SUM(F480:H480),"")</f>
      </c>
      <c r="J480" s="138"/>
      <c r="K480" s="139"/>
      <c r="L480" s="140"/>
      <c r="M480" s="141">
        <f aca="true" t="shared" si="199" ref="M480:M486">IF(SUM(J480:L480)&gt;0,SUM(J480:L480),"")</f>
      </c>
      <c r="N480" s="138"/>
      <c r="O480" s="139"/>
      <c r="P480" s="140"/>
      <c r="Q480" s="141">
        <f aca="true" t="shared" si="200" ref="Q480:Q486">IF(SUM(N480:P480)&gt;0,SUM(N480:P480),"")</f>
      </c>
      <c r="R480" s="138"/>
      <c r="S480" s="139"/>
      <c r="T480" s="140"/>
      <c r="U480" s="141">
        <f aca="true" t="shared" si="201" ref="U480:U486">IF(SUM(R480:T480)&gt;0,SUM(R480:T480),"")</f>
      </c>
      <c r="V480" s="33"/>
      <c r="W480" s="81"/>
      <c r="X480" s="81"/>
      <c r="Y480" s="81"/>
      <c r="Z480" s="81"/>
      <c r="AA480" s="82"/>
    </row>
    <row r="481" spans="1:27" ht="13.5">
      <c r="A481" s="44" t="s">
        <v>52</v>
      </c>
      <c r="B481" s="142"/>
      <c r="C481" s="143"/>
      <c r="D481" s="144"/>
      <c r="E481" s="141">
        <f t="shared" si="197"/>
      </c>
      <c r="F481" s="142">
        <v>66</v>
      </c>
      <c r="G481" s="143">
        <v>38</v>
      </c>
      <c r="H481" s="144">
        <v>70</v>
      </c>
      <c r="I481" s="141">
        <f t="shared" si="198"/>
        <v>174</v>
      </c>
      <c r="J481" s="142"/>
      <c r="K481" s="143"/>
      <c r="L481" s="144"/>
      <c r="M481" s="141">
        <f t="shared" si="199"/>
      </c>
      <c r="N481" s="142"/>
      <c r="O481" s="143"/>
      <c r="P481" s="144"/>
      <c r="Q481" s="141">
        <f t="shared" si="200"/>
      </c>
      <c r="R481" s="142"/>
      <c r="S481" s="143"/>
      <c r="T481" s="144"/>
      <c r="U481" s="141">
        <f t="shared" si="201"/>
      </c>
      <c r="V481" s="34"/>
      <c r="W481" s="81"/>
      <c r="X481" s="81"/>
      <c r="Y481" s="81"/>
      <c r="Z481" s="81"/>
      <c r="AA481" s="82"/>
    </row>
    <row r="482" spans="1:27" ht="13.5">
      <c r="A482" s="44" t="s">
        <v>40</v>
      </c>
      <c r="B482" s="142"/>
      <c r="C482" s="143"/>
      <c r="D482" s="144"/>
      <c r="E482" s="141">
        <f t="shared" si="197"/>
      </c>
      <c r="F482" s="142"/>
      <c r="G482" s="143"/>
      <c r="H482" s="144"/>
      <c r="I482" s="141">
        <f t="shared" si="198"/>
      </c>
      <c r="J482" s="142"/>
      <c r="K482" s="143"/>
      <c r="L482" s="144"/>
      <c r="M482" s="141">
        <f t="shared" si="199"/>
      </c>
      <c r="N482" s="142"/>
      <c r="O482" s="143"/>
      <c r="P482" s="144"/>
      <c r="Q482" s="141">
        <f t="shared" si="200"/>
      </c>
      <c r="R482" s="142"/>
      <c r="S482" s="143"/>
      <c r="T482" s="144"/>
      <c r="U482" s="141">
        <f t="shared" si="201"/>
      </c>
      <c r="V482" s="35" t="s">
        <v>11</v>
      </c>
      <c r="W482" s="81"/>
      <c r="X482" s="81"/>
      <c r="Y482" s="81"/>
      <c r="Z482" s="81"/>
      <c r="AA482" s="82"/>
    </row>
    <row r="483" spans="1:27" ht="13.5">
      <c r="A483" s="44" t="s">
        <v>46</v>
      </c>
      <c r="B483" s="142"/>
      <c r="C483" s="143"/>
      <c r="D483" s="144"/>
      <c r="E483" s="141">
        <f t="shared" si="197"/>
      </c>
      <c r="F483" s="142">
        <v>59</v>
      </c>
      <c r="G483" s="143">
        <v>48</v>
      </c>
      <c r="H483" s="144">
        <v>60</v>
      </c>
      <c r="I483" s="141">
        <f t="shared" si="198"/>
        <v>167</v>
      </c>
      <c r="J483" s="142"/>
      <c r="K483" s="143"/>
      <c r="L483" s="144"/>
      <c r="M483" s="141">
        <f t="shared" si="199"/>
      </c>
      <c r="N483" s="142"/>
      <c r="O483" s="143"/>
      <c r="P483" s="144"/>
      <c r="Q483" s="141">
        <f t="shared" si="200"/>
      </c>
      <c r="R483" s="142"/>
      <c r="S483" s="143"/>
      <c r="T483" s="144"/>
      <c r="U483" s="141">
        <f t="shared" si="201"/>
      </c>
      <c r="V483" s="35" t="s">
        <v>12</v>
      </c>
      <c r="W483" s="81"/>
      <c r="X483" s="81"/>
      <c r="Y483" s="81"/>
      <c r="Z483" s="81"/>
      <c r="AA483" s="82"/>
    </row>
    <row r="484" spans="1:27" ht="13.5">
      <c r="A484" s="44" t="s">
        <v>139</v>
      </c>
      <c r="B484" s="142"/>
      <c r="C484" s="143"/>
      <c r="D484" s="145"/>
      <c r="E484" s="141">
        <f t="shared" si="197"/>
      </c>
      <c r="F484" s="142"/>
      <c r="G484" s="143"/>
      <c r="H484" s="145"/>
      <c r="I484" s="141">
        <f t="shared" si="198"/>
      </c>
      <c r="J484" s="142"/>
      <c r="K484" s="143"/>
      <c r="L484" s="145"/>
      <c r="M484" s="141">
        <f t="shared" si="199"/>
      </c>
      <c r="N484" s="142"/>
      <c r="O484" s="143"/>
      <c r="P484" s="145"/>
      <c r="Q484" s="141">
        <f t="shared" si="200"/>
      </c>
      <c r="R484" s="142"/>
      <c r="S484" s="143"/>
      <c r="T484" s="145"/>
      <c r="U484" s="141">
        <f t="shared" si="201"/>
      </c>
      <c r="V484" s="35" t="s">
        <v>12</v>
      </c>
      <c r="W484" s="81"/>
      <c r="X484" s="81"/>
      <c r="Y484" s="81"/>
      <c r="Z484" s="81"/>
      <c r="AA484" s="82"/>
    </row>
    <row r="485" spans="1:27" ht="13.5">
      <c r="A485" s="44" t="s">
        <v>57</v>
      </c>
      <c r="B485" s="142"/>
      <c r="C485" s="143"/>
      <c r="D485" s="145"/>
      <c r="E485" s="141">
        <f t="shared" si="197"/>
      </c>
      <c r="F485" s="142"/>
      <c r="G485" s="143"/>
      <c r="H485" s="145"/>
      <c r="I485" s="141">
        <f t="shared" si="198"/>
      </c>
      <c r="J485" s="142"/>
      <c r="K485" s="143"/>
      <c r="L485" s="145"/>
      <c r="M485" s="141">
        <f t="shared" si="199"/>
      </c>
      <c r="N485" s="142"/>
      <c r="O485" s="143"/>
      <c r="P485" s="145"/>
      <c r="Q485" s="141">
        <f t="shared" si="200"/>
      </c>
      <c r="R485" s="142"/>
      <c r="S485" s="143"/>
      <c r="T485" s="145"/>
      <c r="U485" s="141">
        <f t="shared" si="201"/>
      </c>
      <c r="V485" s="35"/>
      <c r="W485" s="81"/>
      <c r="X485" s="81"/>
      <c r="Y485" s="81"/>
      <c r="Z485" s="81"/>
      <c r="AA485" s="82"/>
    </row>
    <row r="486" spans="1:27" ht="13.5">
      <c r="A486" s="44" t="s">
        <v>63</v>
      </c>
      <c r="B486" s="142"/>
      <c r="C486" s="143"/>
      <c r="D486" s="144"/>
      <c r="E486" s="141">
        <f t="shared" si="197"/>
      </c>
      <c r="F486" s="142">
        <v>73</v>
      </c>
      <c r="G486" s="143">
        <v>44</v>
      </c>
      <c r="H486" s="144">
        <v>51</v>
      </c>
      <c r="I486" s="141">
        <f t="shared" si="198"/>
        <v>168</v>
      </c>
      <c r="J486" s="142"/>
      <c r="K486" s="143"/>
      <c r="L486" s="144"/>
      <c r="M486" s="141">
        <f t="shared" si="199"/>
      </c>
      <c r="N486" s="142"/>
      <c r="O486" s="143"/>
      <c r="P486" s="144"/>
      <c r="Q486" s="141">
        <f t="shared" si="200"/>
      </c>
      <c r="R486" s="142"/>
      <c r="S486" s="143"/>
      <c r="T486" s="144"/>
      <c r="U486" s="141">
        <f t="shared" si="201"/>
      </c>
      <c r="V486" s="35"/>
      <c r="W486" s="81"/>
      <c r="X486" s="81"/>
      <c r="Y486" s="81"/>
      <c r="Z486" s="81"/>
      <c r="AA486" s="82"/>
    </row>
    <row r="487" spans="1:27" ht="13.5">
      <c r="A487" s="44" t="s">
        <v>139</v>
      </c>
      <c r="B487" s="142"/>
      <c r="C487" s="143"/>
      <c r="D487" s="144"/>
      <c r="E487" s="141">
        <f aca="true" t="shared" si="202" ref="E487:E493">IF(SUM(B487:D487)&gt;0,SUM(B487:D487),"")</f>
      </c>
      <c r="F487" s="142"/>
      <c r="G487" s="143"/>
      <c r="H487" s="144"/>
      <c r="I487" s="141">
        <f aca="true" t="shared" si="203" ref="I487:I493">IF(SUM(F487:H487)&gt;0,SUM(F487:H487),"")</f>
      </c>
      <c r="J487" s="142"/>
      <c r="K487" s="143"/>
      <c r="L487" s="144"/>
      <c r="M487" s="141">
        <f aca="true" t="shared" si="204" ref="M487:M493">IF(SUM(J487:L487)&gt;0,SUM(J487:L487),"")</f>
      </c>
      <c r="N487" s="142"/>
      <c r="O487" s="143"/>
      <c r="P487" s="144"/>
      <c r="Q487" s="141">
        <f aca="true" t="shared" si="205" ref="Q487:Q493">IF(SUM(N487:P487)&gt;0,SUM(N487:P487),"")</f>
      </c>
      <c r="R487" s="142"/>
      <c r="S487" s="143"/>
      <c r="T487" s="144"/>
      <c r="U487" s="141">
        <f aca="true" t="shared" si="206" ref="U487:U493">IF(SUM(R487:T487)&gt;0,SUM(R487:T487),"")</f>
      </c>
      <c r="V487" s="35" t="s">
        <v>13</v>
      </c>
      <c r="W487" s="81"/>
      <c r="X487" s="81"/>
      <c r="Y487" s="81"/>
      <c r="Z487" s="81"/>
      <c r="AA487" s="82"/>
    </row>
    <row r="488" spans="1:27" ht="13.5">
      <c r="A488" s="44" t="s">
        <v>56</v>
      </c>
      <c r="B488" s="142"/>
      <c r="C488" s="143"/>
      <c r="D488" s="144"/>
      <c r="E488" s="141">
        <f t="shared" si="202"/>
      </c>
      <c r="F488" s="142">
        <v>61</v>
      </c>
      <c r="G488" s="143">
        <v>42</v>
      </c>
      <c r="H488" s="144">
        <v>66</v>
      </c>
      <c r="I488" s="141">
        <f t="shared" si="203"/>
        <v>169</v>
      </c>
      <c r="J488" s="142"/>
      <c r="K488" s="143"/>
      <c r="L488" s="144"/>
      <c r="M488" s="141">
        <f t="shared" si="204"/>
      </c>
      <c r="N488" s="142"/>
      <c r="O488" s="143"/>
      <c r="P488" s="144"/>
      <c r="Q488" s="141">
        <f t="shared" si="205"/>
      </c>
      <c r="R488" s="142"/>
      <c r="S488" s="143"/>
      <c r="T488" s="144"/>
      <c r="U488" s="141">
        <f t="shared" si="206"/>
      </c>
      <c r="V488" s="35" t="s">
        <v>14</v>
      </c>
      <c r="W488" s="81"/>
      <c r="X488" s="81"/>
      <c r="Y488" s="81"/>
      <c r="Z488" s="81"/>
      <c r="AA488" s="82"/>
    </row>
    <row r="489" spans="1:27" ht="13.5">
      <c r="A489" s="44" t="s">
        <v>44</v>
      </c>
      <c r="B489" s="142"/>
      <c r="C489" s="143"/>
      <c r="D489" s="144"/>
      <c r="E489" s="141">
        <f t="shared" si="202"/>
      </c>
      <c r="F489" s="142">
        <v>75</v>
      </c>
      <c r="G489" s="143">
        <v>52</v>
      </c>
      <c r="H489" s="144">
        <v>69</v>
      </c>
      <c r="I489" s="141">
        <f t="shared" si="203"/>
        <v>196</v>
      </c>
      <c r="J489" s="142"/>
      <c r="K489" s="143"/>
      <c r="L489" s="144"/>
      <c r="M489" s="141">
        <f t="shared" si="204"/>
      </c>
      <c r="N489" s="142"/>
      <c r="O489" s="143"/>
      <c r="P489" s="144"/>
      <c r="Q489" s="141">
        <f t="shared" si="205"/>
      </c>
      <c r="R489" s="142"/>
      <c r="S489" s="143"/>
      <c r="T489" s="144"/>
      <c r="U489" s="141">
        <f t="shared" si="206"/>
      </c>
      <c r="V489" s="35" t="s">
        <v>15</v>
      </c>
      <c r="W489" s="81"/>
      <c r="X489" s="81"/>
      <c r="Y489" s="81"/>
      <c r="Z489" s="81"/>
      <c r="AA489" s="82"/>
    </row>
    <row r="490" spans="1:27" ht="13.5">
      <c r="A490" s="44" t="s">
        <v>139</v>
      </c>
      <c r="B490" s="142"/>
      <c r="C490" s="143"/>
      <c r="D490" s="144"/>
      <c r="E490" s="141">
        <f t="shared" si="202"/>
      </c>
      <c r="F490" s="142"/>
      <c r="G490" s="143"/>
      <c r="H490" s="144"/>
      <c r="I490" s="141">
        <f t="shared" si="203"/>
      </c>
      <c r="J490" s="142"/>
      <c r="K490" s="143"/>
      <c r="L490" s="144"/>
      <c r="M490" s="141">
        <f t="shared" si="204"/>
      </c>
      <c r="N490" s="142"/>
      <c r="O490" s="143"/>
      <c r="P490" s="144"/>
      <c r="Q490" s="141">
        <f t="shared" si="205"/>
      </c>
      <c r="R490" s="142"/>
      <c r="S490" s="143"/>
      <c r="T490" s="144"/>
      <c r="U490" s="141">
        <f t="shared" si="206"/>
      </c>
      <c r="V490" s="35" t="s">
        <v>16</v>
      </c>
      <c r="W490" s="81"/>
      <c r="X490" s="81"/>
      <c r="Y490" s="81"/>
      <c r="Z490" s="81"/>
      <c r="AA490" s="82"/>
    </row>
    <row r="491" spans="1:27" ht="13.5">
      <c r="A491" s="44" t="s">
        <v>54</v>
      </c>
      <c r="B491" s="142"/>
      <c r="C491" s="143"/>
      <c r="D491" s="144"/>
      <c r="E491" s="141">
        <f t="shared" si="202"/>
      </c>
      <c r="F491" s="142">
        <v>83</v>
      </c>
      <c r="G491" s="143">
        <v>66</v>
      </c>
      <c r="H491" s="144">
        <v>75</v>
      </c>
      <c r="I491" s="141">
        <f t="shared" si="203"/>
        <v>224</v>
      </c>
      <c r="J491" s="142"/>
      <c r="K491" s="143"/>
      <c r="L491" s="144"/>
      <c r="M491" s="141">
        <f t="shared" si="204"/>
      </c>
      <c r="N491" s="142"/>
      <c r="O491" s="143"/>
      <c r="P491" s="144"/>
      <c r="Q491" s="141">
        <f t="shared" si="205"/>
      </c>
      <c r="R491" s="142"/>
      <c r="S491" s="143"/>
      <c r="T491" s="144"/>
      <c r="U491" s="141">
        <f t="shared" si="206"/>
      </c>
      <c r="V491" s="35" t="s">
        <v>12</v>
      </c>
      <c r="W491" s="81"/>
      <c r="X491" s="81"/>
      <c r="Y491" s="81"/>
      <c r="Z491" s="81"/>
      <c r="AA491" s="82"/>
    </row>
    <row r="492" spans="1:27" ht="13.5">
      <c r="A492" s="26" t="s">
        <v>22</v>
      </c>
      <c r="B492" s="142"/>
      <c r="C492" s="143"/>
      <c r="D492" s="144"/>
      <c r="E492" s="141">
        <f t="shared" si="202"/>
      </c>
      <c r="F492" s="142"/>
      <c r="G492" s="143"/>
      <c r="H492" s="144"/>
      <c r="I492" s="141">
        <f t="shared" si="203"/>
      </c>
      <c r="J492" s="142"/>
      <c r="K492" s="143"/>
      <c r="L492" s="144"/>
      <c r="M492" s="141">
        <f t="shared" si="204"/>
      </c>
      <c r="N492" s="142"/>
      <c r="O492" s="143"/>
      <c r="P492" s="144"/>
      <c r="Q492" s="141">
        <f t="shared" si="205"/>
      </c>
      <c r="R492" s="142"/>
      <c r="S492" s="143"/>
      <c r="T492" s="144"/>
      <c r="U492" s="141">
        <f t="shared" si="206"/>
      </c>
      <c r="V492" s="34"/>
      <c r="W492" s="81"/>
      <c r="X492" s="81"/>
      <c r="Y492" s="81"/>
      <c r="Z492" s="81"/>
      <c r="AA492" s="82"/>
    </row>
    <row r="493" spans="1:27" ht="13.5">
      <c r="A493" s="26" t="s">
        <v>23</v>
      </c>
      <c r="B493" s="142"/>
      <c r="C493" s="143"/>
      <c r="D493" s="144"/>
      <c r="E493" s="141">
        <f t="shared" si="202"/>
      </c>
      <c r="F493" s="142"/>
      <c r="G493" s="143"/>
      <c r="H493" s="144"/>
      <c r="I493" s="141">
        <f t="shared" si="203"/>
      </c>
      <c r="J493" s="142"/>
      <c r="K493" s="143"/>
      <c r="L493" s="144"/>
      <c r="M493" s="141">
        <f t="shared" si="204"/>
      </c>
      <c r="N493" s="142"/>
      <c r="O493" s="143"/>
      <c r="P493" s="144"/>
      <c r="Q493" s="141">
        <f t="shared" si="205"/>
      </c>
      <c r="R493" s="142"/>
      <c r="S493" s="143"/>
      <c r="T493" s="144"/>
      <c r="U493" s="141">
        <f t="shared" si="206"/>
      </c>
      <c r="V493" s="34"/>
      <c r="W493" s="81"/>
      <c r="X493" s="81"/>
      <c r="Y493" s="81"/>
      <c r="Z493" s="81"/>
      <c r="AA493" s="82"/>
    </row>
    <row r="494" spans="1:27" ht="14.25" thickBot="1">
      <c r="A494" s="117" t="s">
        <v>10</v>
      </c>
      <c r="B494" s="149">
        <f aca="true" t="shared" si="207" ref="B494:U494">IF(SUM(B480:B491)=0,0,AVERAGE(B480:B491))</f>
        <v>0</v>
      </c>
      <c r="C494" s="150">
        <f t="shared" si="207"/>
        <v>0</v>
      </c>
      <c r="D494" s="151">
        <f t="shared" si="207"/>
        <v>0</v>
      </c>
      <c r="E494" s="152">
        <f t="shared" si="207"/>
        <v>0</v>
      </c>
      <c r="F494" s="149">
        <f t="shared" si="207"/>
        <v>69.5</v>
      </c>
      <c r="G494" s="150">
        <f t="shared" si="207"/>
        <v>48.333333333333336</v>
      </c>
      <c r="H494" s="151">
        <f t="shared" si="207"/>
        <v>65.16666666666667</v>
      </c>
      <c r="I494" s="152">
        <f t="shared" si="207"/>
        <v>183</v>
      </c>
      <c r="J494" s="149">
        <f t="shared" si="207"/>
        <v>0</v>
      </c>
      <c r="K494" s="150">
        <f t="shared" si="207"/>
        <v>0</v>
      </c>
      <c r="L494" s="151">
        <f t="shared" si="207"/>
        <v>0</v>
      </c>
      <c r="M494" s="152">
        <f t="shared" si="207"/>
        <v>0</v>
      </c>
      <c r="N494" s="149">
        <f t="shared" si="207"/>
        <v>0</v>
      </c>
      <c r="O494" s="150">
        <f t="shared" si="207"/>
        <v>0</v>
      </c>
      <c r="P494" s="151">
        <f t="shared" si="207"/>
        <v>0</v>
      </c>
      <c r="Q494" s="152">
        <f t="shared" si="207"/>
        <v>0</v>
      </c>
      <c r="R494" s="149">
        <f t="shared" si="207"/>
        <v>0</v>
      </c>
      <c r="S494" s="150">
        <f t="shared" si="207"/>
        <v>0</v>
      </c>
      <c r="T494" s="151">
        <f t="shared" si="207"/>
        <v>0</v>
      </c>
      <c r="U494" s="152">
        <f t="shared" si="207"/>
        <v>0</v>
      </c>
      <c r="V494" s="41"/>
      <c r="W494" s="81"/>
      <c r="X494" s="81"/>
      <c r="Y494" s="81"/>
      <c r="Z494" s="81"/>
      <c r="AA494" s="82"/>
    </row>
    <row r="495" spans="1:27" ht="13.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81"/>
      <c r="X495" s="81"/>
      <c r="Y495" s="81"/>
      <c r="Z495" s="81"/>
      <c r="AA495" s="82"/>
    </row>
    <row r="496" spans="1:27" ht="14.25" thickBo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81" t="s">
        <v>89</v>
      </c>
      <c r="X496" s="98"/>
      <c r="Y496" s="98"/>
      <c r="Z496" s="98"/>
      <c r="AA496" s="99"/>
    </row>
    <row r="497" spans="1:27" ht="13.5">
      <c r="A497" s="116" t="s">
        <v>56</v>
      </c>
      <c r="B497" s="259" t="s">
        <v>223</v>
      </c>
      <c r="C497" s="260"/>
      <c r="D497" s="260"/>
      <c r="E497" s="261"/>
      <c r="F497" s="259" t="s">
        <v>224</v>
      </c>
      <c r="G497" s="260"/>
      <c r="H497" s="260"/>
      <c r="I497" s="261"/>
      <c r="J497" s="259" t="s">
        <v>331</v>
      </c>
      <c r="K497" s="260"/>
      <c r="L497" s="260"/>
      <c r="M497" s="261"/>
      <c r="N497" s="259" t="s">
        <v>332</v>
      </c>
      <c r="O497" s="260"/>
      <c r="P497" s="260"/>
      <c r="Q497" s="261"/>
      <c r="R497" s="259" t="s">
        <v>333</v>
      </c>
      <c r="S497" s="260"/>
      <c r="T497" s="260"/>
      <c r="U497" s="261"/>
      <c r="V497" s="18" t="s">
        <v>3</v>
      </c>
      <c r="W497" s="81" t="str">
        <f>B497</f>
        <v>Bailey, Douglas (234.00)</v>
      </c>
      <c r="X497" s="81" t="str">
        <f>F497</f>
        <v>Burnham, Josh (231.14)</v>
      </c>
      <c r="Y497" s="81" t="str">
        <f>J497</f>
        <v>Braswell, Taylor (R)</v>
      </c>
      <c r="Z497" s="81" t="str">
        <f>N497</f>
        <v>Douglas, James (R)</v>
      </c>
      <c r="AA497" s="82" t="str">
        <f>R497</f>
        <v>Hudson, Tabitha (R)</v>
      </c>
    </row>
    <row r="498" spans="1:27" ht="14.25" thickBot="1">
      <c r="A498" s="40" t="s">
        <v>4</v>
      </c>
      <c r="B498" s="20" t="s">
        <v>5</v>
      </c>
      <c r="C498" s="21" t="s">
        <v>6</v>
      </c>
      <c r="D498" s="22" t="s">
        <v>7</v>
      </c>
      <c r="E498" s="45" t="s">
        <v>8</v>
      </c>
      <c r="F498" s="20" t="s">
        <v>5</v>
      </c>
      <c r="G498" s="21" t="s">
        <v>6</v>
      </c>
      <c r="H498" s="21" t="s">
        <v>7</v>
      </c>
      <c r="I498" s="45" t="s">
        <v>8</v>
      </c>
      <c r="J498" s="20" t="s">
        <v>5</v>
      </c>
      <c r="K498" s="21" t="s">
        <v>6</v>
      </c>
      <c r="L498" s="21" t="s">
        <v>7</v>
      </c>
      <c r="M498" s="45" t="s">
        <v>8</v>
      </c>
      <c r="N498" s="20" t="s">
        <v>5</v>
      </c>
      <c r="O498" s="21" t="s">
        <v>6</v>
      </c>
      <c r="P498" s="21" t="s">
        <v>7</v>
      </c>
      <c r="Q498" s="45" t="s">
        <v>8</v>
      </c>
      <c r="R498" s="20" t="s">
        <v>5</v>
      </c>
      <c r="S498" s="21" t="s">
        <v>6</v>
      </c>
      <c r="T498" s="21" t="s">
        <v>7</v>
      </c>
      <c r="U498" s="45" t="s">
        <v>8</v>
      </c>
      <c r="V498" s="24" t="s">
        <v>9</v>
      </c>
      <c r="W498" s="108">
        <f>IF(SUM(E499:E512)&gt;0,LARGE(E499:E512,1),0)</f>
        <v>262</v>
      </c>
      <c r="X498" s="109">
        <f>IF(SUM(I499:I512)&gt;0,LARGE(I499:I512,1),0)</f>
        <v>266</v>
      </c>
      <c r="Y498" s="109">
        <f>IF(SUM(M499:M512)&gt;0,LARGE(M499:M512,1),0)</f>
        <v>229</v>
      </c>
      <c r="Z498" s="109">
        <f>IF(SUM(Q499:Q512)&gt;0,LARGE(Q499:Q512,1),0)</f>
        <v>261</v>
      </c>
      <c r="AA498" s="110">
        <f>IF(SUM(U499:U512)&gt;0,LARGE(U499:U512,1),0)</f>
        <v>0</v>
      </c>
    </row>
    <row r="499" spans="1:27" ht="14.25" thickTop="1">
      <c r="A499" s="44" t="s">
        <v>139</v>
      </c>
      <c r="B499" s="138"/>
      <c r="C499" s="139"/>
      <c r="D499" s="140"/>
      <c r="E499" s="141">
        <f>IF(SUM(B499:D499)&gt;0,SUM(B499:D499),"")</f>
      </c>
      <c r="F499" s="138"/>
      <c r="G499" s="139"/>
      <c r="H499" s="140"/>
      <c r="I499" s="141">
        <f>IF(SUM(F499:H499)&gt;0,SUM(F499:H499),"")</f>
      </c>
      <c r="J499" s="138"/>
      <c r="K499" s="139"/>
      <c r="L499" s="140"/>
      <c r="M499" s="141">
        <f>IF(SUM(J499:L499)&gt;0,SUM(J499:L499),"")</f>
      </c>
      <c r="N499" s="138"/>
      <c r="O499" s="139"/>
      <c r="P499" s="140"/>
      <c r="Q499" s="141">
        <f>IF(SUM(N499:P499)&gt;0,SUM(N499:P499),"")</f>
      </c>
      <c r="R499" s="138"/>
      <c r="S499" s="139"/>
      <c r="T499" s="140"/>
      <c r="U499" s="141">
        <f>IF(SUM(R499:T499)&gt;0,SUM(R499:T499),"")</f>
      </c>
      <c r="V499" s="106" t="s">
        <v>139</v>
      </c>
      <c r="W499" s="81"/>
      <c r="X499" s="81"/>
      <c r="Y499" s="81"/>
      <c r="Z499" s="81"/>
      <c r="AA499" s="82"/>
    </row>
    <row r="500" spans="1:27" ht="13.5">
      <c r="A500" s="44" t="s">
        <v>40</v>
      </c>
      <c r="B500" s="142">
        <v>89</v>
      </c>
      <c r="C500" s="143">
        <v>71</v>
      </c>
      <c r="D500" s="144">
        <v>78</v>
      </c>
      <c r="E500" s="141">
        <f aca="true" t="shared" si="208" ref="E500:E512">IF(SUM(B500:D500)&gt;0,SUM(B500:D500),"")</f>
        <v>238</v>
      </c>
      <c r="F500" s="142">
        <v>92</v>
      </c>
      <c r="G500" s="143">
        <v>77</v>
      </c>
      <c r="H500" s="144">
        <v>82</v>
      </c>
      <c r="I500" s="141">
        <f aca="true" t="shared" si="209" ref="I500:I512">IF(SUM(F500:H500)&gt;0,SUM(F500:H500),"")</f>
        <v>251</v>
      </c>
      <c r="J500" s="142">
        <v>83</v>
      </c>
      <c r="K500" s="143">
        <v>42</v>
      </c>
      <c r="L500" s="144">
        <v>59</v>
      </c>
      <c r="M500" s="141">
        <f aca="true" t="shared" si="210" ref="M500:M512">IF(SUM(J500:L500)&gt;0,SUM(J500:L500),"")</f>
        <v>184</v>
      </c>
      <c r="N500" s="142">
        <v>85</v>
      </c>
      <c r="O500" s="143">
        <v>75</v>
      </c>
      <c r="P500" s="144">
        <v>83</v>
      </c>
      <c r="Q500" s="141">
        <f aca="true" t="shared" si="211" ref="Q500:Q512">IF(SUM(N500:P500)&gt;0,SUM(N500:P500),"")</f>
        <v>243</v>
      </c>
      <c r="R500" s="142"/>
      <c r="S500" s="143"/>
      <c r="T500" s="144"/>
      <c r="U500" s="141">
        <f aca="true" t="shared" si="212" ref="U500:U512">IF(SUM(R500:T500)&gt;0,SUM(R500:T500),"")</f>
      </c>
      <c r="V500" s="106">
        <f>IF(SUM(E500,I500,M500,Q500,U500,U518,Q518,M518,I518,E518,E536,I536,M536,Q536,U536)&gt;0,(LARGE((E500,I500,M500,Q500,U500,U518,Q518,M518,I518,E518,E536,I536,M536,Q536,U536),1)+LARGE((E500,I500,M500,Q500,U500,U518,Q518,M518,I518,E518,E536,I536,M536,Q536,U536),2)+LARGE((E500,I500,M500,Q500,U500,U518,Q518,M518,I518,E518,E536,I536,M536,Q536,U536),3)+LARGE((E500,I500,M500,Q500,U500,U518,Q518,M518,I518,E518,E536,I536,M536,Q536,U536),4)),"")</f>
        <v>934</v>
      </c>
      <c r="W500" s="81"/>
      <c r="X500" s="81"/>
      <c r="Y500" s="81"/>
      <c r="Z500" s="81"/>
      <c r="AA500" s="82"/>
    </row>
    <row r="501" spans="1:27" ht="13.5">
      <c r="A501" s="44" t="s">
        <v>139</v>
      </c>
      <c r="B501" s="142"/>
      <c r="C501" s="143"/>
      <c r="D501" s="144"/>
      <c r="E501" s="141">
        <f t="shared" si="208"/>
      </c>
      <c r="F501" s="142"/>
      <c r="G501" s="143"/>
      <c r="H501" s="144"/>
      <c r="I501" s="141">
        <f t="shared" si="209"/>
      </c>
      <c r="J501" s="142"/>
      <c r="K501" s="143"/>
      <c r="L501" s="144"/>
      <c r="M501" s="141">
        <f t="shared" si="210"/>
      </c>
      <c r="N501" s="142"/>
      <c r="O501" s="143"/>
      <c r="P501" s="144"/>
      <c r="Q501" s="141">
        <f t="shared" si="211"/>
      </c>
      <c r="R501" s="142"/>
      <c r="S501" s="143"/>
      <c r="T501" s="144"/>
      <c r="U501" s="141">
        <f t="shared" si="212"/>
      </c>
      <c r="V501" s="106" t="s">
        <v>139</v>
      </c>
      <c r="W501" s="81"/>
      <c r="X501" s="81"/>
      <c r="Y501" s="81"/>
      <c r="Z501" s="81"/>
      <c r="AA501" s="82"/>
    </row>
    <row r="502" spans="1:27" ht="13.5">
      <c r="A502" s="44" t="s">
        <v>57</v>
      </c>
      <c r="B502" s="142">
        <v>86</v>
      </c>
      <c r="C502" s="143">
        <v>68</v>
      </c>
      <c r="D502" s="144">
        <v>70</v>
      </c>
      <c r="E502" s="141">
        <f t="shared" si="208"/>
        <v>224</v>
      </c>
      <c r="F502" s="142">
        <v>90</v>
      </c>
      <c r="G502" s="143">
        <v>88</v>
      </c>
      <c r="H502" s="144">
        <v>88</v>
      </c>
      <c r="I502" s="141">
        <f t="shared" si="209"/>
        <v>266</v>
      </c>
      <c r="J502" s="142">
        <v>80</v>
      </c>
      <c r="K502" s="143">
        <v>52</v>
      </c>
      <c r="L502" s="144">
        <v>77</v>
      </c>
      <c r="M502" s="141">
        <f t="shared" si="210"/>
        <v>209</v>
      </c>
      <c r="N502" s="142">
        <v>94</v>
      </c>
      <c r="O502" s="143">
        <v>66</v>
      </c>
      <c r="P502" s="144">
        <v>80</v>
      </c>
      <c r="Q502" s="141">
        <f t="shared" si="211"/>
        <v>240</v>
      </c>
      <c r="R502" s="142"/>
      <c r="S502" s="143"/>
      <c r="T502" s="144"/>
      <c r="U502" s="141">
        <f t="shared" si="212"/>
      </c>
      <c r="V502" s="106">
        <f>IF(SUM(E502,I502,M502,Q502,U502,U520,Q520,M520,I520,E520,E538,I538,M538,Q538,U538)&gt;0,(LARGE((E502,I502,M502,Q502,U502,U520,Q520,M520,I520,E520,E538,I538,M538,Q538,U538),1)+LARGE((E502,I502,M502,Q502,U502,U520,Q520,M520,I520,E520,E538,I538,M538,Q538,U538),2)+LARGE((E502,I502,M502,Q502,U502,U520,Q520,M520,I520,E520,E538,I538,M538,Q538,U538),3)+LARGE((E502,I502,M502,Q502,U502,U520,Q520,M520,I520,E520,E538,I538,M538,Q538,U538),4)),"")</f>
        <v>939</v>
      </c>
      <c r="W502" s="81"/>
      <c r="X502" s="81"/>
      <c r="Y502" s="81"/>
      <c r="Z502" s="81"/>
      <c r="AA502" s="82"/>
    </row>
    <row r="503" spans="1:27" ht="13.5">
      <c r="A503" s="44" t="s">
        <v>54</v>
      </c>
      <c r="B503" s="142">
        <v>85</v>
      </c>
      <c r="C503" s="143">
        <v>65</v>
      </c>
      <c r="D503" s="145">
        <v>77</v>
      </c>
      <c r="E503" s="141">
        <f t="shared" si="208"/>
        <v>227</v>
      </c>
      <c r="F503" s="142">
        <v>94</v>
      </c>
      <c r="G503" s="143">
        <v>74</v>
      </c>
      <c r="H503" s="145">
        <v>84</v>
      </c>
      <c r="I503" s="141">
        <f t="shared" si="209"/>
        <v>252</v>
      </c>
      <c r="J503" s="142">
        <v>72</v>
      </c>
      <c r="K503" s="143">
        <v>57</v>
      </c>
      <c r="L503" s="145">
        <v>62</v>
      </c>
      <c r="M503" s="141">
        <f t="shared" si="210"/>
        <v>191</v>
      </c>
      <c r="N503" s="142">
        <v>87</v>
      </c>
      <c r="O503" s="143">
        <v>78</v>
      </c>
      <c r="P503" s="145">
        <v>83</v>
      </c>
      <c r="Q503" s="141">
        <f t="shared" si="211"/>
        <v>248</v>
      </c>
      <c r="R503" s="142"/>
      <c r="S503" s="143"/>
      <c r="T503" s="145"/>
      <c r="U503" s="141">
        <f t="shared" si="212"/>
      </c>
      <c r="V503" s="106">
        <f>IF(SUM(E503,I503,M503,Q503,U503,U521,Q521,M521,I521,E521,E539,I539,M539,Q539,U539)&gt;0,(LARGE((E503,I503,M503,Q503,U503,U521,Q521,M521,I521,E521,E539,I539,M539,Q539,U539),1)+LARGE((E503,I503,M503,Q503,U503,U521,Q521,M521,I521,E521,E539,I539,M539,Q539,U539),2)+LARGE((E503,I503,M503,Q503,U503,U521,Q521,M521,I521,E521,E539,I539,M539,Q539,U539),3)+LARGE((E503,I503,M503,Q503,U503,U521,Q521,M521,I521,E521,E539,I539,M539,Q539,U539),4)),"")</f>
        <v>918</v>
      </c>
      <c r="W503" s="81"/>
      <c r="X503" s="81"/>
      <c r="Y503" s="81"/>
      <c r="Z503" s="81"/>
      <c r="AA503" s="82"/>
    </row>
    <row r="504" spans="1:27" ht="13.5">
      <c r="A504" s="44" t="s">
        <v>44</v>
      </c>
      <c r="B504" s="142">
        <v>91</v>
      </c>
      <c r="C504" s="143">
        <v>74</v>
      </c>
      <c r="D504" s="145">
        <v>76</v>
      </c>
      <c r="E504" s="141">
        <f t="shared" si="208"/>
        <v>241</v>
      </c>
      <c r="F504" s="142">
        <v>86</v>
      </c>
      <c r="G504" s="143">
        <v>85</v>
      </c>
      <c r="H504" s="145">
        <v>90</v>
      </c>
      <c r="I504" s="141">
        <f t="shared" si="209"/>
        <v>261</v>
      </c>
      <c r="J504" s="142">
        <v>88</v>
      </c>
      <c r="K504" s="143">
        <v>44</v>
      </c>
      <c r="L504" s="145">
        <v>66</v>
      </c>
      <c r="M504" s="141">
        <f t="shared" si="210"/>
        <v>198</v>
      </c>
      <c r="N504" s="142">
        <v>88</v>
      </c>
      <c r="O504" s="143">
        <v>76</v>
      </c>
      <c r="P504" s="145">
        <v>78</v>
      </c>
      <c r="Q504" s="141">
        <f t="shared" si="211"/>
        <v>242</v>
      </c>
      <c r="R504" s="142"/>
      <c r="S504" s="143"/>
      <c r="T504" s="145"/>
      <c r="U504" s="141">
        <f t="shared" si="212"/>
      </c>
      <c r="V504" s="106">
        <f>IF(SUM(E504,I504,M504,Q504,U504,U522,Q522,M522,I522,E522,E540,I540,M540,Q540,U540)&gt;0,(LARGE((E504,I504,M504,Q504,U504,U522,Q522,M522,I522,E522,E540,I540,M540,Q540,U540),1)+LARGE((E504,I504,M504,Q504,U504,U522,Q522,M522,I522,E522,E540,I540,M540,Q540,U540),2)+LARGE((E504,I504,M504,Q504,U504,U522,Q522,M522,I522,E522,E540,I540,M540,Q540,U540),3)+LARGE((E504,I504,M504,Q504,U504,U522,Q522,M522,I522,E522,E540,I540,M540,Q540,U540),4)),"")</f>
        <v>943</v>
      </c>
      <c r="W504" s="81"/>
      <c r="X504" s="81"/>
      <c r="Y504" s="81"/>
      <c r="Z504" s="81"/>
      <c r="AA504" s="82"/>
    </row>
    <row r="505" spans="1:27" ht="13.5">
      <c r="A505" s="44" t="s">
        <v>139</v>
      </c>
      <c r="B505" s="142"/>
      <c r="C505" s="143"/>
      <c r="D505" s="144"/>
      <c r="E505" s="141">
        <f t="shared" si="208"/>
      </c>
      <c r="F505" s="142"/>
      <c r="G505" s="143"/>
      <c r="H505" s="144"/>
      <c r="I505" s="141">
        <f t="shared" si="209"/>
      </c>
      <c r="J505" s="142"/>
      <c r="K505" s="143"/>
      <c r="L505" s="144"/>
      <c r="M505" s="141">
        <f t="shared" si="210"/>
      </c>
      <c r="N505" s="142"/>
      <c r="O505" s="143"/>
      <c r="P505" s="144"/>
      <c r="Q505" s="141">
        <f t="shared" si="211"/>
      </c>
      <c r="R505" s="142"/>
      <c r="S505" s="143"/>
      <c r="T505" s="144"/>
      <c r="U505" s="141">
        <f t="shared" si="212"/>
      </c>
      <c r="V505" s="106" t="s">
        <v>139</v>
      </c>
      <c r="W505" s="81"/>
      <c r="X505" s="81"/>
      <c r="Y505" s="81"/>
      <c r="Z505" s="81"/>
      <c r="AA505" s="82"/>
    </row>
    <row r="506" spans="1:27" ht="13.5">
      <c r="A506" s="44" t="s">
        <v>52</v>
      </c>
      <c r="B506" s="142">
        <v>96</v>
      </c>
      <c r="C506" s="143">
        <v>83</v>
      </c>
      <c r="D506" s="144">
        <v>83</v>
      </c>
      <c r="E506" s="141">
        <f>IF(SUM(B506:D506)&gt;0,SUM(B506:D506),"")</f>
        <v>262</v>
      </c>
      <c r="F506" s="142">
        <v>92</v>
      </c>
      <c r="G506" s="143">
        <v>76</v>
      </c>
      <c r="H506" s="144">
        <v>86</v>
      </c>
      <c r="I506" s="141">
        <f>IF(SUM(F506:H506)&gt;0,SUM(F506:H506),"")</f>
        <v>254</v>
      </c>
      <c r="J506" s="142">
        <v>71</v>
      </c>
      <c r="K506" s="143">
        <v>40</v>
      </c>
      <c r="L506" s="144">
        <v>57</v>
      </c>
      <c r="M506" s="141">
        <f>IF(SUM(J506:L506)&gt;0,SUM(J506:L506),"")</f>
        <v>168</v>
      </c>
      <c r="N506" s="142">
        <v>89</v>
      </c>
      <c r="O506" s="143">
        <v>76</v>
      </c>
      <c r="P506" s="144">
        <v>86</v>
      </c>
      <c r="Q506" s="141">
        <f>IF(SUM(N506:P506)&gt;0,SUM(N506:P506),"")</f>
        <v>251</v>
      </c>
      <c r="R506" s="142"/>
      <c r="S506" s="143"/>
      <c r="T506" s="144"/>
      <c r="U506" s="141">
        <f>IF(SUM(R506:T506)&gt;0,SUM(R506:T506),"")</f>
      </c>
      <c r="V506" s="106">
        <f>IF(SUM(E506,I506,M506,Q506,U506,U524,Q524,M524,I524,E524,E542,I542,M542,Q542,U542)&gt;0,(LARGE((E506,I506,M506,Q506,U506,U524,Q524,M524,I524,E524,E542,I542,M542,Q542,U542),1)+LARGE((E506,I506,M506,Q506,U506,U524,Q524,M524,I524,E524,E542,I542,M542,Q542,U542),2)+LARGE((E506,I506,M506,Q506,U506,U524,Q524,M524,I524,E524,E542,I542,M542,Q542,U542),3)+LARGE((E506,I506,M506,Q506,U506,U524,Q524,M524,I524,E524,E542,I542,M542,Q542,U542),4)),"")</f>
        <v>958</v>
      </c>
      <c r="W506" s="81"/>
      <c r="X506" s="81"/>
      <c r="Y506" s="81"/>
      <c r="Z506" s="81"/>
      <c r="AA506" s="82"/>
    </row>
    <row r="507" spans="1:27" ht="13.5">
      <c r="A507" s="44" t="s">
        <v>55</v>
      </c>
      <c r="B507" s="142">
        <v>84</v>
      </c>
      <c r="C507" s="143">
        <v>80</v>
      </c>
      <c r="D507" s="144">
        <v>73</v>
      </c>
      <c r="E507" s="141">
        <f t="shared" si="208"/>
        <v>237</v>
      </c>
      <c r="F507" s="142">
        <v>90</v>
      </c>
      <c r="G507" s="143">
        <v>84</v>
      </c>
      <c r="H507" s="144">
        <v>87</v>
      </c>
      <c r="I507" s="141">
        <f t="shared" si="209"/>
        <v>261</v>
      </c>
      <c r="J507" s="142"/>
      <c r="K507" s="143"/>
      <c r="L507" s="144"/>
      <c r="M507" s="141">
        <f t="shared" si="210"/>
      </c>
      <c r="N507" s="142">
        <v>88</v>
      </c>
      <c r="O507" s="143">
        <v>70</v>
      </c>
      <c r="P507" s="144">
        <v>85</v>
      </c>
      <c r="Q507" s="141">
        <f t="shared" si="211"/>
        <v>243</v>
      </c>
      <c r="R507" s="142"/>
      <c r="S507" s="143"/>
      <c r="T507" s="144"/>
      <c r="U507" s="141">
        <f t="shared" si="212"/>
      </c>
      <c r="V507" s="106">
        <f>IF(SUM(E507,I507,M507,Q507,U507,U525,Q525,M525,I525,E525,E543,I543,M543,Q543,U543)&gt;0,(LARGE((E507,I507,M507,Q507,U507,U525,Q525,M525,I525,E525,E543,I543,M543,Q543,U543),1)+LARGE((E507,I507,M507,Q507,U507,U525,Q525,M525,I525,E525,E543,I543,M543,Q543,U543),2)+LARGE((E507,I507,M507,Q507,U507,U525,Q525,M525,I525,E525,E543,I543,M543,Q543,U543),3)+LARGE((E507,I507,M507,Q507,U507,U525,Q525,M525,I525,E525,E543,I543,M543,Q543,U543),4)),"")</f>
        <v>940</v>
      </c>
      <c r="W507" s="81"/>
      <c r="X507" s="81"/>
      <c r="Y507" s="81"/>
      <c r="Z507" s="81"/>
      <c r="AA507" s="82"/>
    </row>
    <row r="508" spans="1:27" ht="13.5">
      <c r="A508" s="44" t="s">
        <v>46</v>
      </c>
      <c r="B508" s="142">
        <v>92</v>
      </c>
      <c r="C508" s="143">
        <v>79</v>
      </c>
      <c r="D508" s="144">
        <v>86</v>
      </c>
      <c r="E508" s="141">
        <f t="shared" si="208"/>
        <v>257</v>
      </c>
      <c r="F508" s="142">
        <v>91</v>
      </c>
      <c r="G508" s="143">
        <v>76</v>
      </c>
      <c r="H508" s="144">
        <v>86</v>
      </c>
      <c r="I508" s="141">
        <f t="shared" si="209"/>
        <v>253</v>
      </c>
      <c r="J508" s="142">
        <v>88</v>
      </c>
      <c r="K508" s="143">
        <v>70</v>
      </c>
      <c r="L508" s="144">
        <v>71</v>
      </c>
      <c r="M508" s="141">
        <f t="shared" si="210"/>
        <v>229</v>
      </c>
      <c r="N508" s="142">
        <v>92</v>
      </c>
      <c r="O508" s="143">
        <v>75</v>
      </c>
      <c r="P508" s="144">
        <v>83</v>
      </c>
      <c r="Q508" s="141">
        <f t="shared" si="211"/>
        <v>250</v>
      </c>
      <c r="R508" s="142"/>
      <c r="S508" s="143"/>
      <c r="T508" s="144"/>
      <c r="U508" s="141">
        <f t="shared" si="212"/>
      </c>
      <c r="V508" s="106">
        <f>IF(SUM(E508,I508,M508,Q508,U508,U526,Q526,M526,I526,E526,E544,I544,M544,Q544,U544)&gt;0,(LARGE((E508,I508,M508,Q508,U508,U526,Q526,M526,I526,E526,E544,I544,M544,Q544,U544),1)+LARGE((E508,I508,M508,Q508,U508,U526,Q526,M526,I526,E526,E544,I544,M544,Q544,U544),2)+LARGE((E508,I508,M508,Q508,U508,U526,Q526,M526,I526,E526,E544,I544,M544,Q544,U544),3)+LARGE((E508,I508,M508,Q508,U508,U526,Q526,M526,I526,E526,E544,I544,M544,Q544,U544),4)),"")</f>
        <v>989</v>
      </c>
      <c r="W508" s="81"/>
      <c r="X508" s="81"/>
      <c r="Y508" s="81"/>
      <c r="Z508" s="81"/>
      <c r="AA508" s="82"/>
    </row>
    <row r="509" spans="1:27" ht="13.5">
      <c r="A509" s="44" t="s">
        <v>63</v>
      </c>
      <c r="B509" s="142">
        <v>90</v>
      </c>
      <c r="C509" s="143">
        <v>70</v>
      </c>
      <c r="D509" s="144">
        <v>64</v>
      </c>
      <c r="E509" s="141">
        <f t="shared" si="208"/>
        <v>224</v>
      </c>
      <c r="F509" s="142">
        <v>90</v>
      </c>
      <c r="G509" s="143">
        <v>79</v>
      </c>
      <c r="H509" s="144">
        <v>87</v>
      </c>
      <c r="I509" s="141">
        <f t="shared" si="209"/>
        <v>256</v>
      </c>
      <c r="J509" s="142"/>
      <c r="K509" s="143"/>
      <c r="L509" s="144"/>
      <c r="M509" s="141">
        <f t="shared" si="210"/>
      </c>
      <c r="N509" s="142">
        <v>93</v>
      </c>
      <c r="O509" s="143">
        <v>81</v>
      </c>
      <c r="P509" s="144">
        <v>87</v>
      </c>
      <c r="Q509" s="141">
        <f t="shared" si="211"/>
        <v>261</v>
      </c>
      <c r="R509" s="142"/>
      <c r="S509" s="143"/>
      <c r="T509" s="144"/>
      <c r="U509" s="141">
        <f t="shared" si="212"/>
      </c>
      <c r="V509" s="106">
        <f>IF(SUM(E509,I509,M509,Q509,U509,U527,Q527,M527,I527,E527,E545,I545,M545,Q545,U545)&gt;0,(LARGE((E509,I509,M509,Q509,U509,U527,Q527,M527,I527,E527,E545,I545,M545,Q545,U545),1)+LARGE((E509,I509,M509,Q509,U509,U527,Q527,M527,I527,E527,E545,I545,M545,Q545,U545),2)+LARGE((E509,I509,M509,Q509,U509,U527,Q527,M527,I527,E527,E545,I545,M545,Q545,U545),3)+LARGE((E509,I509,M509,Q509,U509,U527,Q527,M527,I527,E527,E545,I545,M545,Q545,U545),4)),"")</f>
        <v>949</v>
      </c>
      <c r="W509" s="81"/>
      <c r="X509" s="81"/>
      <c r="Y509" s="81"/>
      <c r="Z509" s="81"/>
      <c r="AA509" s="82"/>
    </row>
    <row r="510" spans="1:27" ht="13.5">
      <c r="A510" s="44" t="s">
        <v>67</v>
      </c>
      <c r="B510" s="142">
        <v>91</v>
      </c>
      <c r="C510" s="143">
        <v>68</v>
      </c>
      <c r="D510" s="144">
        <v>78</v>
      </c>
      <c r="E510" s="141">
        <f t="shared" si="208"/>
        <v>237</v>
      </c>
      <c r="F510" s="142">
        <v>89</v>
      </c>
      <c r="G510" s="143">
        <v>88</v>
      </c>
      <c r="H510" s="144">
        <v>87</v>
      </c>
      <c r="I510" s="141">
        <f t="shared" si="209"/>
        <v>264</v>
      </c>
      <c r="J510" s="142"/>
      <c r="K510" s="143"/>
      <c r="L510" s="144"/>
      <c r="M510" s="141">
        <f t="shared" si="210"/>
      </c>
      <c r="N510" s="142">
        <v>90</v>
      </c>
      <c r="O510" s="143">
        <v>76</v>
      </c>
      <c r="P510" s="144">
        <v>85</v>
      </c>
      <c r="Q510" s="141">
        <f t="shared" si="211"/>
        <v>251</v>
      </c>
      <c r="R510" s="142"/>
      <c r="S510" s="143"/>
      <c r="T510" s="144"/>
      <c r="U510" s="141">
        <f t="shared" si="212"/>
      </c>
      <c r="V510" s="106">
        <f>IF(SUM(E510,I510,M510,Q510,U510,U528,Q528,M528,I528,E528,E546,I546,M546,Q546,U546)&gt;0,(LARGE((E510,I510,M510,Q510,U510,U528,Q528,M528,I528,E528,E546,I546,M546,Q546,U546),1)+LARGE((E510,I510,M510,Q510,U510,U528,Q528,M528,I528,E528,E546,I546,M546,Q546,U546),2)+LARGE((E510,I510,M510,Q510,U510,U528,Q528,M528,I528,E528,E546,I546,M546,Q546,U546),3)+LARGE((E510,I510,M510,Q510,U510,U528,Q528,M528,I528,E528,E546,I546,M546,Q546,U546),4)),"")</f>
        <v>988</v>
      </c>
      <c r="W510" s="81"/>
      <c r="X510" s="81"/>
      <c r="Y510" s="81"/>
      <c r="Z510" s="81"/>
      <c r="AA510" s="82"/>
    </row>
    <row r="511" spans="1:27" ht="13.5">
      <c r="A511" s="26" t="s">
        <v>22</v>
      </c>
      <c r="B511" s="142"/>
      <c r="C511" s="143"/>
      <c r="D511" s="144"/>
      <c r="E511" s="141">
        <f t="shared" si="208"/>
      </c>
      <c r="F511" s="142"/>
      <c r="G511" s="143"/>
      <c r="H511" s="144"/>
      <c r="I511" s="141">
        <f t="shared" si="209"/>
      </c>
      <c r="J511" s="142"/>
      <c r="K511" s="143"/>
      <c r="L511" s="144"/>
      <c r="M511" s="141">
        <f t="shared" si="210"/>
      </c>
      <c r="N511" s="142"/>
      <c r="O511" s="143"/>
      <c r="P511" s="144"/>
      <c r="Q511" s="141">
        <f t="shared" si="211"/>
      </c>
      <c r="R511" s="142"/>
      <c r="S511" s="143"/>
      <c r="T511" s="144"/>
      <c r="U511" s="141">
        <f t="shared" si="212"/>
      </c>
      <c r="V511" s="106">
        <f>IF(SUM(E511,I511,M511,Q511,U511,U529,Q529,M529,I529,E529,E547,I547,M547,Q547,U547)&gt;0,(LARGE((E511,I511,M511,Q511,U511,U529,Q529,M529,I529,E529,E547,I547,M547,Q547,U547),1)+LARGE((E511,I511,M511,Q511,U511,U529,Q529,M529,I529,E529,E547,I547,M547,Q547,U547),2)+LARGE((E511,I511,M511,Q511,U511,U529,Q529,M529,I529,E529,E547,I547,M547,Q547,U547),3)+LARGE((E511,I511,M511,Q511,U511,U529,Q529,M529,I529,E529,E547,I547,M547,Q547,U547),4)),"")</f>
      </c>
      <c r="W511" s="81"/>
      <c r="X511" s="81"/>
      <c r="Y511" s="81"/>
      <c r="Z511" s="81"/>
      <c r="AA511" s="82"/>
    </row>
    <row r="512" spans="1:27" ht="13.5">
      <c r="A512" s="26" t="s">
        <v>23</v>
      </c>
      <c r="B512" s="142"/>
      <c r="C512" s="143"/>
      <c r="D512" s="144"/>
      <c r="E512" s="141">
        <f t="shared" si="208"/>
      </c>
      <c r="F512" s="142"/>
      <c r="G512" s="143"/>
      <c r="H512" s="144"/>
      <c r="I512" s="141">
        <f t="shared" si="209"/>
      </c>
      <c r="J512" s="142"/>
      <c r="K512" s="143"/>
      <c r="L512" s="144"/>
      <c r="M512" s="141">
        <f t="shared" si="210"/>
      </c>
      <c r="N512" s="142"/>
      <c r="O512" s="143"/>
      <c r="P512" s="144"/>
      <c r="Q512" s="141">
        <f t="shared" si="211"/>
      </c>
      <c r="R512" s="142"/>
      <c r="S512" s="143"/>
      <c r="T512" s="144"/>
      <c r="U512" s="141">
        <f t="shared" si="212"/>
      </c>
      <c r="V512" s="106">
        <f>IF(SUM(E512,I512,M512,Q512,U512,U530,Q530,M530,I530,E530,E548,I548,M548,Q548,U548)&gt;0,(LARGE((E512,I512,M512,Q512,U512,U530,Q530,M530,I530,E530,E548,I548,M548,Q548,U548),1)+LARGE((E512,I512,M512,Q512,U512,U530,Q530,M530,I530,E530,E548,I548,M548,Q548,U548),2)+LARGE((E512,I512,M512,Q512,U512,U530,Q530,M530,I530,E530,E548,I548,M548,Q548,U548),3)+LARGE((E512,I512,M512,Q512,U512,U530,Q530,M530,I530,E530,E548,I548,M548,Q548,U548),4)),"")</f>
      </c>
      <c r="W512" s="81"/>
      <c r="X512" s="81"/>
      <c r="Y512" s="81"/>
      <c r="Z512" s="81"/>
      <c r="AA512" s="82"/>
    </row>
    <row r="513" spans="1:27" s="148" customFormat="1" ht="13.5" thickBot="1">
      <c r="A513" s="117" t="s">
        <v>10</v>
      </c>
      <c r="B513" s="149">
        <f aca="true" t="shared" si="213" ref="B513:V513">IF(SUM(B499:B510)=0,0,AVERAGE(B499:B510))</f>
        <v>89.33333333333333</v>
      </c>
      <c r="C513" s="150">
        <f t="shared" si="213"/>
        <v>73.11111111111111</v>
      </c>
      <c r="D513" s="151">
        <f t="shared" si="213"/>
        <v>76.11111111111111</v>
      </c>
      <c r="E513" s="152">
        <f t="shared" si="213"/>
        <v>238.55555555555554</v>
      </c>
      <c r="F513" s="149">
        <f t="shared" si="213"/>
        <v>90.44444444444444</v>
      </c>
      <c r="G513" s="150">
        <f t="shared" si="213"/>
        <v>80.77777777777777</v>
      </c>
      <c r="H513" s="151">
        <f t="shared" si="213"/>
        <v>86.33333333333333</v>
      </c>
      <c r="I513" s="152">
        <f t="shared" si="213"/>
        <v>257.55555555555554</v>
      </c>
      <c r="J513" s="149">
        <f t="shared" si="213"/>
        <v>80.33333333333333</v>
      </c>
      <c r="K513" s="150">
        <f t="shared" si="213"/>
        <v>50.833333333333336</v>
      </c>
      <c r="L513" s="151">
        <f t="shared" si="213"/>
        <v>65.33333333333333</v>
      </c>
      <c r="M513" s="152">
        <f t="shared" si="213"/>
        <v>196.5</v>
      </c>
      <c r="N513" s="149">
        <f t="shared" si="213"/>
        <v>89.55555555555556</v>
      </c>
      <c r="O513" s="150">
        <f t="shared" si="213"/>
        <v>74.77777777777777</v>
      </c>
      <c r="P513" s="151">
        <f t="shared" si="213"/>
        <v>83.33333333333333</v>
      </c>
      <c r="Q513" s="152">
        <f t="shared" si="213"/>
        <v>247.66666666666666</v>
      </c>
      <c r="R513" s="149">
        <f t="shared" si="213"/>
        <v>0</v>
      </c>
      <c r="S513" s="150">
        <f t="shared" si="213"/>
        <v>0</v>
      </c>
      <c r="T513" s="151">
        <f t="shared" si="213"/>
        <v>0</v>
      </c>
      <c r="U513" s="152">
        <f t="shared" si="213"/>
        <v>0</v>
      </c>
      <c r="V513" s="153">
        <f t="shared" si="213"/>
        <v>950.8888888888889</v>
      </c>
      <c r="W513" s="154"/>
      <c r="X513" s="155"/>
      <c r="Y513" s="155"/>
      <c r="Z513" s="155"/>
      <c r="AA513" s="156"/>
    </row>
    <row r="514" spans="1:27" ht="14.25" thickBot="1">
      <c r="A514" s="28"/>
      <c r="B514" s="6"/>
      <c r="C514" s="6"/>
      <c r="D514" s="6"/>
      <c r="E514" s="46"/>
      <c r="F514" s="6"/>
      <c r="G514" s="6"/>
      <c r="H514" s="6"/>
      <c r="I514" s="46"/>
      <c r="J514" s="6"/>
      <c r="K514" s="6"/>
      <c r="L514" s="6"/>
      <c r="M514" s="46"/>
      <c r="N514" s="6"/>
      <c r="O514" s="6"/>
      <c r="P514" s="6"/>
      <c r="Q514" s="46"/>
      <c r="R514" s="6"/>
      <c r="S514" s="6"/>
      <c r="T514" s="6"/>
      <c r="U514" s="46"/>
      <c r="V514" s="28"/>
      <c r="W514" s="81" t="s">
        <v>89</v>
      </c>
      <c r="X514" s="98"/>
      <c r="Y514" s="98"/>
      <c r="Z514" s="98"/>
      <c r="AA514" s="99"/>
    </row>
    <row r="515" spans="1:27" ht="13.5">
      <c r="A515" s="116" t="s">
        <v>56</v>
      </c>
      <c r="B515" s="256" t="s">
        <v>352</v>
      </c>
      <c r="C515" s="257"/>
      <c r="D515" s="257"/>
      <c r="E515" s="258"/>
      <c r="F515" s="256" t="s">
        <v>334</v>
      </c>
      <c r="G515" s="257"/>
      <c r="H515" s="257"/>
      <c r="I515" s="258"/>
      <c r="J515" s="256" t="s">
        <v>90</v>
      </c>
      <c r="K515" s="257"/>
      <c r="L515" s="257"/>
      <c r="M515" s="258"/>
      <c r="N515" s="256" t="s">
        <v>91</v>
      </c>
      <c r="O515" s="257"/>
      <c r="P515" s="257"/>
      <c r="Q515" s="258"/>
      <c r="R515" s="256" t="s">
        <v>92</v>
      </c>
      <c r="S515" s="257"/>
      <c r="T515" s="257"/>
      <c r="U515" s="258"/>
      <c r="V515" s="32"/>
      <c r="W515" s="81" t="str">
        <f>B515</f>
        <v>Romirez, David (R)</v>
      </c>
      <c r="X515" s="81" t="str">
        <f>F515</f>
        <v>Taylor, Andrew (R)</v>
      </c>
      <c r="Y515" s="81" t="str">
        <f>J515</f>
        <v>TU 8</v>
      </c>
      <c r="Z515" s="81" t="str">
        <f>N515</f>
        <v>TU 9</v>
      </c>
      <c r="AA515" s="82" t="str">
        <f>R515</f>
        <v>TU 10</v>
      </c>
    </row>
    <row r="516" spans="1:27" ht="14.25" thickBot="1">
      <c r="A516" s="40" t="s">
        <v>4</v>
      </c>
      <c r="B516" s="20" t="s">
        <v>5</v>
      </c>
      <c r="C516" s="21" t="s">
        <v>6</v>
      </c>
      <c r="D516" s="22" t="s">
        <v>7</v>
      </c>
      <c r="E516" s="23" t="s">
        <v>8</v>
      </c>
      <c r="F516" s="20" t="s">
        <v>5</v>
      </c>
      <c r="G516" s="21" t="s">
        <v>6</v>
      </c>
      <c r="H516" s="21" t="s">
        <v>7</v>
      </c>
      <c r="I516" s="23" t="s">
        <v>8</v>
      </c>
      <c r="J516" s="20" t="s">
        <v>5</v>
      </c>
      <c r="K516" s="21" t="s">
        <v>6</v>
      </c>
      <c r="L516" s="21" t="s">
        <v>7</v>
      </c>
      <c r="M516" s="23" t="s">
        <v>8</v>
      </c>
      <c r="N516" s="20" t="s">
        <v>5</v>
      </c>
      <c r="O516" s="21" t="s">
        <v>6</v>
      </c>
      <c r="P516" s="21" t="s">
        <v>7</v>
      </c>
      <c r="Q516" s="23" t="s">
        <v>8</v>
      </c>
      <c r="R516" s="20" t="s">
        <v>5</v>
      </c>
      <c r="S516" s="21" t="s">
        <v>6</v>
      </c>
      <c r="T516" s="21" t="s">
        <v>7</v>
      </c>
      <c r="U516" s="23" t="s">
        <v>8</v>
      </c>
      <c r="V516" s="24"/>
      <c r="W516" s="100">
        <f>IF(SUM(E517:E530)&gt;0,LARGE(E517:E530,1),0)</f>
        <v>236</v>
      </c>
      <c r="X516" s="81">
        <f>IF(SUM(I517:I530)&gt;0,LARGE(I517:I530,1),0)</f>
        <v>0</v>
      </c>
      <c r="Y516" s="81">
        <f>IF(SUM(M517:M530)&gt;0,LARGE(M517:M530,1),0)</f>
        <v>0</v>
      </c>
      <c r="Z516" s="81">
        <f>IF(SUM(Q517:Q530)&gt;0,LARGE(Q517:Q530,1),0)</f>
        <v>0</v>
      </c>
      <c r="AA516" s="82">
        <f>IF(SUM(U517:U530)&gt;0,LARGE(U517:U530,1),0)</f>
        <v>0</v>
      </c>
    </row>
    <row r="517" spans="1:27" ht="14.25" thickTop="1">
      <c r="A517" s="44" t="s">
        <v>139</v>
      </c>
      <c r="B517" s="138"/>
      <c r="C517" s="139"/>
      <c r="D517" s="140"/>
      <c r="E517" s="141">
        <f>IF(SUM(B517:D517)&gt;0,SUM(B517:D517),"")</f>
      </c>
      <c r="F517" s="138"/>
      <c r="G517" s="139"/>
      <c r="H517" s="140"/>
      <c r="I517" s="141">
        <f>IF(SUM(F517:H517)&gt;0,SUM(F517:H517),"")</f>
      </c>
      <c r="J517" s="138"/>
      <c r="K517" s="139"/>
      <c r="L517" s="140"/>
      <c r="M517" s="141">
        <f>IF(SUM(J517:L517)&gt;0,SUM(J517:L517),"")</f>
      </c>
      <c r="N517" s="138"/>
      <c r="O517" s="139"/>
      <c r="P517" s="140"/>
      <c r="Q517" s="141">
        <f>IF(SUM(N517:P517)&gt;0,SUM(N517:P517),"")</f>
      </c>
      <c r="R517" s="138"/>
      <c r="S517" s="139"/>
      <c r="T517" s="140"/>
      <c r="U517" s="141">
        <f>IF(SUM(R517:T517)&gt;0,SUM(R517:T517),"")</f>
      </c>
      <c r="V517" s="33"/>
      <c r="W517" s="81"/>
      <c r="X517" s="81"/>
      <c r="Y517" s="81"/>
      <c r="Z517" s="81"/>
      <c r="AA517" s="82"/>
    </row>
    <row r="518" spans="1:27" ht="13.5">
      <c r="A518" s="44" t="s">
        <v>40</v>
      </c>
      <c r="B518" s="142">
        <v>81</v>
      </c>
      <c r="C518" s="143">
        <v>64</v>
      </c>
      <c r="D518" s="144">
        <v>57</v>
      </c>
      <c r="E518" s="141">
        <f aca="true" t="shared" si="214" ref="E518:E530">IF(SUM(B518:D518)&gt;0,SUM(B518:D518),"")</f>
        <v>202</v>
      </c>
      <c r="F518" s="142"/>
      <c r="G518" s="143"/>
      <c r="H518" s="144"/>
      <c r="I518" s="141">
        <f aca="true" t="shared" si="215" ref="I518:I530">IF(SUM(F518:H518)&gt;0,SUM(F518:H518),"")</f>
      </c>
      <c r="J518" s="142"/>
      <c r="K518" s="143"/>
      <c r="L518" s="144"/>
      <c r="M518" s="141">
        <f aca="true" t="shared" si="216" ref="M518:M530">IF(SUM(J518:L518)&gt;0,SUM(J518:L518),"")</f>
      </c>
      <c r="N518" s="142"/>
      <c r="O518" s="143"/>
      <c r="P518" s="144"/>
      <c r="Q518" s="141">
        <f aca="true" t="shared" si="217" ref="Q518:Q530">IF(SUM(N518:P518)&gt;0,SUM(N518:P518),"")</f>
      </c>
      <c r="R518" s="142"/>
      <c r="S518" s="143"/>
      <c r="T518" s="144"/>
      <c r="U518" s="141">
        <f aca="true" t="shared" si="218" ref="U518:U530">IF(SUM(R518:T518)&gt;0,SUM(R518:T518),"")</f>
      </c>
      <c r="V518" s="34"/>
      <c r="W518" s="81"/>
      <c r="X518" s="81"/>
      <c r="Y518" s="81"/>
      <c r="Z518" s="81"/>
      <c r="AA518" s="82"/>
    </row>
    <row r="519" spans="1:27" ht="13.5">
      <c r="A519" s="44" t="s">
        <v>139</v>
      </c>
      <c r="B519" s="142"/>
      <c r="C519" s="143"/>
      <c r="D519" s="144"/>
      <c r="E519" s="141">
        <f t="shared" si="214"/>
      </c>
      <c r="F519" s="142"/>
      <c r="G519" s="143"/>
      <c r="H519" s="144"/>
      <c r="I519" s="141">
        <f t="shared" si="215"/>
      </c>
      <c r="J519" s="142"/>
      <c r="K519" s="143"/>
      <c r="L519" s="144"/>
      <c r="M519" s="141">
        <f t="shared" si="216"/>
      </c>
      <c r="N519" s="142"/>
      <c r="O519" s="143"/>
      <c r="P519" s="144"/>
      <c r="Q519" s="141">
        <f t="shared" si="217"/>
      </c>
      <c r="R519" s="142"/>
      <c r="S519" s="143"/>
      <c r="T519" s="144"/>
      <c r="U519" s="141">
        <f t="shared" si="218"/>
      </c>
      <c r="V519" s="35" t="s">
        <v>11</v>
      </c>
      <c r="W519" s="81"/>
      <c r="X519" s="81"/>
      <c r="Y519" s="81"/>
      <c r="Z519" s="81"/>
      <c r="AA519" s="82"/>
    </row>
    <row r="520" spans="1:27" ht="13.5">
      <c r="A520" s="44" t="s">
        <v>57</v>
      </c>
      <c r="B520" s="142">
        <v>76</v>
      </c>
      <c r="C520" s="143">
        <v>49</v>
      </c>
      <c r="D520" s="144">
        <v>67</v>
      </c>
      <c r="E520" s="141">
        <f t="shared" si="214"/>
        <v>192</v>
      </c>
      <c r="F520" s="142"/>
      <c r="G520" s="143"/>
      <c r="H520" s="144"/>
      <c r="I520" s="141">
        <f t="shared" si="215"/>
      </c>
      <c r="J520" s="142"/>
      <c r="K520" s="143"/>
      <c r="L520" s="144"/>
      <c r="M520" s="141">
        <f t="shared" si="216"/>
      </c>
      <c r="N520" s="142"/>
      <c r="O520" s="143"/>
      <c r="P520" s="144"/>
      <c r="Q520" s="141">
        <f t="shared" si="217"/>
      </c>
      <c r="R520" s="142"/>
      <c r="S520" s="143"/>
      <c r="T520" s="144"/>
      <c r="U520" s="141">
        <f t="shared" si="218"/>
      </c>
      <c r="V520" s="35" t="s">
        <v>12</v>
      </c>
      <c r="W520" s="81"/>
      <c r="X520" s="81"/>
      <c r="Y520" s="81"/>
      <c r="Z520" s="81"/>
      <c r="AA520" s="82"/>
    </row>
    <row r="521" spans="1:27" ht="13.5">
      <c r="A521" s="44" t="s">
        <v>54</v>
      </c>
      <c r="B521" s="142">
        <v>64</v>
      </c>
      <c r="C521" s="143">
        <v>52</v>
      </c>
      <c r="D521" s="145">
        <v>50</v>
      </c>
      <c r="E521" s="141">
        <f t="shared" si="214"/>
        <v>166</v>
      </c>
      <c r="F521" s="142"/>
      <c r="G521" s="143"/>
      <c r="H521" s="145"/>
      <c r="I521" s="141">
        <f t="shared" si="215"/>
      </c>
      <c r="J521" s="142"/>
      <c r="K521" s="143"/>
      <c r="L521" s="145"/>
      <c r="M521" s="141">
        <f t="shared" si="216"/>
      </c>
      <c r="N521" s="142"/>
      <c r="O521" s="143"/>
      <c r="P521" s="145"/>
      <c r="Q521" s="141">
        <f t="shared" si="217"/>
      </c>
      <c r="R521" s="142"/>
      <c r="S521" s="143"/>
      <c r="T521" s="145"/>
      <c r="U521" s="141">
        <f t="shared" si="218"/>
      </c>
      <c r="V521" s="35" t="s">
        <v>12</v>
      </c>
      <c r="W521" s="81"/>
      <c r="X521" s="81"/>
      <c r="Y521" s="81"/>
      <c r="Z521" s="81"/>
      <c r="AA521" s="82"/>
    </row>
    <row r="522" spans="1:27" ht="13.5">
      <c r="A522" s="44" t="s">
        <v>44</v>
      </c>
      <c r="B522" s="142">
        <v>68</v>
      </c>
      <c r="C522" s="143">
        <v>61</v>
      </c>
      <c r="D522" s="145">
        <v>70</v>
      </c>
      <c r="E522" s="141">
        <f t="shared" si="214"/>
        <v>199</v>
      </c>
      <c r="F522" s="142"/>
      <c r="G522" s="143"/>
      <c r="H522" s="145"/>
      <c r="I522" s="141">
        <f t="shared" si="215"/>
      </c>
      <c r="J522" s="142"/>
      <c r="K522" s="143"/>
      <c r="L522" s="145"/>
      <c r="M522" s="141">
        <f t="shared" si="216"/>
      </c>
      <c r="N522" s="142"/>
      <c r="O522" s="143"/>
      <c r="P522" s="145"/>
      <c r="Q522" s="141">
        <f t="shared" si="217"/>
      </c>
      <c r="R522" s="142"/>
      <c r="S522" s="143"/>
      <c r="T522" s="145"/>
      <c r="U522" s="141">
        <f t="shared" si="218"/>
      </c>
      <c r="V522" s="35"/>
      <c r="W522" s="81"/>
      <c r="X522" s="81"/>
      <c r="Y522" s="81"/>
      <c r="Z522" s="81"/>
      <c r="AA522" s="82"/>
    </row>
    <row r="523" spans="1:27" ht="13.5">
      <c r="A523" s="44" t="s">
        <v>139</v>
      </c>
      <c r="B523" s="142"/>
      <c r="C523" s="143"/>
      <c r="D523" s="144"/>
      <c r="E523" s="141">
        <f t="shared" si="214"/>
      </c>
      <c r="F523" s="142"/>
      <c r="G523" s="143"/>
      <c r="H523" s="144"/>
      <c r="I523" s="141">
        <f t="shared" si="215"/>
      </c>
      <c r="J523" s="142"/>
      <c r="K523" s="143"/>
      <c r="L523" s="144"/>
      <c r="M523" s="141">
        <f t="shared" si="216"/>
      </c>
      <c r="N523" s="142"/>
      <c r="O523" s="143"/>
      <c r="P523" s="144"/>
      <c r="Q523" s="141">
        <f t="shared" si="217"/>
      </c>
      <c r="R523" s="142"/>
      <c r="S523" s="143"/>
      <c r="T523" s="144"/>
      <c r="U523" s="141">
        <f t="shared" si="218"/>
      </c>
      <c r="V523" s="35"/>
      <c r="W523" s="81"/>
      <c r="X523" s="81"/>
      <c r="Y523" s="81"/>
      <c r="Z523" s="81"/>
      <c r="AA523" s="82"/>
    </row>
    <row r="524" spans="1:27" ht="13.5">
      <c r="A524" s="44" t="s">
        <v>52</v>
      </c>
      <c r="B524" s="142">
        <v>79</v>
      </c>
      <c r="C524" s="143">
        <v>44</v>
      </c>
      <c r="D524" s="144">
        <v>68</v>
      </c>
      <c r="E524" s="141">
        <f>IF(SUM(B524:D524)&gt;0,SUM(B524:D524),"")</f>
        <v>191</v>
      </c>
      <c r="F524" s="142"/>
      <c r="G524" s="143"/>
      <c r="H524" s="144"/>
      <c r="I524" s="141">
        <f>IF(SUM(F524:H524)&gt;0,SUM(F524:H524),"")</f>
      </c>
      <c r="J524" s="142"/>
      <c r="K524" s="143"/>
      <c r="L524" s="144"/>
      <c r="M524" s="141">
        <f>IF(SUM(J524:L524)&gt;0,SUM(J524:L524),"")</f>
      </c>
      <c r="N524" s="142"/>
      <c r="O524" s="143"/>
      <c r="P524" s="144"/>
      <c r="Q524" s="141">
        <f>IF(SUM(N524:P524)&gt;0,SUM(N524:P524),"")</f>
      </c>
      <c r="R524" s="142"/>
      <c r="S524" s="143"/>
      <c r="T524" s="144"/>
      <c r="U524" s="141">
        <f>IF(SUM(R524:T524)&gt;0,SUM(R524:T524),"")</f>
      </c>
      <c r="V524" s="35" t="s">
        <v>13</v>
      </c>
      <c r="W524" s="81"/>
      <c r="X524" s="81"/>
      <c r="Y524" s="81"/>
      <c r="Z524" s="81"/>
      <c r="AA524" s="82"/>
    </row>
    <row r="525" spans="1:27" ht="13.5">
      <c r="A525" s="44" t="s">
        <v>55</v>
      </c>
      <c r="B525" s="142">
        <v>74</v>
      </c>
      <c r="C525" s="143">
        <v>44</v>
      </c>
      <c r="D525" s="144">
        <v>81</v>
      </c>
      <c r="E525" s="141">
        <f t="shared" si="214"/>
        <v>199</v>
      </c>
      <c r="F525" s="142"/>
      <c r="G525" s="143"/>
      <c r="H525" s="144"/>
      <c r="I525" s="141">
        <f t="shared" si="215"/>
      </c>
      <c r="J525" s="142"/>
      <c r="K525" s="143"/>
      <c r="L525" s="144"/>
      <c r="M525" s="141">
        <f t="shared" si="216"/>
      </c>
      <c r="N525" s="142"/>
      <c r="O525" s="143"/>
      <c r="P525" s="144"/>
      <c r="Q525" s="141">
        <f t="shared" si="217"/>
      </c>
      <c r="R525" s="142"/>
      <c r="S525" s="143"/>
      <c r="T525" s="144"/>
      <c r="U525" s="141">
        <f t="shared" si="218"/>
      </c>
      <c r="V525" s="35" t="s">
        <v>14</v>
      </c>
      <c r="W525" s="81"/>
      <c r="X525" s="81"/>
      <c r="Y525" s="81"/>
      <c r="Z525" s="81"/>
      <c r="AA525" s="82"/>
    </row>
    <row r="526" spans="1:27" ht="13.5">
      <c r="A526" s="44" t="s">
        <v>46</v>
      </c>
      <c r="B526" s="142">
        <v>87</v>
      </c>
      <c r="C526" s="143">
        <v>44</v>
      </c>
      <c r="D526" s="144">
        <v>70</v>
      </c>
      <c r="E526" s="141">
        <f t="shared" si="214"/>
        <v>201</v>
      </c>
      <c r="F526" s="142"/>
      <c r="G526" s="143"/>
      <c r="H526" s="144"/>
      <c r="I526" s="141">
        <f t="shared" si="215"/>
      </c>
      <c r="J526" s="142"/>
      <c r="K526" s="143"/>
      <c r="L526" s="144"/>
      <c r="M526" s="141">
        <f t="shared" si="216"/>
      </c>
      <c r="N526" s="142"/>
      <c r="O526" s="143"/>
      <c r="P526" s="144"/>
      <c r="Q526" s="141">
        <f t="shared" si="217"/>
      </c>
      <c r="R526" s="142"/>
      <c r="S526" s="143"/>
      <c r="T526" s="144"/>
      <c r="U526" s="141">
        <f t="shared" si="218"/>
      </c>
      <c r="V526" s="35" t="s">
        <v>15</v>
      </c>
      <c r="W526" s="81"/>
      <c r="X526" s="81"/>
      <c r="Y526" s="81"/>
      <c r="Z526" s="81"/>
      <c r="AA526" s="82"/>
    </row>
    <row r="527" spans="1:27" ht="13.5">
      <c r="A527" s="44" t="s">
        <v>63</v>
      </c>
      <c r="B527" s="142">
        <v>80</v>
      </c>
      <c r="C527" s="143">
        <v>61</v>
      </c>
      <c r="D527" s="144">
        <v>67</v>
      </c>
      <c r="E527" s="141">
        <f t="shared" si="214"/>
        <v>208</v>
      </c>
      <c r="F527" s="142"/>
      <c r="G527" s="143"/>
      <c r="H527" s="144"/>
      <c r="I527" s="141">
        <f t="shared" si="215"/>
      </c>
      <c r="J527" s="142"/>
      <c r="K527" s="143"/>
      <c r="L527" s="144"/>
      <c r="M527" s="141">
        <f t="shared" si="216"/>
      </c>
      <c r="N527" s="142"/>
      <c r="O527" s="143"/>
      <c r="P527" s="144"/>
      <c r="Q527" s="141">
        <f t="shared" si="217"/>
      </c>
      <c r="R527" s="142"/>
      <c r="S527" s="143"/>
      <c r="T527" s="144"/>
      <c r="U527" s="141">
        <f t="shared" si="218"/>
      </c>
      <c r="V527" s="35" t="s">
        <v>16</v>
      </c>
      <c r="W527" s="81"/>
      <c r="X527" s="81"/>
      <c r="Y527" s="81"/>
      <c r="Z527" s="81"/>
      <c r="AA527" s="82"/>
    </row>
    <row r="528" spans="1:27" ht="13.5">
      <c r="A528" s="44" t="s">
        <v>67</v>
      </c>
      <c r="B528" s="142">
        <v>88</v>
      </c>
      <c r="C528" s="143">
        <v>66</v>
      </c>
      <c r="D528" s="144">
        <v>82</v>
      </c>
      <c r="E528" s="141">
        <f t="shared" si="214"/>
        <v>236</v>
      </c>
      <c r="F528" s="142"/>
      <c r="G528" s="143"/>
      <c r="H528" s="144"/>
      <c r="I528" s="141">
        <f t="shared" si="215"/>
      </c>
      <c r="J528" s="142"/>
      <c r="K528" s="143"/>
      <c r="L528" s="144"/>
      <c r="M528" s="141">
        <f t="shared" si="216"/>
      </c>
      <c r="N528" s="142"/>
      <c r="O528" s="143"/>
      <c r="P528" s="144"/>
      <c r="Q528" s="141">
        <f t="shared" si="217"/>
      </c>
      <c r="R528" s="142"/>
      <c r="S528" s="143"/>
      <c r="T528" s="144"/>
      <c r="U528" s="141">
        <f t="shared" si="218"/>
      </c>
      <c r="V528" s="35" t="s">
        <v>12</v>
      </c>
      <c r="W528" s="81"/>
      <c r="X528" s="81"/>
      <c r="Y528" s="81"/>
      <c r="Z528" s="81"/>
      <c r="AA528" s="82"/>
    </row>
    <row r="529" spans="1:27" ht="13.5">
      <c r="A529" s="26" t="s">
        <v>22</v>
      </c>
      <c r="B529" s="142"/>
      <c r="C529" s="143"/>
      <c r="D529" s="144"/>
      <c r="E529" s="141">
        <f t="shared" si="214"/>
      </c>
      <c r="F529" s="142"/>
      <c r="G529" s="143"/>
      <c r="H529" s="144"/>
      <c r="I529" s="141">
        <f t="shared" si="215"/>
      </c>
      <c r="J529" s="142"/>
      <c r="K529" s="143"/>
      <c r="L529" s="144"/>
      <c r="M529" s="141">
        <f t="shared" si="216"/>
      </c>
      <c r="N529" s="142"/>
      <c r="O529" s="143"/>
      <c r="P529" s="144"/>
      <c r="Q529" s="141">
        <f t="shared" si="217"/>
      </c>
      <c r="R529" s="142"/>
      <c r="S529" s="143"/>
      <c r="T529" s="144"/>
      <c r="U529" s="141">
        <f t="shared" si="218"/>
      </c>
      <c r="V529" s="34"/>
      <c r="W529" s="81"/>
      <c r="X529" s="81"/>
      <c r="Y529" s="81"/>
      <c r="Z529" s="81"/>
      <c r="AA529" s="82"/>
    </row>
    <row r="530" spans="1:27" ht="13.5">
      <c r="A530" s="26" t="s">
        <v>23</v>
      </c>
      <c r="B530" s="142"/>
      <c r="C530" s="143"/>
      <c r="D530" s="144"/>
      <c r="E530" s="141">
        <f t="shared" si="214"/>
      </c>
      <c r="F530" s="142"/>
      <c r="G530" s="143"/>
      <c r="H530" s="144"/>
      <c r="I530" s="141">
        <f t="shared" si="215"/>
      </c>
      <c r="J530" s="142"/>
      <c r="K530" s="143"/>
      <c r="L530" s="144"/>
      <c r="M530" s="141">
        <f t="shared" si="216"/>
      </c>
      <c r="N530" s="142"/>
      <c r="O530" s="143"/>
      <c r="P530" s="144"/>
      <c r="Q530" s="141">
        <f t="shared" si="217"/>
      </c>
      <c r="R530" s="142"/>
      <c r="S530" s="143"/>
      <c r="T530" s="144"/>
      <c r="U530" s="141">
        <f t="shared" si="218"/>
      </c>
      <c r="V530" s="34"/>
      <c r="W530" s="81"/>
      <c r="X530" s="81"/>
      <c r="Y530" s="81"/>
      <c r="Z530" s="81"/>
      <c r="AA530" s="82"/>
    </row>
    <row r="531" spans="1:27" ht="14.25" thickBot="1">
      <c r="A531" s="117" t="s">
        <v>10</v>
      </c>
      <c r="B531" s="149">
        <f aca="true" t="shared" si="219" ref="B531:U531">IF(SUM(B517:B528)=0,0,AVERAGE(B517:B528))</f>
        <v>77.44444444444444</v>
      </c>
      <c r="C531" s="150">
        <f t="shared" si="219"/>
        <v>53.888888888888886</v>
      </c>
      <c r="D531" s="151">
        <f t="shared" si="219"/>
        <v>68</v>
      </c>
      <c r="E531" s="152">
        <f t="shared" si="219"/>
        <v>199.33333333333334</v>
      </c>
      <c r="F531" s="149">
        <f t="shared" si="219"/>
        <v>0</v>
      </c>
      <c r="G531" s="150">
        <f t="shared" si="219"/>
        <v>0</v>
      </c>
      <c r="H531" s="151">
        <f t="shared" si="219"/>
        <v>0</v>
      </c>
      <c r="I531" s="152">
        <f t="shared" si="219"/>
        <v>0</v>
      </c>
      <c r="J531" s="149">
        <f t="shared" si="219"/>
        <v>0</v>
      </c>
      <c r="K531" s="150">
        <f t="shared" si="219"/>
        <v>0</v>
      </c>
      <c r="L531" s="151">
        <f t="shared" si="219"/>
        <v>0</v>
      </c>
      <c r="M531" s="152">
        <f t="shared" si="219"/>
        <v>0</v>
      </c>
      <c r="N531" s="149">
        <f t="shared" si="219"/>
        <v>0</v>
      </c>
      <c r="O531" s="150">
        <f t="shared" si="219"/>
        <v>0</v>
      </c>
      <c r="P531" s="151">
        <f t="shared" si="219"/>
        <v>0</v>
      </c>
      <c r="Q531" s="152">
        <f t="shared" si="219"/>
        <v>0</v>
      </c>
      <c r="R531" s="149">
        <f t="shared" si="219"/>
        <v>0</v>
      </c>
      <c r="S531" s="150">
        <f t="shared" si="219"/>
        <v>0</v>
      </c>
      <c r="T531" s="151">
        <f t="shared" si="219"/>
        <v>0</v>
      </c>
      <c r="U531" s="152">
        <f t="shared" si="219"/>
        <v>0</v>
      </c>
      <c r="V531" s="41"/>
      <c r="W531" s="81"/>
      <c r="X531" s="81"/>
      <c r="Y531" s="81"/>
      <c r="Z531" s="81"/>
      <c r="AA531" s="82"/>
    </row>
    <row r="532" spans="1:27" ht="14.25" thickBot="1">
      <c r="A532" s="28"/>
      <c r="B532" s="6"/>
      <c r="C532" s="6"/>
      <c r="D532" s="6"/>
      <c r="E532" s="46"/>
      <c r="F532" s="6"/>
      <c r="G532" s="6"/>
      <c r="H532" s="6"/>
      <c r="I532" s="46"/>
      <c r="J532" s="6"/>
      <c r="K532" s="6"/>
      <c r="L532" s="6"/>
      <c r="M532" s="46"/>
      <c r="N532" s="6"/>
      <c r="O532" s="6"/>
      <c r="P532" s="6"/>
      <c r="Q532" s="46"/>
      <c r="R532" s="6"/>
      <c r="S532" s="6"/>
      <c r="T532" s="6"/>
      <c r="U532" s="46"/>
      <c r="V532" s="28"/>
      <c r="W532" s="81" t="s">
        <v>89</v>
      </c>
      <c r="X532" s="98"/>
      <c r="Y532" s="98"/>
      <c r="Z532" s="98"/>
      <c r="AA532" s="99"/>
    </row>
    <row r="533" spans="1:27" ht="13.5">
      <c r="A533" s="116" t="s">
        <v>56</v>
      </c>
      <c r="B533" s="256" t="s">
        <v>192</v>
      </c>
      <c r="C533" s="257"/>
      <c r="D533" s="257"/>
      <c r="E533" s="258"/>
      <c r="F533" s="256" t="s">
        <v>193</v>
      </c>
      <c r="G533" s="257"/>
      <c r="H533" s="257"/>
      <c r="I533" s="258"/>
      <c r="J533" s="256" t="s">
        <v>194</v>
      </c>
      <c r="K533" s="257"/>
      <c r="L533" s="257"/>
      <c r="M533" s="258"/>
      <c r="N533" s="256" t="s">
        <v>195</v>
      </c>
      <c r="O533" s="257"/>
      <c r="P533" s="257"/>
      <c r="Q533" s="258"/>
      <c r="R533" s="256" t="s">
        <v>196</v>
      </c>
      <c r="S533" s="257"/>
      <c r="T533" s="257"/>
      <c r="U533" s="258"/>
      <c r="V533" s="32"/>
      <c r="W533" s="81" t="str">
        <f>B533</f>
        <v>TU 11</v>
      </c>
      <c r="X533" s="81" t="str">
        <f>F533</f>
        <v>TU 12</v>
      </c>
      <c r="Y533" s="81" t="str">
        <f>J533</f>
        <v>TU 13</v>
      </c>
      <c r="Z533" s="81" t="str">
        <f>N533</f>
        <v>TU 14</v>
      </c>
      <c r="AA533" s="82" t="str">
        <f>R533</f>
        <v>TU 15</v>
      </c>
    </row>
    <row r="534" spans="1:27" ht="14.25" thickBot="1">
      <c r="A534" s="40" t="s">
        <v>4</v>
      </c>
      <c r="B534" s="20" t="s">
        <v>5</v>
      </c>
      <c r="C534" s="21" t="s">
        <v>6</v>
      </c>
      <c r="D534" s="22" t="s">
        <v>7</v>
      </c>
      <c r="E534" s="23" t="s">
        <v>8</v>
      </c>
      <c r="F534" s="20" t="s">
        <v>5</v>
      </c>
      <c r="G534" s="21" t="s">
        <v>6</v>
      </c>
      <c r="H534" s="21" t="s">
        <v>7</v>
      </c>
      <c r="I534" s="23" t="s">
        <v>8</v>
      </c>
      <c r="J534" s="20" t="s">
        <v>5</v>
      </c>
      <c r="K534" s="21" t="s">
        <v>6</v>
      </c>
      <c r="L534" s="21" t="s">
        <v>7</v>
      </c>
      <c r="M534" s="23" t="s">
        <v>8</v>
      </c>
      <c r="N534" s="20" t="s">
        <v>5</v>
      </c>
      <c r="O534" s="21" t="s">
        <v>6</v>
      </c>
      <c r="P534" s="21" t="s">
        <v>7</v>
      </c>
      <c r="Q534" s="23" t="s">
        <v>8</v>
      </c>
      <c r="R534" s="20" t="s">
        <v>5</v>
      </c>
      <c r="S534" s="21" t="s">
        <v>6</v>
      </c>
      <c r="T534" s="21" t="s">
        <v>7</v>
      </c>
      <c r="U534" s="23" t="s">
        <v>8</v>
      </c>
      <c r="V534" s="24"/>
      <c r="W534" s="100">
        <f>IF(SUM(E535:E548)&gt;0,LARGE(E535:E548,1),0)</f>
        <v>0</v>
      </c>
      <c r="X534" s="81">
        <f>IF(SUM(I535:I548)&gt;0,LARGE(I535:I548,1),0)</f>
        <v>0</v>
      </c>
      <c r="Y534" s="81">
        <f>IF(SUM(M535:M548)&gt;0,LARGE(M535:M548,1),0)</f>
        <v>0</v>
      </c>
      <c r="Z534" s="81">
        <f>IF(SUM(Q535:Q548)&gt;0,LARGE(Q535:Q548,1),0)</f>
        <v>0</v>
      </c>
      <c r="AA534" s="82">
        <f>IF(SUM(U535:U548)&gt;0,LARGE(U535:U548,1),0)</f>
        <v>0</v>
      </c>
    </row>
    <row r="535" spans="1:27" ht="14.25" thickTop="1">
      <c r="A535" s="44" t="s">
        <v>139</v>
      </c>
      <c r="B535" s="138"/>
      <c r="C535" s="139"/>
      <c r="D535" s="140"/>
      <c r="E535" s="141">
        <f>IF(SUM(B535:D535)&gt;0,SUM(B535:D535),"")</f>
      </c>
      <c r="F535" s="138"/>
      <c r="G535" s="139"/>
      <c r="H535" s="140"/>
      <c r="I535" s="141">
        <f>IF(SUM(F535:H535)&gt;0,SUM(F535:H535),"")</f>
      </c>
      <c r="J535" s="138"/>
      <c r="K535" s="139"/>
      <c r="L535" s="140"/>
      <c r="M535" s="141">
        <f>IF(SUM(J535:L535)&gt;0,SUM(J535:L535),"")</f>
      </c>
      <c r="N535" s="138"/>
      <c r="O535" s="139"/>
      <c r="P535" s="140"/>
      <c r="Q535" s="141">
        <f>IF(SUM(N535:P535)&gt;0,SUM(N535:P535),"")</f>
      </c>
      <c r="R535" s="138"/>
      <c r="S535" s="139"/>
      <c r="T535" s="140"/>
      <c r="U535" s="141">
        <f>IF(SUM(R535:T535)&gt;0,SUM(R535:T535),"")</f>
      </c>
      <c r="V535" s="33"/>
      <c r="W535" s="81"/>
      <c r="X535" s="81"/>
      <c r="Y535" s="81"/>
      <c r="Z535" s="81"/>
      <c r="AA535" s="82"/>
    </row>
    <row r="536" spans="1:27" ht="13.5">
      <c r="A536" s="44" t="s">
        <v>40</v>
      </c>
      <c r="B536" s="142"/>
      <c r="C536" s="143"/>
      <c r="D536" s="144"/>
      <c r="E536" s="141">
        <f aca="true" t="shared" si="220" ref="E536:E541">IF(SUM(B536:D536)&gt;0,SUM(B536:D536),"")</f>
      </c>
      <c r="F536" s="142"/>
      <c r="G536" s="143"/>
      <c r="H536" s="144"/>
      <c r="I536" s="141">
        <f aca="true" t="shared" si="221" ref="I536:I541">IF(SUM(F536:H536)&gt;0,SUM(F536:H536),"")</f>
      </c>
      <c r="J536" s="142"/>
      <c r="K536" s="143"/>
      <c r="L536" s="144"/>
      <c r="M536" s="141">
        <f aca="true" t="shared" si="222" ref="M536:M541">IF(SUM(J536:L536)&gt;0,SUM(J536:L536),"")</f>
      </c>
      <c r="N536" s="142"/>
      <c r="O536" s="143"/>
      <c r="P536" s="144"/>
      <c r="Q536" s="141">
        <f aca="true" t="shared" si="223" ref="Q536:Q541">IF(SUM(N536:P536)&gt;0,SUM(N536:P536),"")</f>
      </c>
      <c r="R536" s="142"/>
      <c r="S536" s="143"/>
      <c r="T536" s="144"/>
      <c r="U536" s="141">
        <f aca="true" t="shared" si="224" ref="U536:U541">IF(SUM(R536:T536)&gt;0,SUM(R536:T536),"")</f>
      </c>
      <c r="V536" s="34"/>
      <c r="W536" s="81"/>
      <c r="X536" s="81"/>
      <c r="Y536" s="81"/>
      <c r="Z536" s="81"/>
      <c r="AA536" s="82"/>
    </row>
    <row r="537" spans="1:27" ht="13.5">
      <c r="A537" s="44" t="s">
        <v>139</v>
      </c>
      <c r="B537" s="142"/>
      <c r="C537" s="143"/>
      <c r="D537" s="144"/>
      <c r="E537" s="141">
        <f t="shared" si="220"/>
      </c>
      <c r="F537" s="142"/>
      <c r="G537" s="143"/>
      <c r="H537" s="144"/>
      <c r="I537" s="141">
        <f t="shared" si="221"/>
      </c>
      <c r="J537" s="142"/>
      <c r="K537" s="143"/>
      <c r="L537" s="144"/>
      <c r="M537" s="141">
        <f t="shared" si="222"/>
      </c>
      <c r="N537" s="142"/>
      <c r="O537" s="143"/>
      <c r="P537" s="144"/>
      <c r="Q537" s="141">
        <f t="shared" si="223"/>
      </c>
      <c r="R537" s="142"/>
      <c r="S537" s="143"/>
      <c r="T537" s="144"/>
      <c r="U537" s="141">
        <f t="shared" si="224"/>
      </c>
      <c r="V537" s="35" t="s">
        <v>11</v>
      </c>
      <c r="W537" s="81"/>
      <c r="X537" s="81"/>
      <c r="Y537" s="81"/>
      <c r="Z537" s="81"/>
      <c r="AA537" s="82"/>
    </row>
    <row r="538" spans="1:27" ht="13.5">
      <c r="A538" s="44" t="s">
        <v>57</v>
      </c>
      <c r="B538" s="142"/>
      <c r="C538" s="143"/>
      <c r="D538" s="144"/>
      <c r="E538" s="141">
        <f t="shared" si="220"/>
      </c>
      <c r="F538" s="142"/>
      <c r="G538" s="143"/>
      <c r="H538" s="144"/>
      <c r="I538" s="141">
        <f t="shared" si="221"/>
      </c>
      <c r="J538" s="142"/>
      <c r="K538" s="143"/>
      <c r="L538" s="144"/>
      <c r="M538" s="141">
        <f t="shared" si="222"/>
      </c>
      <c r="N538" s="142"/>
      <c r="O538" s="143"/>
      <c r="P538" s="144"/>
      <c r="Q538" s="141">
        <f t="shared" si="223"/>
      </c>
      <c r="R538" s="142"/>
      <c r="S538" s="143"/>
      <c r="T538" s="144"/>
      <c r="U538" s="141">
        <f t="shared" si="224"/>
      </c>
      <c r="V538" s="35" t="s">
        <v>12</v>
      </c>
      <c r="W538" s="81"/>
      <c r="X538" s="81"/>
      <c r="Y538" s="81"/>
      <c r="Z538" s="81"/>
      <c r="AA538" s="82"/>
    </row>
    <row r="539" spans="1:27" ht="13.5">
      <c r="A539" s="44" t="s">
        <v>54</v>
      </c>
      <c r="B539" s="142"/>
      <c r="C539" s="143"/>
      <c r="D539" s="145"/>
      <c r="E539" s="141">
        <f t="shared" si="220"/>
      </c>
      <c r="F539" s="142"/>
      <c r="G539" s="143"/>
      <c r="H539" s="145"/>
      <c r="I539" s="141">
        <f t="shared" si="221"/>
      </c>
      <c r="J539" s="142"/>
      <c r="K539" s="143"/>
      <c r="L539" s="145"/>
      <c r="M539" s="141">
        <f t="shared" si="222"/>
      </c>
      <c r="N539" s="142"/>
      <c r="O539" s="143"/>
      <c r="P539" s="145"/>
      <c r="Q539" s="141">
        <f t="shared" si="223"/>
      </c>
      <c r="R539" s="142"/>
      <c r="S539" s="143"/>
      <c r="T539" s="145"/>
      <c r="U539" s="141">
        <f t="shared" si="224"/>
      </c>
      <c r="V539" s="35" t="s">
        <v>12</v>
      </c>
      <c r="W539" s="81"/>
      <c r="X539" s="81"/>
      <c r="Y539" s="81"/>
      <c r="Z539" s="81"/>
      <c r="AA539" s="82"/>
    </row>
    <row r="540" spans="1:27" ht="13.5">
      <c r="A540" s="44" t="s">
        <v>44</v>
      </c>
      <c r="B540" s="142"/>
      <c r="C540" s="143"/>
      <c r="D540" s="145"/>
      <c r="E540" s="141">
        <f t="shared" si="220"/>
      </c>
      <c r="F540" s="142"/>
      <c r="G540" s="143"/>
      <c r="H540" s="145"/>
      <c r="I540" s="141">
        <f t="shared" si="221"/>
      </c>
      <c r="J540" s="142"/>
      <c r="K540" s="143"/>
      <c r="L540" s="145"/>
      <c r="M540" s="141">
        <f t="shared" si="222"/>
      </c>
      <c r="N540" s="142"/>
      <c r="O540" s="143"/>
      <c r="P540" s="145"/>
      <c r="Q540" s="141">
        <f t="shared" si="223"/>
      </c>
      <c r="R540" s="142"/>
      <c r="S540" s="143"/>
      <c r="T540" s="145"/>
      <c r="U540" s="141">
        <f t="shared" si="224"/>
      </c>
      <c r="V540" s="35"/>
      <c r="W540" s="81"/>
      <c r="X540" s="81"/>
      <c r="Y540" s="81"/>
      <c r="Z540" s="81"/>
      <c r="AA540" s="82"/>
    </row>
    <row r="541" spans="1:27" ht="13.5">
      <c r="A541" s="44" t="s">
        <v>139</v>
      </c>
      <c r="B541" s="142"/>
      <c r="C541" s="143"/>
      <c r="D541" s="144"/>
      <c r="E541" s="141">
        <f t="shared" si="220"/>
      </c>
      <c r="F541" s="142"/>
      <c r="G541" s="143"/>
      <c r="H541" s="144"/>
      <c r="I541" s="141">
        <f t="shared" si="221"/>
      </c>
      <c r="J541" s="142"/>
      <c r="K541" s="143"/>
      <c r="L541" s="144"/>
      <c r="M541" s="141">
        <f t="shared" si="222"/>
      </c>
      <c r="N541" s="142"/>
      <c r="O541" s="143"/>
      <c r="P541" s="144"/>
      <c r="Q541" s="141">
        <f t="shared" si="223"/>
      </c>
      <c r="R541" s="142"/>
      <c r="S541" s="143"/>
      <c r="T541" s="144"/>
      <c r="U541" s="141">
        <f t="shared" si="224"/>
      </c>
      <c r="V541" s="35"/>
      <c r="W541" s="81"/>
      <c r="X541" s="81"/>
      <c r="Y541" s="81"/>
      <c r="Z541" s="81"/>
      <c r="AA541" s="82"/>
    </row>
    <row r="542" spans="1:27" ht="13.5">
      <c r="A542" s="44" t="s">
        <v>52</v>
      </c>
      <c r="B542" s="142"/>
      <c r="C542" s="143"/>
      <c r="D542" s="144"/>
      <c r="E542" s="141">
        <f>IF(SUM(B542:D542)&gt;0,SUM(B542:D542),"")</f>
      </c>
      <c r="F542" s="142"/>
      <c r="G542" s="143"/>
      <c r="H542" s="144"/>
      <c r="I542" s="141">
        <f>IF(SUM(F542:H542)&gt;0,SUM(F542:H542),"")</f>
      </c>
      <c r="J542" s="142"/>
      <c r="K542" s="143"/>
      <c r="L542" s="144"/>
      <c r="M542" s="141">
        <f>IF(SUM(J542:L542)&gt;0,SUM(J542:L542),"")</f>
      </c>
      <c r="N542" s="142"/>
      <c r="O542" s="143"/>
      <c r="P542" s="144"/>
      <c r="Q542" s="141">
        <f>IF(SUM(N542:P542)&gt;0,SUM(N542:P542),"")</f>
      </c>
      <c r="R542" s="142"/>
      <c r="S542" s="143"/>
      <c r="T542" s="144"/>
      <c r="U542" s="141">
        <f>IF(SUM(R542:T542)&gt;0,SUM(R542:T542),"")</f>
      </c>
      <c r="V542" s="35" t="s">
        <v>13</v>
      </c>
      <c r="W542" s="81"/>
      <c r="X542" s="81"/>
      <c r="Y542" s="81"/>
      <c r="Z542" s="81"/>
      <c r="AA542" s="82"/>
    </row>
    <row r="543" spans="1:27" ht="13.5">
      <c r="A543" s="44" t="s">
        <v>55</v>
      </c>
      <c r="B543" s="142"/>
      <c r="C543" s="143"/>
      <c r="D543" s="144"/>
      <c r="E543" s="141">
        <f aca="true" t="shared" si="225" ref="E543:E548">IF(SUM(B543:D543)&gt;0,SUM(B543:D543),"")</f>
      </c>
      <c r="F543" s="142"/>
      <c r="G543" s="143"/>
      <c r="H543" s="144"/>
      <c r="I543" s="141">
        <f aca="true" t="shared" si="226" ref="I543:I548">IF(SUM(F543:H543)&gt;0,SUM(F543:H543),"")</f>
      </c>
      <c r="J543" s="142"/>
      <c r="K543" s="143"/>
      <c r="L543" s="144"/>
      <c r="M543" s="141">
        <f aca="true" t="shared" si="227" ref="M543:M548">IF(SUM(J543:L543)&gt;0,SUM(J543:L543),"")</f>
      </c>
      <c r="N543" s="142"/>
      <c r="O543" s="143"/>
      <c r="P543" s="144"/>
      <c r="Q543" s="141">
        <f aca="true" t="shared" si="228" ref="Q543:Q548">IF(SUM(N543:P543)&gt;0,SUM(N543:P543),"")</f>
      </c>
      <c r="R543" s="142"/>
      <c r="S543" s="143"/>
      <c r="T543" s="144"/>
      <c r="U543" s="141">
        <f aca="true" t="shared" si="229" ref="U543:U548">IF(SUM(R543:T543)&gt;0,SUM(R543:T543),"")</f>
      </c>
      <c r="V543" s="35" t="s">
        <v>14</v>
      </c>
      <c r="W543" s="81"/>
      <c r="X543" s="81"/>
      <c r="Y543" s="81"/>
      <c r="Z543" s="81"/>
      <c r="AA543" s="82"/>
    </row>
    <row r="544" spans="1:27" ht="13.5">
      <c r="A544" s="44" t="s">
        <v>46</v>
      </c>
      <c r="B544" s="142"/>
      <c r="C544" s="143"/>
      <c r="D544" s="144"/>
      <c r="E544" s="141">
        <f t="shared" si="225"/>
      </c>
      <c r="F544" s="142"/>
      <c r="G544" s="143"/>
      <c r="H544" s="144"/>
      <c r="I544" s="141">
        <f t="shared" si="226"/>
      </c>
      <c r="J544" s="142"/>
      <c r="K544" s="143"/>
      <c r="L544" s="144"/>
      <c r="M544" s="141">
        <f t="shared" si="227"/>
      </c>
      <c r="N544" s="142"/>
      <c r="O544" s="143"/>
      <c r="P544" s="144"/>
      <c r="Q544" s="141">
        <f t="shared" si="228"/>
      </c>
      <c r="R544" s="142"/>
      <c r="S544" s="143"/>
      <c r="T544" s="144"/>
      <c r="U544" s="141">
        <f t="shared" si="229"/>
      </c>
      <c r="V544" s="35" t="s">
        <v>15</v>
      </c>
      <c r="W544" s="81"/>
      <c r="X544" s="81"/>
      <c r="Y544" s="81"/>
      <c r="Z544" s="81"/>
      <c r="AA544" s="82"/>
    </row>
    <row r="545" spans="1:27" ht="13.5">
      <c r="A545" s="44" t="s">
        <v>63</v>
      </c>
      <c r="B545" s="142"/>
      <c r="C545" s="143"/>
      <c r="D545" s="144"/>
      <c r="E545" s="141">
        <f t="shared" si="225"/>
      </c>
      <c r="F545" s="142"/>
      <c r="G545" s="143"/>
      <c r="H545" s="144"/>
      <c r="I545" s="141">
        <f t="shared" si="226"/>
      </c>
      <c r="J545" s="142"/>
      <c r="K545" s="143"/>
      <c r="L545" s="144"/>
      <c r="M545" s="141">
        <f t="shared" si="227"/>
      </c>
      <c r="N545" s="142"/>
      <c r="O545" s="143"/>
      <c r="P545" s="144"/>
      <c r="Q545" s="141">
        <f t="shared" si="228"/>
      </c>
      <c r="R545" s="142"/>
      <c r="S545" s="143"/>
      <c r="T545" s="144"/>
      <c r="U545" s="141">
        <f t="shared" si="229"/>
      </c>
      <c r="V545" s="35" t="s">
        <v>16</v>
      </c>
      <c r="W545" s="81"/>
      <c r="X545" s="81"/>
      <c r="Y545" s="81"/>
      <c r="Z545" s="81"/>
      <c r="AA545" s="82"/>
    </row>
    <row r="546" spans="1:27" ht="13.5">
      <c r="A546" s="44" t="s">
        <v>67</v>
      </c>
      <c r="B546" s="142"/>
      <c r="C546" s="143"/>
      <c r="D546" s="144"/>
      <c r="E546" s="141">
        <f t="shared" si="225"/>
      </c>
      <c r="F546" s="142"/>
      <c r="G546" s="143"/>
      <c r="H546" s="144"/>
      <c r="I546" s="141">
        <f t="shared" si="226"/>
      </c>
      <c r="J546" s="142"/>
      <c r="K546" s="143"/>
      <c r="L546" s="144"/>
      <c r="M546" s="141">
        <f t="shared" si="227"/>
      </c>
      <c r="N546" s="142"/>
      <c r="O546" s="143"/>
      <c r="P546" s="144"/>
      <c r="Q546" s="141">
        <f t="shared" si="228"/>
      </c>
      <c r="R546" s="142"/>
      <c r="S546" s="143"/>
      <c r="T546" s="144"/>
      <c r="U546" s="141">
        <f t="shared" si="229"/>
      </c>
      <c r="V546" s="35" t="s">
        <v>12</v>
      </c>
      <c r="W546" s="81"/>
      <c r="X546" s="81"/>
      <c r="Y546" s="81"/>
      <c r="Z546" s="81"/>
      <c r="AA546" s="82"/>
    </row>
    <row r="547" spans="1:27" ht="13.5">
      <c r="A547" s="26" t="s">
        <v>22</v>
      </c>
      <c r="B547" s="142"/>
      <c r="C547" s="143"/>
      <c r="D547" s="144"/>
      <c r="E547" s="141">
        <f t="shared" si="225"/>
      </c>
      <c r="F547" s="142"/>
      <c r="G547" s="143"/>
      <c r="H547" s="144"/>
      <c r="I547" s="141">
        <f t="shared" si="226"/>
      </c>
      <c r="J547" s="142"/>
      <c r="K547" s="143"/>
      <c r="L547" s="144"/>
      <c r="M547" s="141">
        <f t="shared" si="227"/>
      </c>
      <c r="N547" s="142"/>
      <c r="O547" s="143"/>
      <c r="P547" s="144"/>
      <c r="Q547" s="141">
        <f t="shared" si="228"/>
      </c>
      <c r="R547" s="142"/>
      <c r="S547" s="143"/>
      <c r="T547" s="144"/>
      <c r="U547" s="141">
        <f t="shared" si="229"/>
      </c>
      <c r="V547" s="34"/>
      <c r="W547" s="81"/>
      <c r="X547" s="81"/>
      <c r="Y547" s="81"/>
      <c r="Z547" s="81"/>
      <c r="AA547" s="82"/>
    </row>
    <row r="548" spans="1:27" ht="13.5">
      <c r="A548" s="26" t="s">
        <v>23</v>
      </c>
      <c r="B548" s="142"/>
      <c r="C548" s="143"/>
      <c r="D548" s="144"/>
      <c r="E548" s="141">
        <f t="shared" si="225"/>
      </c>
      <c r="F548" s="142"/>
      <c r="G548" s="143"/>
      <c r="H548" s="144"/>
      <c r="I548" s="141">
        <f t="shared" si="226"/>
      </c>
      <c r="J548" s="142"/>
      <c r="K548" s="143"/>
      <c r="L548" s="144"/>
      <c r="M548" s="141">
        <f t="shared" si="227"/>
      </c>
      <c r="N548" s="142"/>
      <c r="O548" s="143"/>
      <c r="P548" s="144"/>
      <c r="Q548" s="141">
        <f t="shared" si="228"/>
      </c>
      <c r="R548" s="142"/>
      <c r="S548" s="143"/>
      <c r="T548" s="144"/>
      <c r="U548" s="141">
        <f t="shared" si="229"/>
      </c>
      <c r="V548" s="34"/>
      <c r="W548" s="81"/>
      <c r="X548" s="81"/>
      <c r="Y548" s="81"/>
      <c r="Z548" s="81"/>
      <c r="AA548" s="82"/>
    </row>
    <row r="549" spans="1:27" ht="14.25" thickBot="1">
      <c r="A549" s="117" t="s">
        <v>10</v>
      </c>
      <c r="B549" s="149">
        <f aca="true" t="shared" si="230" ref="B549:U549">IF(SUM(B535:B546)=0,0,AVERAGE(B535:B546))</f>
        <v>0</v>
      </c>
      <c r="C549" s="150">
        <f t="shared" si="230"/>
        <v>0</v>
      </c>
      <c r="D549" s="151">
        <f t="shared" si="230"/>
        <v>0</v>
      </c>
      <c r="E549" s="152">
        <f t="shared" si="230"/>
        <v>0</v>
      </c>
      <c r="F549" s="149">
        <f t="shared" si="230"/>
        <v>0</v>
      </c>
      <c r="G549" s="150">
        <f t="shared" si="230"/>
        <v>0</v>
      </c>
      <c r="H549" s="151">
        <f t="shared" si="230"/>
        <v>0</v>
      </c>
      <c r="I549" s="152">
        <f t="shared" si="230"/>
        <v>0</v>
      </c>
      <c r="J549" s="149">
        <f t="shared" si="230"/>
        <v>0</v>
      </c>
      <c r="K549" s="150">
        <f t="shared" si="230"/>
        <v>0</v>
      </c>
      <c r="L549" s="151">
        <f t="shared" si="230"/>
        <v>0</v>
      </c>
      <c r="M549" s="152">
        <f t="shared" si="230"/>
        <v>0</v>
      </c>
      <c r="N549" s="149">
        <f t="shared" si="230"/>
        <v>0</v>
      </c>
      <c r="O549" s="150">
        <f t="shared" si="230"/>
        <v>0</v>
      </c>
      <c r="P549" s="151">
        <f t="shared" si="230"/>
        <v>0</v>
      </c>
      <c r="Q549" s="152">
        <f t="shared" si="230"/>
        <v>0</v>
      </c>
      <c r="R549" s="149">
        <f t="shared" si="230"/>
        <v>0</v>
      </c>
      <c r="S549" s="150">
        <f t="shared" si="230"/>
        <v>0</v>
      </c>
      <c r="T549" s="151">
        <f t="shared" si="230"/>
        <v>0</v>
      </c>
      <c r="U549" s="152">
        <f t="shared" si="230"/>
        <v>0</v>
      </c>
      <c r="V549" s="41"/>
      <c r="W549" s="81"/>
      <c r="X549" s="81"/>
      <c r="Y549" s="81"/>
      <c r="Z549" s="81"/>
      <c r="AA549" s="82"/>
    </row>
    <row r="550" spans="1:27" ht="13.5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9"/>
      <c r="W550" s="81"/>
      <c r="X550" s="81"/>
      <c r="Y550" s="81"/>
      <c r="Z550" s="81"/>
      <c r="AA550" s="82"/>
    </row>
    <row r="551" spans="1:27" ht="14.25" thickBot="1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9"/>
      <c r="W551" s="81" t="s">
        <v>62</v>
      </c>
      <c r="X551" s="98"/>
      <c r="Y551" s="98"/>
      <c r="Z551" s="98"/>
      <c r="AA551" s="99"/>
    </row>
    <row r="552" spans="1:27" ht="13.5">
      <c r="A552" s="116" t="s">
        <v>57</v>
      </c>
      <c r="B552" s="259" t="s">
        <v>273</v>
      </c>
      <c r="C552" s="260"/>
      <c r="D552" s="260"/>
      <c r="E552" s="261"/>
      <c r="F552" s="259" t="s">
        <v>274</v>
      </c>
      <c r="G552" s="260"/>
      <c r="H552" s="260"/>
      <c r="I552" s="261"/>
      <c r="J552" s="259" t="s">
        <v>335</v>
      </c>
      <c r="K552" s="260"/>
      <c r="L552" s="260"/>
      <c r="M552" s="261"/>
      <c r="N552" s="259" t="s">
        <v>336</v>
      </c>
      <c r="O552" s="260"/>
      <c r="P552" s="260"/>
      <c r="Q552" s="261"/>
      <c r="R552" s="259" t="s">
        <v>337</v>
      </c>
      <c r="S552" s="260"/>
      <c r="T552" s="260"/>
      <c r="U552" s="261"/>
      <c r="V552" s="18" t="s">
        <v>3</v>
      </c>
      <c r="W552" s="81" t="str">
        <f>B552</f>
        <v>Alls, Jasmin (260.29)</v>
      </c>
      <c r="X552" s="81" t="str">
        <f>F552</f>
        <v>Pridemore, Lanae (261.00)</v>
      </c>
      <c r="Y552" s="81" t="str">
        <f>J552</f>
        <v>Daniels, Demetrius (R)</v>
      </c>
      <c r="Z552" s="81" t="str">
        <f>N552</f>
        <v>Pride, Kyle (R)</v>
      </c>
      <c r="AA552" s="82" t="str">
        <f>R552</f>
        <v>Williams, Shannon (R)</v>
      </c>
    </row>
    <row r="553" spans="1:27" ht="14.25" thickBot="1">
      <c r="A553" s="40" t="s">
        <v>4</v>
      </c>
      <c r="B553" s="20" t="s">
        <v>5</v>
      </c>
      <c r="C553" s="21" t="s">
        <v>6</v>
      </c>
      <c r="D553" s="22" t="s">
        <v>7</v>
      </c>
      <c r="E553" s="23" t="s">
        <v>8</v>
      </c>
      <c r="F553" s="20" t="s">
        <v>5</v>
      </c>
      <c r="G553" s="21" t="s">
        <v>6</v>
      </c>
      <c r="H553" s="21" t="s">
        <v>7</v>
      </c>
      <c r="I553" s="23" t="s">
        <v>8</v>
      </c>
      <c r="J553" s="20" t="s">
        <v>5</v>
      </c>
      <c r="K553" s="21" t="s">
        <v>6</v>
      </c>
      <c r="L553" s="21" t="s">
        <v>7</v>
      </c>
      <c r="M553" s="23" t="s">
        <v>8</v>
      </c>
      <c r="N553" s="20" t="s">
        <v>5</v>
      </c>
      <c r="O553" s="21" t="s">
        <v>6</v>
      </c>
      <c r="P553" s="21" t="s">
        <v>7</v>
      </c>
      <c r="Q553" s="23" t="s">
        <v>8</v>
      </c>
      <c r="R553" s="20" t="s">
        <v>5</v>
      </c>
      <c r="S553" s="21" t="s">
        <v>6</v>
      </c>
      <c r="T553" s="21" t="s">
        <v>7</v>
      </c>
      <c r="U553" s="23" t="s">
        <v>8</v>
      </c>
      <c r="V553" s="24" t="s">
        <v>9</v>
      </c>
      <c r="W553" s="108">
        <f>IF(SUM(E554:E567)&gt;0,LARGE(E554:E567,1),0)</f>
        <v>277</v>
      </c>
      <c r="X553" s="109">
        <f>IF(SUM(I554:I567)&gt;0,LARGE(I554:I567,1),0)</f>
        <v>276</v>
      </c>
      <c r="Y553" s="109">
        <f>IF(SUM(M554:M567)&gt;0,LARGE(M554:M567,1),0)</f>
        <v>251</v>
      </c>
      <c r="Z553" s="109">
        <f>IF(SUM(Q554:Q567)&gt;0,LARGE(Q554:Q567,1),0)</f>
        <v>258</v>
      </c>
      <c r="AA553" s="110">
        <f>IF(SUM(U554:U567)&gt;0,LARGE(U554:U567,1),0)</f>
        <v>160</v>
      </c>
    </row>
    <row r="554" spans="1:27" ht="14.25" thickTop="1">
      <c r="A554" s="44" t="s">
        <v>139</v>
      </c>
      <c r="B554" s="138"/>
      <c r="C554" s="139"/>
      <c r="D554" s="140"/>
      <c r="E554" s="141">
        <f>IF(SUM(B554:D554)&gt;0,SUM(B554:D554),"")</f>
      </c>
      <c r="F554" s="138"/>
      <c r="G554" s="139"/>
      <c r="H554" s="140"/>
      <c r="I554" s="141">
        <f>IF(SUM(F554:H554)&gt;0,SUM(F554:H554),"")</f>
      </c>
      <c r="J554" s="138"/>
      <c r="K554" s="139"/>
      <c r="L554" s="140"/>
      <c r="M554" s="141">
        <f>IF(SUM(J554:L554)&gt;0,SUM(J554:L554),"")</f>
      </c>
      <c r="N554" s="138"/>
      <c r="O554" s="139"/>
      <c r="P554" s="140"/>
      <c r="Q554" s="141">
        <f>IF(SUM(N554:P554)&gt;0,SUM(N554:P554),"")</f>
      </c>
      <c r="R554" s="138"/>
      <c r="S554" s="139"/>
      <c r="T554" s="140"/>
      <c r="U554" s="141">
        <f>IF(SUM(R554:T554)&gt;0,SUM(R554:T554),"")</f>
      </c>
      <c r="V554" s="106" t="s">
        <v>139</v>
      </c>
      <c r="W554" s="81"/>
      <c r="X554" s="81"/>
      <c r="Y554" s="81"/>
      <c r="Z554" s="81"/>
      <c r="AA554" s="82"/>
    </row>
    <row r="555" spans="1:27" ht="13.5">
      <c r="A555" s="44" t="s">
        <v>44</v>
      </c>
      <c r="B555" s="142">
        <v>95</v>
      </c>
      <c r="C555" s="143">
        <v>75</v>
      </c>
      <c r="D555" s="144">
        <v>95</v>
      </c>
      <c r="E555" s="141">
        <f aca="true" t="shared" si="231" ref="E555:E567">IF(SUM(B555:D555)&gt;0,SUM(B555:D555),"")</f>
        <v>265</v>
      </c>
      <c r="F555" s="142">
        <v>94</v>
      </c>
      <c r="G555" s="143">
        <v>81</v>
      </c>
      <c r="H555" s="144">
        <v>88</v>
      </c>
      <c r="I555" s="141">
        <f aca="true" t="shared" si="232" ref="I555:I567">IF(SUM(F555:H555)&gt;0,SUM(F555:H555),"")</f>
        <v>263</v>
      </c>
      <c r="J555" s="142">
        <v>82</v>
      </c>
      <c r="K555" s="143">
        <v>70</v>
      </c>
      <c r="L555" s="144">
        <v>75</v>
      </c>
      <c r="M555" s="141">
        <f aca="true" t="shared" si="233" ref="M555:M567">IF(SUM(J555:L555)&gt;0,SUM(J555:L555),"")</f>
        <v>227</v>
      </c>
      <c r="N555" s="142">
        <v>89</v>
      </c>
      <c r="O555" s="143">
        <v>68</v>
      </c>
      <c r="P555" s="144">
        <v>70</v>
      </c>
      <c r="Q555" s="141">
        <f aca="true" t="shared" si="234" ref="Q555:Q567">IF(SUM(N555:P555)&gt;0,SUM(N555:P555),"")</f>
        <v>227</v>
      </c>
      <c r="R555" s="142"/>
      <c r="S555" s="143"/>
      <c r="T555" s="144"/>
      <c r="U555" s="141">
        <f aca="true" t="shared" si="235" ref="U555:U567">IF(SUM(R555:T555)&gt;0,SUM(R555:T555),"")</f>
      </c>
      <c r="V555" s="106">
        <f>IF(SUM(E555,I555,M555,Q555,U555,U573,Q573,M573,I573,E573,E591,I591,M591,Q591,U591)&gt;0,(LARGE((E555,I555,M555,Q555,U555,U573,Q573,M573,I573,E573,E591,I591,M591,Q591,U591),1)+LARGE((E555,I555,M555,Q555,U555,U573,Q573,M573,I573,E573,E591,I591,M591,Q591,U591),2)+LARGE((E555,I555,M555,Q555,U555,U573,Q573,M573,I573,E573,E591,I591,M591,Q591,U591),3)+LARGE((E555,I555,M555,Q555,U555,U573,Q573,M573,I573,E573,E591,I591,M591,Q591,U591),4)),"")</f>
        <v>982</v>
      </c>
      <c r="W555" s="81"/>
      <c r="X555" s="81"/>
      <c r="Y555" s="81"/>
      <c r="Z555" s="81"/>
      <c r="AA555" s="82"/>
    </row>
    <row r="556" spans="1:27" ht="13.5">
      <c r="A556" s="44" t="s">
        <v>46</v>
      </c>
      <c r="B556" s="142">
        <v>93</v>
      </c>
      <c r="C556" s="143">
        <v>87</v>
      </c>
      <c r="D556" s="144">
        <v>93</v>
      </c>
      <c r="E556" s="141">
        <f t="shared" si="231"/>
        <v>273</v>
      </c>
      <c r="F556" s="142">
        <v>92</v>
      </c>
      <c r="G556" s="143">
        <v>82</v>
      </c>
      <c r="H556" s="144">
        <v>92</v>
      </c>
      <c r="I556" s="141">
        <f t="shared" si="232"/>
        <v>266</v>
      </c>
      <c r="J556" s="142">
        <v>80</v>
      </c>
      <c r="K556" s="143">
        <v>57</v>
      </c>
      <c r="L556" s="144">
        <v>77</v>
      </c>
      <c r="M556" s="141">
        <f t="shared" si="233"/>
        <v>214</v>
      </c>
      <c r="N556" s="142">
        <v>83</v>
      </c>
      <c r="O556" s="143">
        <v>68</v>
      </c>
      <c r="P556" s="144">
        <v>75</v>
      </c>
      <c r="Q556" s="141">
        <f t="shared" si="234"/>
        <v>226</v>
      </c>
      <c r="R556" s="142">
        <v>56</v>
      </c>
      <c r="S556" s="143">
        <v>3</v>
      </c>
      <c r="T556" s="144">
        <v>52</v>
      </c>
      <c r="U556" s="141">
        <f t="shared" si="235"/>
        <v>111</v>
      </c>
      <c r="V556" s="106">
        <f>IF(SUM(E556,I556,M556,Q556,U556,U574,Q574,M574,I574,E574,E592,I592,M592,Q592,U592)&gt;0,(LARGE((E556,I556,M556,Q556,U556,U574,Q574,M574,I574,E574,E592,I592,M592,Q592,U592),1)+LARGE((E556,I556,M556,Q556,U556,U574,Q574,M574,I574,E574,E592,I592,M592,Q592,U592),2)+LARGE((E556,I556,M556,Q556,U556,U574,Q574,M574,I574,E574,E592,I592,M592,Q592,U592),3)+LARGE((E556,I556,M556,Q556,U556,U574,Q574,M574,I574,E574,E592,I592,M592,Q592,U592),4)),"")</f>
        <v>979</v>
      </c>
      <c r="W556" s="81"/>
      <c r="X556" s="81"/>
      <c r="Y556" s="81"/>
      <c r="Z556" s="81"/>
      <c r="AA556" s="82"/>
    </row>
    <row r="557" spans="1:27" ht="13.5">
      <c r="A557" s="44" t="s">
        <v>56</v>
      </c>
      <c r="B557" s="142">
        <v>99</v>
      </c>
      <c r="C557" s="143">
        <v>85</v>
      </c>
      <c r="D557" s="144">
        <v>92</v>
      </c>
      <c r="E557" s="141">
        <f t="shared" si="231"/>
        <v>276</v>
      </c>
      <c r="F557" s="142">
        <v>94</v>
      </c>
      <c r="G557" s="143">
        <v>88</v>
      </c>
      <c r="H557" s="144">
        <v>89</v>
      </c>
      <c r="I557" s="141">
        <f t="shared" si="232"/>
        <v>271</v>
      </c>
      <c r="J557" s="142">
        <v>87</v>
      </c>
      <c r="K557" s="143">
        <v>61</v>
      </c>
      <c r="L557" s="144">
        <v>86</v>
      </c>
      <c r="M557" s="141">
        <f t="shared" si="233"/>
        <v>234</v>
      </c>
      <c r="N557" s="142">
        <v>86</v>
      </c>
      <c r="O557" s="143">
        <v>63</v>
      </c>
      <c r="P557" s="144">
        <v>75</v>
      </c>
      <c r="Q557" s="141">
        <f t="shared" si="234"/>
        <v>224</v>
      </c>
      <c r="R557" s="142">
        <v>62</v>
      </c>
      <c r="S557" s="143">
        <v>28</v>
      </c>
      <c r="T557" s="144">
        <v>48</v>
      </c>
      <c r="U557" s="141">
        <f t="shared" si="235"/>
        <v>138</v>
      </c>
      <c r="V557" s="106">
        <f>IF(SUM(E557,I557,M557,Q557,U557,U575,Q575,M575,I575,E575,E593,I593,M593,Q593,U593)&gt;0,(LARGE((E557,I557,M557,Q557,U557,U575,Q575,M575,I575,E575,E593,I593,M593,Q593,U593),1)+LARGE((E557,I557,M557,Q557,U557,U575,Q575,M575,I575,E575,E593,I593,M593,Q593,U593),2)+LARGE((E557,I557,M557,Q557,U557,U575,Q575,M575,I575,E575,E593,I593,M593,Q593,U593),3)+LARGE((E557,I557,M557,Q557,U557,U575,Q575,M575,I575,E575,E593,I593,M593,Q593,U593),4)),"")</f>
        <v>1005</v>
      </c>
      <c r="W557" s="81"/>
      <c r="X557" s="81"/>
      <c r="Y557" s="81"/>
      <c r="Z557" s="81"/>
      <c r="AA557" s="82"/>
    </row>
    <row r="558" spans="1:27" ht="13.5">
      <c r="A558" s="44" t="s">
        <v>63</v>
      </c>
      <c r="B558" s="142">
        <v>98</v>
      </c>
      <c r="C558" s="143">
        <v>84</v>
      </c>
      <c r="D558" s="145">
        <v>95</v>
      </c>
      <c r="E558" s="141">
        <f t="shared" si="231"/>
        <v>277</v>
      </c>
      <c r="F558" s="142">
        <v>98</v>
      </c>
      <c r="G558" s="143">
        <v>77</v>
      </c>
      <c r="H558" s="145">
        <v>90</v>
      </c>
      <c r="I558" s="141">
        <f t="shared" si="232"/>
        <v>265</v>
      </c>
      <c r="J558" s="142">
        <v>80</v>
      </c>
      <c r="K558" s="143">
        <v>74</v>
      </c>
      <c r="L558" s="145">
        <v>84</v>
      </c>
      <c r="M558" s="141">
        <f t="shared" si="233"/>
        <v>238</v>
      </c>
      <c r="N558" s="142">
        <v>90</v>
      </c>
      <c r="O558" s="143">
        <v>65</v>
      </c>
      <c r="P558" s="145">
        <v>79</v>
      </c>
      <c r="Q558" s="141">
        <f t="shared" si="234"/>
        <v>234</v>
      </c>
      <c r="R558" s="142">
        <v>49</v>
      </c>
      <c r="S558" s="143">
        <v>43</v>
      </c>
      <c r="T558" s="145">
        <v>44</v>
      </c>
      <c r="U558" s="141">
        <f t="shared" si="235"/>
        <v>136</v>
      </c>
      <c r="V558" s="106">
        <f>IF(SUM(E558,I558,M558,Q558,U558,U576,Q576,M576,I576,E576,E594,I594,M594,Q594,U594)&gt;0,(LARGE((E558,I558,M558,Q558,U558,U576,Q576,M576,I576,E576,E594,I594,M594,Q594,U594),1)+LARGE((E558,I558,M558,Q558,U558,U576,Q576,M576,I576,E576,E594,I594,M594,Q594,U594),2)+LARGE((E558,I558,M558,Q558,U558,U576,Q576,M576,I576,E576,E594,I594,M594,Q594,U594),3)+LARGE((E558,I558,M558,Q558,U558,U576,Q576,M576,I576,E576,E594,I594,M594,Q594,U594),4)),"")</f>
        <v>1014</v>
      </c>
      <c r="W558" s="81"/>
      <c r="X558" s="81"/>
      <c r="Y558" s="81"/>
      <c r="Z558" s="81"/>
      <c r="AA558" s="82"/>
    </row>
    <row r="559" spans="1:27" ht="13.5">
      <c r="A559" s="44" t="s">
        <v>55</v>
      </c>
      <c r="B559" s="142">
        <v>95</v>
      </c>
      <c r="C559" s="143">
        <v>86</v>
      </c>
      <c r="D559" s="145">
        <v>86</v>
      </c>
      <c r="E559" s="141">
        <f>IF(SUM(B559:D559)&gt;0,SUM(B559:D559),"")</f>
        <v>267</v>
      </c>
      <c r="F559" s="142">
        <v>98</v>
      </c>
      <c r="G559" s="143">
        <v>73</v>
      </c>
      <c r="H559" s="145">
        <v>97</v>
      </c>
      <c r="I559" s="141">
        <f>IF(SUM(F559:H559)&gt;0,SUM(F559:H559),"")</f>
        <v>268</v>
      </c>
      <c r="J559" s="142">
        <v>88</v>
      </c>
      <c r="K559" s="143">
        <v>78</v>
      </c>
      <c r="L559" s="145">
        <v>85</v>
      </c>
      <c r="M559" s="141">
        <f>IF(SUM(J559:L559)&gt;0,SUM(J559:L559),"")</f>
        <v>251</v>
      </c>
      <c r="N559" s="142">
        <v>95</v>
      </c>
      <c r="O559" s="143">
        <v>66</v>
      </c>
      <c r="P559" s="145">
        <v>74</v>
      </c>
      <c r="Q559" s="141">
        <f>IF(SUM(N559:P559)&gt;0,SUM(N559:P559),"")</f>
        <v>235</v>
      </c>
      <c r="R559" s="142">
        <v>62</v>
      </c>
      <c r="S559" s="143">
        <v>52</v>
      </c>
      <c r="T559" s="145">
        <v>46</v>
      </c>
      <c r="U559" s="141">
        <f>IF(SUM(R559:T559)&gt;0,SUM(R559:T559),"")</f>
        <v>160</v>
      </c>
      <c r="V559" s="106">
        <f>IF(SUM(E559,I559,M559,Q559,U559,U577,Q577,M577,I577,E577,E595,I595,M595,Q595,U595)&gt;0,(LARGE((E559,I559,M559,Q559,U559,U577,Q577,M577,I577,E577,E595,I595,M595,Q595,U595),1)+LARGE((E559,I559,M559,Q559,U559,U577,Q577,M577,I577,E577,E595,I595,M595,Q595,U595),2)+LARGE((E559,I559,M559,Q559,U559,U577,Q577,M577,I577,E577,E595,I595,M595,Q595,U595),3)+LARGE((E559,I559,M559,Q559,U559,U577,Q577,M577,I577,E577,E595,I595,M595,Q595,U595),4)),"")</f>
        <v>1021</v>
      </c>
      <c r="W559" s="81"/>
      <c r="X559" s="81"/>
      <c r="Y559" s="81"/>
      <c r="Z559" s="81"/>
      <c r="AA559" s="82"/>
    </row>
    <row r="560" spans="1:27" ht="13.5">
      <c r="A560" s="44" t="s">
        <v>139</v>
      </c>
      <c r="B560" s="142"/>
      <c r="C560" s="143"/>
      <c r="D560" s="145"/>
      <c r="E560" s="141">
        <f t="shared" si="231"/>
      </c>
      <c r="F560" s="142"/>
      <c r="G560" s="143"/>
      <c r="H560" s="145"/>
      <c r="I560" s="141">
        <f t="shared" si="232"/>
      </c>
      <c r="J560" s="142"/>
      <c r="K560" s="143"/>
      <c r="L560" s="145"/>
      <c r="M560" s="141">
        <f t="shared" si="233"/>
      </c>
      <c r="N560" s="142"/>
      <c r="O560" s="143"/>
      <c r="P560" s="145"/>
      <c r="Q560" s="141">
        <f t="shared" si="234"/>
      </c>
      <c r="R560" s="142"/>
      <c r="S560" s="143"/>
      <c r="T560" s="145"/>
      <c r="U560" s="141">
        <f t="shared" si="235"/>
      </c>
      <c r="V560" s="106" t="s">
        <v>139</v>
      </c>
      <c r="W560" s="81"/>
      <c r="X560" s="81"/>
      <c r="Y560" s="81"/>
      <c r="Z560" s="81"/>
      <c r="AA560" s="82"/>
    </row>
    <row r="561" spans="1:27" ht="13.5">
      <c r="A561" s="44" t="s">
        <v>67</v>
      </c>
      <c r="B561" s="142">
        <v>92</v>
      </c>
      <c r="C561" s="143">
        <v>87</v>
      </c>
      <c r="D561" s="144">
        <v>91</v>
      </c>
      <c r="E561" s="141">
        <f t="shared" si="231"/>
        <v>270</v>
      </c>
      <c r="F561" s="142">
        <v>95</v>
      </c>
      <c r="G561" s="143">
        <v>87</v>
      </c>
      <c r="H561" s="144">
        <v>94</v>
      </c>
      <c r="I561" s="141">
        <f t="shared" si="232"/>
        <v>276</v>
      </c>
      <c r="J561" s="142">
        <v>90</v>
      </c>
      <c r="K561" s="143">
        <v>78</v>
      </c>
      <c r="L561" s="144">
        <v>76</v>
      </c>
      <c r="M561" s="141">
        <f t="shared" si="233"/>
        <v>244</v>
      </c>
      <c r="N561" s="142">
        <v>91</v>
      </c>
      <c r="O561" s="143">
        <v>66</v>
      </c>
      <c r="P561" s="144">
        <v>85</v>
      </c>
      <c r="Q561" s="141">
        <f t="shared" si="234"/>
        <v>242</v>
      </c>
      <c r="R561" s="142">
        <v>33</v>
      </c>
      <c r="S561" s="143">
        <v>61</v>
      </c>
      <c r="T561" s="144">
        <v>40</v>
      </c>
      <c r="U561" s="141">
        <f t="shared" si="235"/>
        <v>134</v>
      </c>
      <c r="V561" s="106">
        <f>IF(SUM(E561,I561,M561,Q561,U561,U579,Q579,M579,I579,E579,E597,I597,M597,Q597,U597)&gt;0,(LARGE((E561,I561,M561,Q561,U561,U579,Q579,M579,I579,E579,E597,I597,M597,Q597,U597),1)+LARGE((E561,I561,M561,Q561,U561,U579,Q579,M579,I579,E579,E597,I597,M597,Q597,U597),2)+LARGE((E561,I561,M561,Q561,U561,U579,Q579,M579,I579,E579,E597,I597,M597,Q597,U597),3)+LARGE((E561,I561,M561,Q561,U561,U579,Q579,M579,I579,E579,E597,I597,M597,Q597,U597),4)),"")</f>
        <v>1032</v>
      </c>
      <c r="W561" s="81"/>
      <c r="X561" s="81"/>
      <c r="Y561" s="81"/>
      <c r="Z561" s="81"/>
      <c r="AA561" s="82"/>
    </row>
    <row r="562" spans="1:27" ht="13.5">
      <c r="A562" s="44" t="s">
        <v>52</v>
      </c>
      <c r="B562" s="142">
        <v>93</v>
      </c>
      <c r="C562" s="143">
        <v>85</v>
      </c>
      <c r="D562" s="144">
        <v>81</v>
      </c>
      <c r="E562" s="141">
        <f t="shared" si="231"/>
        <v>259</v>
      </c>
      <c r="F562" s="142">
        <v>92</v>
      </c>
      <c r="G562" s="143">
        <v>89</v>
      </c>
      <c r="H562" s="144">
        <v>91</v>
      </c>
      <c r="I562" s="141">
        <f t="shared" si="232"/>
        <v>272</v>
      </c>
      <c r="J562" s="142">
        <v>80</v>
      </c>
      <c r="K562" s="143">
        <v>76</v>
      </c>
      <c r="L562" s="144">
        <v>87</v>
      </c>
      <c r="M562" s="141">
        <f t="shared" si="233"/>
        <v>243</v>
      </c>
      <c r="N562" s="142">
        <v>92</v>
      </c>
      <c r="O562" s="143">
        <v>68</v>
      </c>
      <c r="P562" s="144">
        <v>82</v>
      </c>
      <c r="Q562" s="141">
        <f t="shared" si="234"/>
        <v>242</v>
      </c>
      <c r="R562" s="142"/>
      <c r="S562" s="143"/>
      <c r="T562" s="144"/>
      <c r="U562" s="141">
        <f t="shared" si="235"/>
      </c>
      <c r="V562" s="106">
        <f>IF(SUM(E562,I562,M562,Q562,U562,U580,Q580,M580,I580,E580,E598,I598,M598,Q598,U598)&gt;0,(LARGE((E562,I562,M562,Q562,U562,U580,Q580,M580,I580,E580,E598,I598,M598,Q598,U598),1)+LARGE((E562,I562,M562,Q562,U562,U580,Q580,M580,I580,E580,E598,I598,M598,Q598,U598),2)+LARGE((E562,I562,M562,Q562,U562,U580,Q580,M580,I580,E580,E598,I598,M598,Q598,U598),3)+LARGE((E562,I562,M562,Q562,U562,U580,Q580,M580,I580,E580,E598,I598,M598,Q598,U598),4)),"")</f>
        <v>1016</v>
      </c>
      <c r="W562" s="81"/>
      <c r="X562" s="81"/>
      <c r="Y562" s="81"/>
      <c r="Z562" s="81"/>
      <c r="AA562" s="82"/>
    </row>
    <row r="563" spans="1:27" ht="13.5">
      <c r="A563" s="44" t="s">
        <v>54</v>
      </c>
      <c r="B563" s="142"/>
      <c r="C563" s="143"/>
      <c r="D563" s="144"/>
      <c r="E563" s="141">
        <f t="shared" si="231"/>
      </c>
      <c r="F563" s="142"/>
      <c r="G563" s="143"/>
      <c r="H563" s="144"/>
      <c r="I563" s="141">
        <f t="shared" si="232"/>
      </c>
      <c r="J563" s="142"/>
      <c r="K563" s="143"/>
      <c r="L563" s="144"/>
      <c r="M563" s="141">
        <f t="shared" si="233"/>
      </c>
      <c r="N563" s="142"/>
      <c r="O563" s="143"/>
      <c r="P563" s="144"/>
      <c r="Q563" s="141">
        <f t="shared" si="234"/>
      </c>
      <c r="R563" s="142"/>
      <c r="S563" s="143"/>
      <c r="T563" s="144"/>
      <c r="U563" s="141">
        <f t="shared" si="235"/>
      </c>
      <c r="V563" s="106">
        <f>IF(SUM(E563,I563,M563,Q563,U563,U581,Q581,M581,I581,E581,E599,I599,M599,Q599,U599)&gt;0,(LARGE((E563,I563,M563,Q563,U563,U581,Q581,M581,I581,E581,E599,I599,M599,Q599,U599),1)+LARGE((E563,I563,M563,Q563,U563,U581,Q581,M581,I581,E581,E599,I599,M599,Q599,U599),2)+LARGE((E563,I563,M563,Q563,U563,U581,Q581,M581,I581,E581,E599,I599,M599,Q599,U599),3)+LARGE((E563,I563,M563,Q563,U563,U581,Q581,M581,I581,E581,E599,I599,M599,Q599,U599),4)),"")</f>
      </c>
      <c r="W563" s="81"/>
      <c r="X563" s="81"/>
      <c r="Y563" s="81"/>
      <c r="Z563" s="81"/>
      <c r="AA563" s="82"/>
    </row>
    <row r="564" spans="1:27" ht="13.5">
      <c r="A564" s="44" t="s">
        <v>139</v>
      </c>
      <c r="B564" s="142"/>
      <c r="C564" s="143"/>
      <c r="D564" s="144"/>
      <c r="E564" s="141">
        <f t="shared" si="231"/>
      </c>
      <c r="F564" s="142"/>
      <c r="G564" s="143"/>
      <c r="H564" s="144"/>
      <c r="I564" s="141">
        <f t="shared" si="232"/>
      </c>
      <c r="J564" s="142"/>
      <c r="K564" s="143"/>
      <c r="L564" s="144"/>
      <c r="M564" s="141">
        <f t="shared" si="233"/>
      </c>
      <c r="N564" s="142"/>
      <c r="O564" s="143"/>
      <c r="P564" s="144"/>
      <c r="Q564" s="141">
        <f t="shared" si="234"/>
      </c>
      <c r="R564" s="142"/>
      <c r="S564" s="143"/>
      <c r="T564" s="144"/>
      <c r="U564" s="141">
        <f t="shared" si="235"/>
      </c>
      <c r="V564" s="106" t="s">
        <v>139</v>
      </c>
      <c r="W564" s="81"/>
      <c r="X564" s="81"/>
      <c r="Y564" s="81"/>
      <c r="Z564" s="81"/>
      <c r="AA564" s="82"/>
    </row>
    <row r="565" spans="1:27" ht="13.5">
      <c r="A565" s="44" t="s">
        <v>40</v>
      </c>
      <c r="B565" s="142">
        <v>94</v>
      </c>
      <c r="C565" s="143">
        <v>85</v>
      </c>
      <c r="D565" s="144">
        <v>88</v>
      </c>
      <c r="E565" s="141">
        <f t="shared" si="231"/>
        <v>267</v>
      </c>
      <c r="F565" s="142">
        <v>96</v>
      </c>
      <c r="G565" s="143">
        <v>86</v>
      </c>
      <c r="H565" s="144">
        <v>90</v>
      </c>
      <c r="I565" s="141">
        <f t="shared" si="232"/>
        <v>272</v>
      </c>
      <c r="J565" s="142">
        <v>84</v>
      </c>
      <c r="K565" s="143">
        <v>75</v>
      </c>
      <c r="L565" s="144">
        <v>80</v>
      </c>
      <c r="M565" s="141">
        <f t="shared" si="233"/>
        <v>239</v>
      </c>
      <c r="N565" s="142">
        <v>96</v>
      </c>
      <c r="O565" s="143">
        <v>79</v>
      </c>
      <c r="P565" s="144">
        <v>83</v>
      </c>
      <c r="Q565" s="141">
        <f t="shared" si="234"/>
        <v>258</v>
      </c>
      <c r="R565" s="142">
        <v>39</v>
      </c>
      <c r="S565" s="143">
        <v>25</v>
      </c>
      <c r="T565" s="144">
        <v>41</v>
      </c>
      <c r="U565" s="141">
        <f t="shared" si="235"/>
        <v>105</v>
      </c>
      <c r="V565" s="106">
        <f>IF(SUM(E565,I565,M565,Q565,U565,U583,Q583,M583,I583,E583,E601,I601,M601,Q601,U601)&gt;0,(LARGE((E565,I565,M565,Q565,U565,U583,Q583,M583,I583,E583,E601,I601,M601,Q601,U601),1)+LARGE((E565,I565,M565,Q565,U565,U583,Q583,M583,I583,E583,E601,I601,M601,Q601,U601),2)+LARGE((E565,I565,M565,Q565,U565,U583,Q583,M583,I583,E583,E601,I601,M601,Q601,U601),3)+LARGE((E565,I565,M565,Q565,U565,U583,Q583,M583,I583,E583,E601,I601,M601,Q601,U601),4)),"")</f>
        <v>1036</v>
      </c>
      <c r="W565" s="81"/>
      <c r="X565" s="81"/>
      <c r="Y565" s="81"/>
      <c r="Z565" s="81"/>
      <c r="AA565" s="82"/>
    </row>
    <row r="566" spans="1:27" ht="13.5">
      <c r="A566" s="26" t="s">
        <v>22</v>
      </c>
      <c r="B566" s="142"/>
      <c r="C566" s="143"/>
      <c r="D566" s="144"/>
      <c r="E566" s="141">
        <f t="shared" si="231"/>
      </c>
      <c r="F566" s="142"/>
      <c r="G566" s="143"/>
      <c r="H566" s="144"/>
      <c r="I566" s="141">
        <f t="shared" si="232"/>
      </c>
      <c r="J566" s="142"/>
      <c r="K566" s="143"/>
      <c r="L566" s="144"/>
      <c r="M566" s="141">
        <f t="shared" si="233"/>
      </c>
      <c r="N566" s="142"/>
      <c r="O566" s="143"/>
      <c r="P566" s="144"/>
      <c r="Q566" s="141">
        <f t="shared" si="234"/>
      </c>
      <c r="R566" s="142"/>
      <c r="S566" s="143"/>
      <c r="T566" s="144"/>
      <c r="U566" s="141">
        <f t="shared" si="235"/>
      </c>
      <c r="V566" s="106">
        <f>IF(SUM(E566,I566,M566,Q566,U566,U584,Q584,M584,I584,E584,E602,I602,M602,Q602,U602)&gt;0,(LARGE((E566,I566,M566,Q566,U566,U584,Q584,M584,I584,E584,E602,I602,M602,Q602,U602),1)+LARGE((E566,I566,M566,Q566,U566,U584,Q584,M584,I584,E584,E602,I602,M602,Q602,U602),2)+LARGE((E566,I566,M566,Q566,U566,U584,Q584,M584,I584,E584,E602,I602,M602,Q602,U602),3)+LARGE((E566,I566,M566,Q566,U566,U584,Q584,M584,I584,E584,E602,I602,M602,Q602,U602),4)),"")</f>
      </c>
      <c r="W566" s="81"/>
      <c r="X566" s="81"/>
      <c r="Y566" s="81"/>
      <c r="Z566" s="81"/>
      <c r="AA566" s="82"/>
    </row>
    <row r="567" spans="1:27" ht="13.5">
      <c r="A567" s="26" t="s">
        <v>23</v>
      </c>
      <c r="B567" s="142"/>
      <c r="C567" s="143"/>
      <c r="D567" s="144"/>
      <c r="E567" s="141">
        <f t="shared" si="231"/>
      </c>
      <c r="F567" s="142"/>
      <c r="G567" s="143"/>
      <c r="H567" s="144"/>
      <c r="I567" s="141">
        <f t="shared" si="232"/>
      </c>
      <c r="J567" s="142"/>
      <c r="K567" s="143"/>
      <c r="L567" s="144"/>
      <c r="M567" s="141">
        <f t="shared" si="233"/>
      </c>
      <c r="N567" s="142"/>
      <c r="O567" s="143"/>
      <c r="P567" s="144"/>
      <c r="Q567" s="141">
        <f t="shared" si="234"/>
      </c>
      <c r="R567" s="142"/>
      <c r="S567" s="143"/>
      <c r="T567" s="144"/>
      <c r="U567" s="141">
        <f t="shared" si="235"/>
      </c>
      <c r="V567" s="106">
        <f>IF(SUM(E567,I567,M567,Q567,U567,U585,Q585,M585,I585,E585,E603,I603,M603,Q603,U603)&gt;0,(LARGE((E567,I567,M567,Q567,U567,U585,Q585,M585,I585,E585,E603,I603,M603,Q603,U603),1)+LARGE((E567,I567,M567,Q567,U567,U585,Q585,M585,I585,E585,E603,I603,M603,Q603,U603),2)+LARGE((E567,I567,M567,Q567,U567,U585,Q585,M585,I585,E585,E603,I603,M603,Q603,U603),3)+LARGE((E567,I567,M567,Q567,U567,U585,Q585,M585,I585,E585,E603,I603,M603,Q603,U603),4)),"")</f>
      </c>
      <c r="W567" s="81"/>
      <c r="X567" s="81"/>
      <c r="Y567" s="81"/>
      <c r="Z567" s="81"/>
      <c r="AA567" s="82"/>
    </row>
    <row r="568" spans="1:27" s="148" customFormat="1" ht="13.5" thickBot="1">
      <c r="A568" s="117" t="s">
        <v>10</v>
      </c>
      <c r="B568" s="149">
        <f aca="true" t="shared" si="236" ref="B568:V568">IF(SUM(B554:B565)=0,0,AVERAGE(B554:B565))</f>
        <v>94.875</v>
      </c>
      <c r="C568" s="150">
        <f t="shared" si="236"/>
        <v>84.25</v>
      </c>
      <c r="D568" s="151">
        <f t="shared" si="236"/>
        <v>90.125</v>
      </c>
      <c r="E568" s="152">
        <f t="shared" si="236"/>
        <v>269.25</v>
      </c>
      <c r="F568" s="149">
        <f t="shared" si="236"/>
        <v>94.875</v>
      </c>
      <c r="G568" s="150">
        <f t="shared" si="236"/>
        <v>82.875</v>
      </c>
      <c r="H568" s="151">
        <f t="shared" si="236"/>
        <v>91.375</v>
      </c>
      <c r="I568" s="152">
        <f t="shared" si="236"/>
        <v>269.125</v>
      </c>
      <c r="J568" s="149">
        <f t="shared" si="236"/>
        <v>83.875</v>
      </c>
      <c r="K568" s="150">
        <f t="shared" si="236"/>
        <v>71.125</v>
      </c>
      <c r="L568" s="151">
        <f t="shared" si="236"/>
        <v>81.25</v>
      </c>
      <c r="M568" s="152">
        <f t="shared" si="236"/>
        <v>236.25</v>
      </c>
      <c r="N568" s="149">
        <f t="shared" si="236"/>
        <v>90.25</v>
      </c>
      <c r="O568" s="150">
        <f t="shared" si="236"/>
        <v>67.875</v>
      </c>
      <c r="P568" s="151">
        <f t="shared" si="236"/>
        <v>77.875</v>
      </c>
      <c r="Q568" s="152">
        <f t="shared" si="236"/>
        <v>236</v>
      </c>
      <c r="R568" s="149">
        <f t="shared" si="236"/>
        <v>50.166666666666664</v>
      </c>
      <c r="S568" s="150">
        <f t="shared" si="236"/>
        <v>35.333333333333336</v>
      </c>
      <c r="T568" s="151">
        <f t="shared" si="236"/>
        <v>45.166666666666664</v>
      </c>
      <c r="U568" s="152">
        <f t="shared" si="236"/>
        <v>130.66666666666666</v>
      </c>
      <c r="V568" s="153">
        <f t="shared" si="236"/>
        <v>1010.625</v>
      </c>
      <c r="W568" s="154"/>
      <c r="X568" s="155"/>
      <c r="Y568" s="155"/>
      <c r="Z568" s="155"/>
      <c r="AA568" s="156"/>
    </row>
    <row r="569" spans="1:27" ht="14.25" thickBot="1">
      <c r="A569" s="2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29"/>
      <c r="V569" s="28"/>
      <c r="W569" s="81" t="s">
        <v>62</v>
      </c>
      <c r="X569" s="98"/>
      <c r="Y569" s="98"/>
      <c r="Z569" s="98"/>
      <c r="AA569" s="99"/>
    </row>
    <row r="570" spans="1:27" ht="13.5">
      <c r="A570" s="116" t="s">
        <v>57</v>
      </c>
      <c r="B570" s="256" t="s">
        <v>338</v>
      </c>
      <c r="C570" s="257"/>
      <c r="D570" s="257"/>
      <c r="E570" s="258"/>
      <c r="F570" s="256" t="s">
        <v>58</v>
      </c>
      <c r="G570" s="257"/>
      <c r="H570" s="257"/>
      <c r="I570" s="258"/>
      <c r="J570" s="256" t="s">
        <v>59</v>
      </c>
      <c r="K570" s="257"/>
      <c r="L570" s="257"/>
      <c r="M570" s="258"/>
      <c r="N570" s="256" t="s">
        <v>60</v>
      </c>
      <c r="O570" s="257"/>
      <c r="P570" s="257"/>
      <c r="Q570" s="258"/>
      <c r="R570" s="256" t="s">
        <v>61</v>
      </c>
      <c r="S570" s="257"/>
      <c r="T570" s="257"/>
      <c r="U570" s="258"/>
      <c r="V570" s="32"/>
      <c r="W570" s="81" t="str">
        <f>B570</f>
        <v>Webster, Richard (R)</v>
      </c>
      <c r="X570" s="81" t="str">
        <f>F570</f>
        <v>WE 7</v>
      </c>
      <c r="Y570" s="81" t="str">
        <f>J570</f>
        <v>WE 8</v>
      </c>
      <c r="Z570" s="81" t="str">
        <f>N570</f>
        <v>WE 9</v>
      </c>
      <c r="AA570" s="82" t="str">
        <f>R570</f>
        <v>WE 10</v>
      </c>
    </row>
    <row r="571" spans="1:27" ht="14.25" thickBot="1">
      <c r="A571" s="40" t="s">
        <v>4</v>
      </c>
      <c r="B571" s="20" t="s">
        <v>5</v>
      </c>
      <c r="C571" s="21" t="s">
        <v>6</v>
      </c>
      <c r="D571" s="21" t="s">
        <v>7</v>
      </c>
      <c r="E571" s="23" t="s">
        <v>8</v>
      </c>
      <c r="F571" s="20" t="s">
        <v>5</v>
      </c>
      <c r="G571" s="21" t="s">
        <v>6</v>
      </c>
      <c r="H571" s="21" t="s">
        <v>7</v>
      </c>
      <c r="I571" s="23" t="s">
        <v>8</v>
      </c>
      <c r="J571" s="20" t="s">
        <v>5</v>
      </c>
      <c r="K571" s="21" t="s">
        <v>6</v>
      </c>
      <c r="L571" s="21" t="s">
        <v>7</v>
      </c>
      <c r="M571" s="23" t="s">
        <v>8</v>
      </c>
      <c r="N571" s="20" t="s">
        <v>5</v>
      </c>
      <c r="O571" s="21" t="s">
        <v>6</v>
      </c>
      <c r="P571" s="21" t="s">
        <v>7</v>
      </c>
      <c r="Q571" s="23" t="s">
        <v>8</v>
      </c>
      <c r="R571" s="20" t="s">
        <v>5</v>
      </c>
      <c r="S571" s="21" t="s">
        <v>6</v>
      </c>
      <c r="T571" s="21" t="s">
        <v>7</v>
      </c>
      <c r="U571" s="23" t="s">
        <v>8</v>
      </c>
      <c r="V571" s="24"/>
      <c r="W571" s="100">
        <f>IF(SUM(E572:E585)&gt;0,LARGE(E572:E585,1),0)</f>
        <v>219</v>
      </c>
      <c r="X571" s="81">
        <f>IF(SUM(I572:I585)&gt;0,LARGE(I572:I585,1),0)</f>
        <v>0</v>
      </c>
      <c r="Y571" s="81">
        <f>IF(SUM(M572:M585)&gt;0,LARGE(M572:M585,1),0)</f>
        <v>0</v>
      </c>
      <c r="Z571" s="81">
        <f>IF(SUM(Q572:Q585)&gt;0,LARGE(Q572:Q585,1),0)</f>
        <v>0</v>
      </c>
      <c r="AA571" s="82">
        <f>IF(SUM(U572:U585)&gt;0,LARGE(U572:U585,1),0)</f>
        <v>0</v>
      </c>
    </row>
    <row r="572" spans="1:27" ht="14.25" thickTop="1">
      <c r="A572" s="44" t="s">
        <v>139</v>
      </c>
      <c r="B572" s="138"/>
      <c r="C572" s="139"/>
      <c r="D572" s="140"/>
      <c r="E572" s="141">
        <f>IF(SUM(B572:D572)&gt;0,SUM(B572:D572),"")</f>
      </c>
      <c r="F572" s="138"/>
      <c r="G572" s="139"/>
      <c r="H572" s="140"/>
      <c r="I572" s="141">
        <f>IF(SUM(F572:H572)&gt;0,SUM(F572:H572),"")</f>
      </c>
      <c r="J572" s="138"/>
      <c r="K572" s="139"/>
      <c r="L572" s="140"/>
      <c r="M572" s="141">
        <f>IF(SUM(J572:L572)&gt;0,SUM(J572:L572),"")</f>
      </c>
      <c r="N572" s="138"/>
      <c r="O572" s="139"/>
      <c r="P572" s="140"/>
      <c r="Q572" s="141">
        <f>IF(SUM(N572:P572)&gt;0,SUM(N572:P572),"")</f>
      </c>
      <c r="R572" s="138"/>
      <c r="S572" s="139"/>
      <c r="T572" s="140"/>
      <c r="U572" s="141">
        <f>IF(SUM(R572:T572)&gt;0,SUM(R572:T572),"")</f>
      </c>
      <c r="V572" s="33"/>
      <c r="W572" s="81"/>
      <c r="X572" s="81"/>
      <c r="Y572" s="81"/>
      <c r="Z572" s="81"/>
      <c r="AA572" s="82"/>
    </row>
    <row r="573" spans="1:27" ht="13.5">
      <c r="A573" s="44" t="s">
        <v>44</v>
      </c>
      <c r="B573" s="142"/>
      <c r="C573" s="143"/>
      <c r="D573" s="144"/>
      <c r="E573" s="141">
        <f aca="true" t="shared" si="237" ref="E573:E585">IF(SUM(B573:D573)&gt;0,SUM(B573:D573),"")</f>
      </c>
      <c r="F573" s="142"/>
      <c r="G573" s="143"/>
      <c r="H573" s="144"/>
      <c r="I573" s="141">
        <f aca="true" t="shared" si="238" ref="I573:I585">IF(SUM(F573:H573)&gt;0,SUM(F573:H573),"")</f>
      </c>
      <c r="J573" s="142"/>
      <c r="K573" s="143"/>
      <c r="L573" s="144"/>
      <c r="M573" s="141">
        <f aca="true" t="shared" si="239" ref="M573:M585">IF(SUM(J573:L573)&gt;0,SUM(J573:L573),"")</f>
      </c>
      <c r="N573" s="142"/>
      <c r="O573" s="143"/>
      <c r="P573" s="144"/>
      <c r="Q573" s="141">
        <f aca="true" t="shared" si="240" ref="Q573:Q585">IF(SUM(N573:P573)&gt;0,SUM(N573:P573),"")</f>
      </c>
      <c r="R573" s="142"/>
      <c r="S573" s="143"/>
      <c r="T573" s="144"/>
      <c r="U573" s="141">
        <f aca="true" t="shared" si="241" ref="U573:U585">IF(SUM(R573:T573)&gt;0,SUM(R573:T573),"")</f>
      </c>
      <c r="V573" s="34"/>
      <c r="W573" s="81"/>
      <c r="X573" s="81"/>
      <c r="Y573" s="81"/>
      <c r="Z573" s="81"/>
      <c r="AA573" s="82"/>
    </row>
    <row r="574" spans="1:27" ht="13.5">
      <c r="A574" s="44" t="s">
        <v>46</v>
      </c>
      <c r="B574" s="142">
        <v>68</v>
      </c>
      <c r="C574" s="143">
        <v>34</v>
      </c>
      <c r="D574" s="144">
        <v>72</v>
      </c>
      <c r="E574" s="141">
        <f t="shared" si="237"/>
        <v>174</v>
      </c>
      <c r="F574" s="142"/>
      <c r="G574" s="143"/>
      <c r="H574" s="144"/>
      <c r="I574" s="141">
        <f t="shared" si="238"/>
      </c>
      <c r="J574" s="142"/>
      <c r="K574" s="143"/>
      <c r="L574" s="144"/>
      <c r="M574" s="141">
        <f t="shared" si="239"/>
      </c>
      <c r="N574" s="142"/>
      <c r="O574" s="143"/>
      <c r="P574" s="144"/>
      <c r="Q574" s="141">
        <f t="shared" si="240"/>
      </c>
      <c r="R574" s="142"/>
      <c r="S574" s="143"/>
      <c r="T574" s="144"/>
      <c r="U574" s="141">
        <f t="shared" si="241"/>
      </c>
      <c r="V574" s="35" t="s">
        <v>11</v>
      </c>
      <c r="W574" s="81"/>
      <c r="X574" s="81"/>
      <c r="Y574" s="81"/>
      <c r="Z574" s="81"/>
      <c r="AA574" s="82"/>
    </row>
    <row r="575" spans="1:27" ht="13.5">
      <c r="A575" s="44" t="s">
        <v>56</v>
      </c>
      <c r="B575" s="142">
        <v>89</v>
      </c>
      <c r="C575" s="143">
        <v>51</v>
      </c>
      <c r="D575" s="144">
        <v>61</v>
      </c>
      <c r="E575" s="141">
        <f t="shared" si="237"/>
        <v>201</v>
      </c>
      <c r="F575" s="142"/>
      <c r="G575" s="143"/>
      <c r="H575" s="144"/>
      <c r="I575" s="141">
        <f t="shared" si="238"/>
      </c>
      <c r="J575" s="142"/>
      <c r="K575" s="143"/>
      <c r="L575" s="144"/>
      <c r="M575" s="141">
        <f t="shared" si="239"/>
      </c>
      <c r="N575" s="142"/>
      <c r="O575" s="143"/>
      <c r="P575" s="144"/>
      <c r="Q575" s="141">
        <f t="shared" si="240"/>
      </c>
      <c r="R575" s="142"/>
      <c r="S575" s="143"/>
      <c r="T575" s="144"/>
      <c r="U575" s="141">
        <f t="shared" si="241"/>
      </c>
      <c r="V575" s="35" t="s">
        <v>12</v>
      </c>
      <c r="W575" s="81"/>
      <c r="X575" s="81"/>
      <c r="Y575" s="81"/>
      <c r="Z575" s="81"/>
      <c r="AA575" s="82"/>
    </row>
    <row r="576" spans="1:27" ht="13.5">
      <c r="A576" s="44" t="s">
        <v>63</v>
      </c>
      <c r="B576" s="142">
        <v>73</v>
      </c>
      <c r="C576" s="143">
        <v>42</v>
      </c>
      <c r="D576" s="145">
        <v>78</v>
      </c>
      <c r="E576" s="141">
        <f t="shared" si="237"/>
        <v>193</v>
      </c>
      <c r="F576" s="142"/>
      <c r="G576" s="143"/>
      <c r="H576" s="145"/>
      <c r="I576" s="141">
        <f t="shared" si="238"/>
      </c>
      <c r="J576" s="142"/>
      <c r="K576" s="143"/>
      <c r="L576" s="145"/>
      <c r="M576" s="141">
        <f t="shared" si="239"/>
      </c>
      <c r="N576" s="142"/>
      <c r="O576" s="143"/>
      <c r="P576" s="145"/>
      <c r="Q576" s="141">
        <f t="shared" si="240"/>
      </c>
      <c r="R576" s="142"/>
      <c r="S576" s="143"/>
      <c r="T576" s="145"/>
      <c r="U576" s="141">
        <f t="shared" si="241"/>
      </c>
      <c r="V576" s="35" t="s">
        <v>12</v>
      </c>
      <c r="W576" s="81"/>
      <c r="X576" s="81"/>
      <c r="Y576" s="81"/>
      <c r="Z576" s="81"/>
      <c r="AA576" s="82"/>
    </row>
    <row r="577" spans="1:27" ht="13.5">
      <c r="A577" s="44" t="s">
        <v>55</v>
      </c>
      <c r="B577" s="142">
        <v>75</v>
      </c>
      <c r="C577" s="143">
        <v>33</v>
      </c>
      <c r="D577" s="145">
        <v>77</v>
      </c>
      <c r="E577" s="141">
        <f t="shared" si="237"/>
        <v>185</v>
      </c>
      <c r="F577" s="142"/>
      <c r="G577" s="143"/>
      <c r="H577" s="145"/>
      <c r="I577" s="141">
        <f t="shared" si="238"/>
      </c>
      <c r="J577" s="142"/>
      <c r="K577" s="143"/>
      <c r="L577" s="145"/>
      <c r="M577" s="141">
        <f t="shared" si="239"/>
      </c>
      <c r="N577" s="142"/>
      <c r="O577" s="143"/>
      <c r="P577" s="145"/>
      <c r="Q577" s="141">
        <f t="shared" si="240"/>
      </c>
      <c r="R577" s="142"/>
      <c r="S577" s="143"/>
      <c r="T577" s="145"/>
      <c r="U577" s="141">
        <f t="shared" si="241"/>
      </c>
      <c r="V577" s="35"/>
      <c r="W577" s="81"/>
      <c r="X577" s="81"/>
      <c r="Y577" s="81"/>
      <c r="Z577" s="81"/>
      <c r="AA577" s="82"/>
    </row>
    <row r="578" spans="1:27" ht="13.5">
      <c r="A578" s="44" t="s">
        <v>139</v>
      </c>
      <c r="B578" s="142"/>
      <c r="C578" s="143"/>
      <c r="D578" s="144"/>
      <c r="E578" s="141">
        <f t="shared" si="237"/>
      </c>
      <c r="F578" s="142"/>
      <c r="G578" s="143"/>
      <c r="H578" s="144"/>
      <c r="I578" s="141">
        <f t="shared" si="238"/>
      </c>
      <c r="J578" s="142"/>
      <c r="K578" s="143"/>
      <c r="L578" s="144"/>
      <c r="M578" s="141">
        <f t="shared" si="239"/>
      </c>
      <c r="N578" s="142"/>
      <c r="O578" s="143"/>
      <c r="P578" s="144"/>
      <c r="Q578" s="141">
        <f t="shared" si="240"/>
      </c>
      <c r="R578" s="142"/>
      <c r="S578" s="143"/>
      <c r="T578" s="144"/>
      <c r="U578" s="141">
        <f t="shared" si="241"/>
      </c>
      <c r="V578" s="35"/>
      <c r="W578" s="81"/>
      <c r="X578" s="81"/>
      <c r="Y578" s="81"/>
      <c r="Z578" s="81"/>
      <c r="AA578" s="82"/>
    </row>
    <row r="579" spans="1:27" ht="13.5">
      <c r="A579" s="44" t="s">
        <v>67</v>
      </c>
      <c r="B579" s="142">
        <v>85</v>
      </c>
      <c r="C579" s="143">
        <v>53</v>
      </c>
      <c r="D579" s="144">
        <v>74</v>
      </c>
      <c r="E579" s="141">
        <f>IF(SUM(B579:D579)&gt;0,SUM(B579:D579),"")</f>
        <v>212</v>
      </c>
      <c r="F579" s="142"/>
      <c r="G579" s="143"/>
      <c r="H579" s="144"/>
      <c r="I579" s="141">
        <f>IF(SUM(F579:H579)&gt;0,SUM(F579:H579),"")</f>
      </c>
      <c r="J579" s="142"/>
      <c r="K579" s="143"/>
      <c r="L579" s="144"/>
      <c r="M579" s="141">
        <f>IF(SUM(J579:L579)&gt;0,SUM(J579:L579),"")</f>
      </c>
      <c r="N579" s="142"/>
      <c r="O579" s="143"/>
      <c r="P579" s="144"/>
      <c r="Q579" s="141">
        <f>IF(SUM(N579:P579)&gt;0,SUM(N579:P579),"")</f>
      </c>
      <c r="R579" s="142"/>
      <c r="S579" s="143"/>
      <c r="T579" s="144"/>
      <c r="U579" s="141">
        <f>IF(SUM(R579:T579)&gt;0,SUM(R579:T579),"")</f>
      </c>
      <c r="V579" s="35" t="s">
        <v>13</v>
      </c>
      <c r="W579" s="81"/>
      <c r="X579" s="81"/>
      <c r="Y579" s="81"/>
      <c r="Z579" s="81"/>
      <c r="AA579" s="82"/>
    </row>
    <row r="580" spans="1:27" ht="13.5">
      <c r="A580" s="44" t="s">
        <v>52</v>
      </c>
      <c r="B580" s="142">
        <v>82</v>
      </c>
      <c r="C580" s="143">
        <v>51</v>
      </c>
      <c r="D580" s="144">
        <v>75</v>
      </c>
      <c r="E580" s="141">
        <f t="shared" si="237"/>
        <v>208</v>
      </c>
      <c r="F580" s="142"/>
      <c r="G580" s="143"/>
      <c r="H580" s="144"/>
      <c r="I580" s="141">
        <f t="shared" si="238"/>
      </c>
      <c r="J580" s="142"/>
      <c r="K580" s="143"/>
      <c r="L580" s="144"/>
      <c r="M580" s="141">
        <f t="shared" si="239"/>
      </c>
      <c r="N580" s="142"/>
      <c r="O580" s="143"/>
      <c r="P580" s="144"/>
      <c r="Q580" s="141">
        <f t="shared" si="240"/>
      </c>
      <c r="R580" s="142"/>
      <c r="S580" s="143"/>
      <c r="T580" s="144"/>
      <c r="U580" s="141">
        <f t="shared" si="241"/>
      </c>
      <c r="V580" s="35" t="s">
        <v>14</v>
      </c>
      <c r="W580" s="81"/>
      <c r="X580" s="81"/>
      <c r="Y580" s="81"/>
      <c r="Z580" s="81"/>
      <c r="AA580" s="82"/>
    </row>
    <row r="581" spans="1:27" ht="13.5">
      <c r="A581" s="44" t="s">
        <v>54</v>
      </c>
      <c r="B581" s="142"/>
      <c r="C581" s="143"/>
      <c r="D581" s="144"/>
      <c r="E581" s="141">
        <f t="shared" si="237"/>
      </c>
      <c r="F581" s="142"/>
      <c r="G581" s="143"/>
      <c r="H581" s="144"/>
      <c r="I581" s="141">
        <f t="shared" si="238"/>
      </c>
      <c r="J581" s="142"/>
      <c r="K581" s="143"/>
      <c r="L581" s="144"/>
      <c r="M581" s="141">
        <f t="shared" si="239"/>
      </c>
      <c r="N581" s="142"/>
      <c r="O581" s="143"/>
      <c r="P581" s="144"/>
      <c r="Q581" s="141">
        <f t="shared" si="240"/>
      </c>
      <c r="R581" s="142"/>
      <c r="S581" s="143"/>
      <c r="T581" s="144"/>
      <c r="U581" s="141">
        <f t="shared" si="241"/>
      </c>
      <c r="V581" s="35" t="s">
        <v>15</v>
      </c>
      <c r="W581" s="81"/>
      <c r="X581" s="81"/>
      <c r="Y581" s="81"/>
      <c r="Z581" s="81"/>
      <c r="AA581" s="82"/>
    </row>
    <row r="582" spans="1:27" ht="13.5">
      <c r="A582" s="44" t="s">
        <v>139</v>
      </c>
      <c r="B582" s="142"/>
      <c r="C582" s="143"/>
      <c r="D582" s="144"/>
      <c r="E582" s="141">
        <f t="shared" si="237"/>
      </c>
      <c r="F582" s="142"/>
      <c r="G582" s="143"/>
      <c r="H582" s="144"/>
      <c r="I582" s="141">
        <f t="shared" si="238"/>
      </c>
      <c r="J582" s="142"/>
      <c r="K582" s="143"/>
      <c r="L582" s="144"/>
      <c r="M582" s="141">
        <f t="shared" si="239"/>
      </c>
      <c r="N582" s="142"/>
      <c r="O582" s="143"/>
      <c r="P582" s="144"/>
      <c r="Q582" s="141">
        <f t="shared" si="240"/>
      </c>
      <c r="R582" s="142"/>
      <c r="S582" s="143"/>
      <c r="T582" s="144"/>
      <c r="U582" s="141">
        <f t="shared" si="241"/>
      </c>
      <c r="V582" s="35" t="s">
        <v>16</v>
      </c>
      <c r="W582" s="81"/>
      <c r="X582" s="81"/>
      <c r="Y582" s="81"/>
      <c r="Z582" s="81"/>
      <c r="AA582" s="82"/>
    </row>
    <row r="583" spans="1:27" ht="13.5">
      <c r="A583" s="44" t="s">
        <v>40</v>
      </c>
      <c r="B583" s="142">
        <v>88</v>
      </c>
      <c r="C583" s="143">
        <v>49</v>
      </c>
      <c r="D583" s="144">
        <v>82</v>
      </c>
      <c r="E583" s="141">
        <f t="shared" si="237"/>
        <v>219</v>
      </c>
      <c r="F583" s="142"/>
      <c r="G583" s="143"/>
      <c r="H583" s="144"/>
      <c r="I583" s="141">
        <f t="shared" si="238"/>
      </c>
      <c r="J583" s="142"/>
      <c r="K583" s="143"/>
      <c r="L583" s="144"/>
      <c r="M583" s="141">
        <f t="shared" si="239"/>
      </c>
      <c r="N583" s="142"/>
      <c r="O583" s="143"/>
      <c r="P583" s="144"/>
      <c r="Q583" s="141">
        <f t="shared" si="240"/>
      </c>
      <c r="R583" s="142"/>
      <c r="S583" s="143"/>
      <c r="T583" s="144"/>
      <c r="U583" s="141">
        <f t="shared" si="241"/>
      </c>
      <c r="V583" s="35" t="s">
        <v>12</v>
      </c>
      <c r="W583" s="81"/>
      <c r="X583" s="81"/>
      <c r="Y583" s="81"/>
      <c r="Z583" s="81"/>
      <c r="AA583" s="82"/>
    </row>
    <row r="584" spans="1:27" ht="13.5">
      <c r="A584" s="26" t="s">
        <v>22</v>
      </c>
      <c r="B584" s="142"/>
      <c r="C584" s="143"/>
      <c r="D584" s="144"/>
      <c r="E584" s="141">
        <f t="shared" si="237"/>
      </c>
      <c r="F584" s="142"/>
      <c r="G584" s="143"/>
      <c r="H584" s="144"/>
      <c r="I584" s="141">
        <f t="shared" si="238"/>
      </c>
      <c r="J584" s="142"/>
      <c r="K584" s="143"/>
      <c r="L584" s="144"/>
      <c r="M584" s="141">
        <f t="shared" si="239"/>
      </c>
      <c r="N584" s="142"/>
      <c r="O584" s="143"/>
      <c r="P584" s="144"/>
      <c r="Q584" s="141">
        <f t="shared" si="240"/>
      </c>
      <c r="R584" s="142"/>
      <c r="S584" s="143"/>
      <c r="T584" s="144"/>
      <c r="U584" s="141">
        <f t="shared" si="241"/>
      </c>
      <c r="V584" s="34"/>
      <c r="W584" s="81"/>
      <c r="X584" s="81"/>
      <c r="Y584" s="81"/>
      <c r="Z584" s="81"/>
      <c r="AA584" s="82"/>
    </row>
    <row r="585" spans="1:27" ht="13.5">
      <c r="A585" s="26" t="s">
        <v>23</v>
      </c>
      <c r="B585" s="142"/>
      <c r="C585" s="143"/>
      <c r="D585" s="144"/>
      <c r="E585" s="141">
        <f t="shared" si="237"/>
      </c>
      <c r="F585" s="142"/>
      <c r="G585" s="143"/>
      <c r="H585" s="144"/>
      <c r="I585" s="141">
        <f t="shared" si="238"/>
      </c>
      <c r="J585" s="142"/>
      <c r="K585" s="143"/>
      <c r="L585" s="144"/>
      <c r="M585" s="141">
        <f t="shared" si="239"/>
      </c>
      <c r="N585" s="142"/>
      <c r="O585" s="143"/>
      <c r="P585" s="144"/>
      <c r="Q585" s="141">
        <f t="shared" si="240"/>
      </c>
      <c r="R585" s="142"/>
      <c r="S585" s="143"/>
      <c r="T585" s="144"/>
      <c r="U585" s="141">
        <f t="shared" si="241"/>
      </c>
      <c r="V585" s="34"/>
      <c r="W585" s="81"/>
      <c r="X585" s="81"/>
      <c r="Y585" s="81"/>
      <c r="Z585" s="81"/>
      <c r="AA585" s="82"/>
    </row>
    <row r="586" spans="1:27" ht="14.25" thickBot="1">
      <c r="A586" s="117" t="s">
        <v>10</v>
      </c>
      <c r="B586" s="149">
        <f aca="true" t="shared" si="242" ref="B586:U586">IF(SUM(B572:B583)=0,0,AVERAGE(B572:B583))</f>
        <v>80</v>
      </c>
      <c r="C586" s="150">
        <f t="shared" si="242"/>
        <v>44.714285714285715</v>
      </c>
      <c r="D586" s="151">
        <f t="shared" si="242"/>
        <v>74.14285714285714</v>
      </c>
      <c r="E586" s="152">
        <f t="shared" si="242"/>
        <v>198.85714285714286</v>
      </c>
      <c r="F586" s="149">
        <f t="shared" si="242"/>
        <v>0</v>
      </c>
      <c r="G586" s="150">
        <f t="shared" si="242"/>
        <v>0</v>
      </c>
      <c r="H586" s="151">
        <f t="shared" si="242"/>
        <v>0</v>
      </c>
      <c r="I586" s="152">
        <f t="shared" si="242"/>
        <v>0</v>
      </c>
      <c r="J586" s="149">
        <f t="shared" si="242"/>
        <v>0</v>
      </c>
      <c r="K586" s="150">
        <f t="shared" si="242"/>
        <v>0</v>
      </c>
      <c r="L586" s="151">
        <f t="shared" si="242"/>
        <v>0</v>
      </c>
      <c r="M586" s="152">
        <f t="shared" si="242"/>
        <v>0</v>
      </c>
      <c r="N586" s="149">
        <f t="shared" si="242"/>
        <v>0</v>
      </c>
      <c r="O586" s="150">
        <f t="shared" si="242"/>
        <v>0</v>
      </c>
      <c r="P586" s="151">
        <f t="shared" si="242"/>
        <v>0</v>
      </c>
      <c r="Q586" s="152">
        <f t="shared" si="242"/>
        <v>0</v>
      </c>
      <c r="R586" s="149">
        <f t="shared" si="242"/>
        <v>0</v>
      </c>
      <c r="S586" s="150">
        <f t="shared" si="242"/>
        <v>0</v>
      </c>
      <c r="T586" s="151">
        <f t="shared" si="242"/>
        <v>0</v>
      </c>
      <c r="U586" s="152">
        <f t="shared" si="242"/>
        <v>0</v>
      </c>
      <c r="V586" s="41"/>
      <c r="W586" s="81"/>
      <c r="X586" s="81"/>
      <c r="Y586" s="81"/>
      <c r="Z586" s="81"/>
      <c r="AA586" s="82"/>
    </row>
    <row r="587" spans="1:27" ht="14.25" thickBot="1">
      <c r="A587" s="2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29"/>
      <c r="V587" s="28"/>
      <c r="W587" s="81" t="s">
        <v>62</v>
      </c>
      <c r="X587" s="98"/>
      <c r="Y587" s="98"/>
      <c r="Z587" s="98"/>
      <c r="AA587" s="99"/>
    </row>
    <row r="588" spans="1:27" ht="13.5">
      <c r="A588" s="116" t="s">
        <v>57</v>
      </c>
      <c r="B588" s="256" t="s">
        <v>197</v>
      </c>
      <c r="C588" s="257"/>
      <c r="D588" s="257"/>
      <c r="E588" s="258"/>
      <c r="F588" s="256" t="s">
        <v>198</v>
      </c>
      <c r="G588" s="257"/>
      <c r="H588" s="257"/>
      <c r="I588" s="258"/>
      <c r="J588" s="256" t="s">
        <v>199</v>
      </c>
      <c r="K588" s="257"/>
      <c r="L588" s="257"/>
      <c r="M588" s="258"/>
      <c r="N588" s="256" t="s">
        <v>200</v>
      </c>
      <c r="O588" s="257"/>
      <c r="P588" s="257"/>
      <c r="Q588" s="258"/>
      <c r="R588" s="256" t="s">
        <v>201</v>
      </c>
      <c r="S588" s="257"/>
      <c r="T588" s="257"/>
      <c r="U588" s="258"/>
      <c r="V588" s="32"/>
      <c r="W588" s="81" t="str">
        <f>B588</f>
        <v>WE 11</v>
      </c>
      <c r="X588" s="81" t="str">
        <f>F588</f>
        <v>WE 12</v>
      </c>
      <c r="Y588" s="81" t="str">
        <f>J588</f>
        <v>WE 13</v>
      </c>
      <c r="Z588" s="81" t="str">
        <f>N588</f>
        <v>WE 14</v>
      </c>
      <c r="AA588" s="82" t="str">
        <f>R588</f>
        <v>WE 15</v>
      </c>
    </row>
    <row r="589" spans="1:27" ht="14.25" thickBot="1">
      <c r="A589" s="40" t="s">
        <v>4</v>
      </c>
      <c r="B589" s="20" t="s">
        <v>5</v>
      </c>
      <c r="C589" s="21" t="s">
        <v>6</v>
      </c>
      <c r="D589" s="21" t="s">
        <v>7</v>
      </c>
      <c r="E589" s="23" t="s">
        <v>8</v>
      </c>
      <c r="F589" s="20" t="s">
        <v>5</v>
      </c>
      <c r="G589" s="21" t="s">
        <v>6</v>
      </c>
      <c r="H589" s="21" t="s">
        <v>7</v>
      </c>
      <c r="I589" s="23" t="s">
        <v>8</v>
      </c>
      <c r="J589" s="20" t="s">
        <v>5</v>
      </c>
      <c r="K589" s="21" t="s">
        <v>6</v>
      </c>
      <c r="L589" s="21" t="s">
        <v>7</v>
      </c>
      <c r="M589" s="23" t="s">
        <v>8</v>
      </c>
      <c r="N589" s="20" t="s">
        <v>5</v>
      </c>
      <c r="O589" s="21" t="s">
        <v>6</v>
      </c>
      <c r="P589" s="21" t="s">
        <v>7</v>
      </c>
      <c r="Q589" s="23" t="s">
        <v>8</v>
      </c>
      <c r="R589" s="20" t="s">
        <v>5</v>
      </c>
      <c r="S589" s="21" t="s">
        <v>6</v>
      </c>
      <c r="T589" s="21" t="s">
        <v>7</v>
      </c>
      <c r="U589" s="23" t="s">
        <v>8</v>
      </c>
      <c r="V589" s="24"/>
      <c r="W589" s="100">
        <f>IF(SUM(E590:E603)&gt;0,LARGE(E590:E603,1),0)</f>
        <v>0</v>
      </c>
      <c r="X589" s="81">
        <f>IF(SUM(I590:I603)&gt;0,LARGE(I590:I603,1),0)</f>
        <v>0</v>
      </c>
      <c r="Y589" s="81">
        <f>IF(SUM(M590:M603)&gt;0,LARGE(M590:M603,1),0)</f>
        <v>0</v>
      </c>
      <c r="Z589" s="81">
        <f>IF(SUM(Q590:Q603)&gt;0,LARGE(Q590:Q603,1),0)</f>
        <v>0</v>
      </c>
      <c r="AA589" s="82">
        <f>IF(SUM(U590:U603)&gt;0,LARGE(U590:U603,1),0)</f>
        <v>0</v>
      </c>
    </row>
    <row r="590" spans="1:27" ht="14.25" thickTop="1">
      <c r="A590" s="44" t="s">
        <v>139</v>
      </c>
      <c r="B590" s="138"/>
      <c r="C590" s="139"/>
      <c r="D590" s="140"/>
      <c r="E590" s="141">
        <f>IF(SUM(B590:D590)&gt;0,SUM(B590:D590),"")</f>
      </c>
      <c r="F590" s="138"/>
      <c r="G590" s="139"/>
      <c r="H590" s="140"/>
      <c r="I590" s="141">
        <f>IF(SUM(F590:H590)&gt;0,SUM(F590:H590),"")</f>
      </c>
      <c r="J590" s="138"/>
      <c r="K590" s="139"/>
      <c r="L590" s="140"/>
      <c r="M590" s="141">
        <f>IF(SUM(J590:L590)&gt;0,SUM(J590:L590),"")</f>
      </c>
      <c r="N590" s="138"/>
      <c r="O590" s="139"/>
      <c r="P590" s="140"/>
      <c r="Q590" s="141">
        <f>IF(SUM(N590:P590)&gt;0,SUM(N590:P590),"")</f>
      </c>
      <c r="R590" s="138"/>
      <c r="S590" s="139"/>
      <c r="T590" s="140"/>
      <c r="U590" s="141">
        <f>IF(SUM(R590:T590)&gt;0,SUM(R590:T590),"")</f>
      </c>
      <c r="V590" s="33"/>
      <c r="W590" s="81"/>
      <c r="X590" s="81"/>
      <c r="Y590" s="81"/>
      <c r="Z590" s="81"/>
      <c r="AA590" s="82"/>
    </row>
    <row r="591" spans="1:27" ht="13.5">
      <c r="A591" s="44" t="s">
        <v>44</v>
      </c>
      <c r="B591" s="142"/>
      <c r="C591" s="143"/>
      <c r="D591" s="144"/>
      <c r="E591" s="141">
        <f aca="true" t="shared" si="243" ref="E591:E596">IF(SUM(B591:D591)&gt;0,SUM(B591:D591),"")</f>
      </c>
      <c r="F591" s="142"/>
      <c r="G591" s="143"/>
      <c r="H591" s="144"/>
      <c r="I591" s="141">
        <f aca="true" t="shared" si="244" ref="I591:I596">IF(SUM(F591:H591)&gt;0,SUM(F591:H591),"")</f>
      </c>
      <c r="J591" s="142"/>
      <c r="K591" s="143"/>
      <c r="L591" s="144"/>
      <c r="M591" s="141">
        <f aca="true" t="shared" si="245" ref="M591:M596">IF(SUM(J591:L591)&gt;0,SUM(J591:L591),"")</f>
      </c>
      <c r="N591" s="142"/>
      <c r="O591" s="143"/>
      <c r="P591" s="144"/>
      <c r="Q591" s="141">
        <f aca="true" t="shared" si="246" ref="Q591:Q596">IF(SUM(N591:P591)&gt;0,SUM(N591:P591),"")</f>
      </c>
      <c r="R591" s="142"/>
      <c r="S591" s="143"/>
      <c r="T591" s="144"/>
      <c r="U591" s="141">
        <f aca="true" t="shared" si="247" ref="U591:U596">IF(SUM(R591:T591)&gt;0,SUM(R591:T591),"")</f>
      </c>
      <c r="V591" s="34"/>
      <c r="W591" s="81"/>
      <c r="X591" s="81"/>
      <c r="Y591" s="81"/>
      <c r="Z591" s="81"/>
      <c r="AA591" s="82"/>
    </row>
    <row r="592" spans="1:27" ht="13.5">
      <c r="A592" s="44" t="s">
        <v>46</v>
      </c>
      <c r="B592" s="142"/>
      <c r="C592" s="143"/>
      <c r="D592" s="144"/>
      <c r="E592" s="141">
        <f t="shared" si="243"/>
      </c>
      <c r="F592" s="142"/>
      <c r="G592" s="143"/>
      <c r="H592" s="144"/>
      <c r="I592" s="141">
        <f t="shared" si="244"/>
      </c>
      <c r="J592" s="142"/>
      <c r="K592" s="143"/>
      <c r="L592" s="144"/>
      <c r="M592" s="141">
        <f t="shared" si="245"/>
      </c>
      <c r="N592" s="142"/>
      <c r="O592" s="143"/>
      <c r="P592" s="144"/>
      <c r="Q592" s="141">
        <f t="shared" si="246"/>
      </c>
      <c r="R592" s="142"/>
      <c r="S592" s="143"/>
      <c r="T592" s="144"/>
      <c r="U592" s="141">
        <f t="shared" si="247"/>
      </c>
      <c r="V592" s="35" t="s">
        <v>11</v>
      </c>
      <c r="W592" s="81"/>
      <c r="X592" s="81"/>
      <c r="Y592" s="81"/>
      <c r="Z592" s="81"/>
      <c r="AA592" s="82"/>
    </row>
    <row r="593" spans="1:27" ht="13.5">
      <c r="A593" s="44" t="s">
        <v>56</v>
      </c>
      <c r="B593" s="142"/>
      <c r="C593" s="143"/>
      <c r="D593" s="144"/>
      <c r="E593" s="141">
        <f t="shared" si="243"/>
      </c>
      <c r="F593" s="142"/>
      <c r="G593" s="143"/>
      <c r="H593" s="144"/>
      <c r="I593" s="141">
        <f t="shared" si="244"/>
      </c>
      <c r="J593" s="142"/>
      <c r="K593" s="143"/>
      <c r="L593" s="144"/>
      <c r="M593" s="141">
        <f t="shared" si="245"/>
      </c>
      <c r="N593" s="142"/>
      <c r="O593" s="143"/>
      <c r="P593" s="144"/>
      <c r="Q593" s="141">
        <f t="shared" si="246"/>
      </c>
      <c r="R593" s="142"/>
      <c r="S593" s="143"/>
      <c r="T593" s="144"/>
      <c r="U593" s="141">
        <f t="shared" si="247"/>
      </c>
      <c r="V593" s="35" t="s">
        <v>12</v>
      </c>
      <c r="W593" s="81"/>
      <c r="X593" s="81"/>
      <c r="Y593" s="81"/>
      <c r="Z593" s="81"/>
      <c r="AA593" s="82"/>
    </row>
    <row r="594" spans="1:27" ht="13.5">
      <c r="A594" s="44" t="s">
        <v>63</v>
      </c>
      <c r="B594" s="142"/>
      <c r="C594" s="143"/>
      <c r="D594" s="145"/>
      <c r="E594" s="141">
        <f t="shared" si="243"/>
      </c>
      <c r="F594" s="142"/>
      <c r="G594" s="143"/>
      <c r="H594" s="145"/>
      <c r="I594" s="141">
        <f t="shared" si="244"/>
      </c>
      <c r="J594" s="142"/>
      <c r="K594" s="143"/>
      <c r="L594" s="145"/>
      <c r="M594" s="141">
        <f t="shared" si="245"/>
      </c>
      <c r="N594" s="142"/>
      <c r="O594" s="143"/>
      <c r="P594" s="145"/>
      <c r="Q594" s="141">
        <f t="shared" si="246"/>
      </c>
      <c r="R594" s="142"/>
      <c r="S594" s="143"/>
      <c r="T594" s="145"/>
      <c r="U594" s="141">
        <f t="shared" si="247"/>
      </c>
      <c r="V594" s="35" t="s">
        <v>12</v>
      </c>
      <c r="W594" s="81"/>
      <c r="X594" s="81"/>
      <c r="Y594" s="81"/>
      <c r="Z594" s="81"/>
      <c r="AA594" s="82"/>
    </row>
    <row r="595" spans="1:27" ht="13.5">
      <c r="A595" s="44" t="s">
        <v>55</v>
      </c>
      <c r="B595" s="142"/>
      <c r="C595" s="143"/>
      <c r="D595" s="145"/>
      <c r="E595" s="141">
        <f t="shared" si="243"/>
      </c>
      <c r="F595" s="142"/>
      <c r="G595" s="143"/>
      <c r="H595" s="145"/>
      <c r="I595" s="141">
        <f t="shared" si="244"/>
      </c>
      <c r="J595" s="142"/>
      <c r="K595" s="143"/>
      <c r="L595" s="145"/>
      <c r="M595" s="141">
        <f t="shared" si="245"/>
      </c>
      <c r="N595" s="142"/>
      <c r="O595" s="143"/>
      <c r="P595" s="145"/>
      <c r="Q595" s="141">
        <f t="shared" si="246"/>
      </c>
      <c r="R595" s="142"/>
      <c r="S595" s="143"/>
      <c r="T595" s="145"/>
      <c r="U595" s="141">
        <f t="shared" si="247"/>
      </c>
      <c r="V595" s="35"/>
      <c r="W595" s="81"/>
      <c r="X595" s="81"/>
      <c r="Y595" s="81"/>
      <c r="Z595" s="81"/>
      <c r="AA595" s="82"/>
    </row>
    <row r="596" spans="1:27" ht="13.5">
      <c r="A596" s="44" t="s">
        <v>139</v>
      </c>
      <c r="B596" s="142"/>
      <c r="C596" s="143"/>
      <c r="D596" s="144"/>
      <c r="E596" s="141">
        <f t="shared" si="243"/>
      </c>
      <c r="F596" s="142"/>
      <c r="G596" s="143"/>
      <c r="H596" s="144"/>
      <c r="I596" s="141">
        <f t="shared" si="244"/>
      </c>
      <c r="J596" s="142"/>
      <c r="K596" s="143"/>
      <c r="L596" s="144"/>
      <c r="M596" s="141">
        <f t="shared" si="245"/>
      </c>
      <c r="N596" s="142"/>
      <c r="O596" s="143"/>
      <c r="P596" s="144"/>
      <c r="Q596" s="141">
        <f t="shared" si="246"/>
      </c>
      <c r="R596" s="142"/>
      <c r="S596" s="143"/>
      <c r="T596" s="144"/>
      <c r="U596" s="141">
        <f t="shared" si="247"/>
      </c>
      <c r="V596" s="35"/>
      <c r="W596" s="81"/>
      <c r="X596" s="81"/>
      <c r="Y596" s="81"/>
      <c r="Z596" s="81"/>
      <c r="AA596" s="82"/>
    </row>
    <row r="597" spans="1:27" ht="13.5">
      <c r="A597" s="44" t="s">
        <v>67</v>
      </c>
      <c r="B597" s="142"/>
      <c r="C597" s="143"/>
      <c r="D597" s="144"/>
      <c r="E597" s="141">
        <f>IF(SUM(B597:D597)&gt;0,SUM(B597:D597),"")</f>
      </c>
      <c r="F597" s="142"/>
      <c r="G597" s="143"/>
      <c r="H597" s="144"/>
      <c r="I597" s="141">
        <f>IF(SUM(F597:H597)&gt;0,SUM(F597:H597),"")</f>
      </c>
      <c r="J597" s="142"/>
      <c r="K597" s="143"/>
      <c r="L597" s="144"/>
      <c r="M597" s="141">
        <f>IF(SUM(J597:L597)&gt;0,SUM(J597:L597),"")</f>
      </c>
      <c r="N597" s="142"/>
      <c r="O597" s="143"/>
      <c r="P597" s="144"/>
      <c r="Q597" s="141">
        <f>IF(SUM(N597:P597)&gt;0,SUM(N597:P597),"")</f>
      </c>
      <c r="R597" s="142"/>
      <c r="S597" s="143"/>
      <c r="T597" s="144"/>
      <c r="U597" s="141">
        <f>IF(SUM(R597:T597)&gt;0,SUM(R597:T597),"")</f>
      </c>
      <c r="V597" s="35" t="s">
        <v>13</v>
      </c>
      <c r="W597" s="81"/>
      <c r="X597" s="81"/>
      <c r="Y597" s="81"/>
      <c r="Z597" s="81"/>
      <c r="AA597" s="82"/>
    </row>
    <row r="598" spans="1:27" ht="13.5">
      <c r="A598" s="44" t="s">
        <v>52</v>
      </c>
      <c r="B598" s="142"/>
      <c r="C598" s="143"/>
      <c r="D598" s="144"/>
      <c r="E598" s="141">
        <f aca="true" t="shared" si="248" ref="E598:E603">IF(SUM(B598:D598)&gt;0,SUM(B598:D598),"")</f>
      </c>
      <c r="F598" s="142"/>
      <c r="G598" s="143"/>
      <c r="H598" s="144"/>
      <c r="I598" s="141">
        <f aca="true" t="shared" si="249" ref="I598:I603">IF(SUM(F598:H598)&gt;0,SUM(F598:H598),"")</f>
      </c>
      <c r="J598" s="142"/>
      <c r="K598" s="143"/>
      <c r="L598" s="144"/>
      <c r="M598" s="141">
        <f aca="true" t="shared" si="250" ref="M598:M603">IF(SUM(J598:L598)&gt;0,SUM(J598:L598),"")</f>
      </c>
      <c r="N598" s="142"/>
      <c r="O598" s="143"/>
      <c r="P598" s="144"/>
      <c r="Q598" s="141">
        <f aca="true" t="shared" si="251" ref="Q598:Q603">IF(SUM(N598:P598)&gt;0,SUM(N598:P598),"")</f>
      </c>
      <c r="R598" s="142"/>
      <c r="S598" s="143"/>
      <c r="T598" s="144"/>
      <c r="U598" s="141">
        <f aca="true" t="shared" si="252" ref="U598:U603">IF(SUM(R598:T598)&gt;0,SUM(R598:T598),"")</f>
      </c>
      <c r="V598" s="35" t="s">
        <v>14</v>
      </c>
      <c r="W598" s="81"/>
      <c r="X598" s="81"/>
      <c r="Y598" s="81"/>
      <c r="Z598" s="81"/>
      <c r="AA598" s="82"/>
    </row>
    <row r="599" spans="1:27" ht="13.5">
      <c r="A599" s="44" t="s">
        <v>54</v>
      </c>
      <c r="B599" s="142"/>
      <c r="C599" s="143"/>
      <c r="D599" s="144"/>
      <c r="E599" s="141">
        <f t="shared" si="248"/>
      </c>
      <c r="F599" s="142"/>
      <c r="G599" s="143"/>
      <c r="H599" s="144"/>
      <c r="I599" s="141">
        <f t="shared" si="249"/>
      </c>
      <c r="J599" s="142"/>
      <c r="K599" s="143"/>
      <c r="L599" s="144"/>
      <c r="M599" s="141">
        <f t="shared" si="250"/>
      </c>
      <c r="N599" s="142"/>
      <c r="O599" s="143"/>
      <c r="P599" s="144"/>
      <c r="Q599" s="141">
        <f t="shared" si="251"/>
      </c>
      <c r="R599" s="142"/>
      <c r="S599" s="143"/>
      <c r="T599" s="144"/>
      <c r="U599" s="141">
        <f t="shared" si="252"/>
      </c>
      <c r="V599" s="35" t="s">
        <v>15</v>
      </c>
      <c r="W599" s="81"/>
      <c r="X599" s="81"/>
      <c r="Y599" s="81"/>
      <c r="Z599" s="81"/>
      <c r="AA599" s="82"/>
    </row>
    <row r="600" spans="1:27" ht="13.5">
      <c r="A600" s="44" t="s">
        <v>139</v>
      </c>
      <c r="B600" s="142"/>
      <c r="C600" s="143"/>
      <c r="D600" s="144"/>
      <c r="E600" s="141">
        <f t="shared" si="248"/>
      </c>
      <c r="F600" s="142"/>
      <c r="G600" s="143"/>
      <c r="H600" s="144"/>
      <c r="I600" s="141">
        <f t="shared" si="249"/>
      </c>
      <c r="J600" s="142"/>
      <c r="K600" s="143"/>
      <c r="L600" s="144"/>
      <c r="M600" s="141">
        <f t="shared" si="250"/>
      </c>
      <c r="N600" s="142"/>
      <c r="O600" s="143"/>
      <c r="P600" s="144"/>
      <c r="Q600" s="141">
        <f t="shared" si="251"/>
      </c>
      <c r="R600" s="142"/>
      <c r="S600" s="143"/>
      <c r="T600" s="144"/>
      <c r="U600" s="141">
        <f t="shared" si="252"/>
      </c>
      <c r="V600" s="35" t="s">
        <v>16</v>
      </c>
      <c r="W600" s="81"/>
      <c r="X600" s="81"/>
      <c r="Y600" s="81"/>
      <c r="Z600" s="81"/>
      <c r="AA600" s="82"/>
    </row>
    <row r="601" spans="1:27" ht="13.5">
      <c r="A601" s="44" t="s">
        <v>40</v>
      </c>
      <c r="B601" s="142"/>
      <c r="C601" s="143"/>
      <c r="D601" s="144"/>
      <c r="E601" s="141">
        <f t="shared" si="248"/>
      </c>
      <c r="F601" s="142"/>
      <c r="G601" s="143"/>
      <c r="H601" s="144"/>
      <c r="I601" s="141">
        <f t="shared" si="249"/>
      </c>
      <c r="J601" s="142"/>
      <c r="K601" s="143"/>
      <c r="L601" s="144"/>
      <c r="M601" s="141">
        <f t="shared" si="250"/>
      </c>
      <c r="N601" s="142"/>
      <c r="O601" s="143"/>
      <c r="P601" s="144"/>
      <c r="Q601" s="141">
        <f t="shared" si="251"/>
      </c>
      <c r="R601" s="142"/>
      <c r="S601" s="143"/>
      <c r="T601" s="144"/>
      <c r="U601" s="141">
        <f t="shared" si="252"/>
      </c>
      <c r="V601" s="35" t="s">
        <v>12</v>
      </c>
      <c r="W601" s="81"/>
      <c r="X601" s="81"/>
      <c r="Y601" s="81"/>
      <c r="Z601" s="81"/>
      <c r="AA601" s="82"/>
    </row>
    <row r="602" spans="1:27" ht="13.5">
      <c r="A602" s="26" t="s">
        <v>22</v>
      </c>
      <c r="B602" s="142"/>
      <c r="C602" s="143"/>
      <c r="D602" s="144"/>
      <c r="E602" s="141">
        <f t="shared" si="248"/>
      </c>
      <c r="F602" s="142"/>
      <c r="G602" s="143"/>
      <c r="H602" s="144"/>
      <c r="I602" s="141">
        <f t="shared" si="249"/>
      </c>
      <c r="J602" s="142"/>
      <c r="K602" s="143"/>
      <c r="L602" s="144"/>
      <c r="M602" s="141">
        <f t="shared" si="250"/>
      </c>
      <c r="N602" s="142"/>
      <c r="O602" s="143"/>
      <c r="P602" s="144"/>
      <c r="Q602" s="141">
        <f t="shared" si="251"/>
      </c>
      <c r="R602" s="142"/>
      <c r="S602" s="143"/>
      <c r="T602" s="144"/>
      <c r="U602" s="141">
        <f t="shared" si="252"/>
      </c>
      <c r="V602" s="34"/>
      <c r="W602" s="81"/>
      <c r="X602" s="81"/>
      <c r="Y602" s="81"/>
      <c r="Z602" s="81"/>
      <c r="AA602" s="82"/>
    </row>
    <row r="603" spans="1:27" ht="13.5">
      <c r="A603" s="26" t="s">
        <v>23</v>
      </c>
      <c r="B603" s="142"/>
      <c r="C603" s="143"/>
      <c r="D603" s="144"/>
      <c r="E603" s="141">
        <f t="shared" si="248"/>
      </c>
      <c r="F603" s="142"/>
      <c r="G603" s="143"/>
      <c r="H603" s="144"/>
      <c r="I603" s="141">
        <f t="shared" si="249"/>
      </c>
      <c r="J603" s="142"/>
      <c r="K603" s="143"/>
      <c r="L603" s="144"/>
      <c r="M603" s="141">
        <f t="shared" si="250"/>
      </c>
      <c r="N603" s="142"/>
      <c r="O603" s="143"/>
      <c r="P603" s="144"/>
      <c r="Q603" s="141">
        <f t="shared" si="251"/>
      </c>
      <c r="R603" s="142"/>
      <c r="S603" s="143"/>
      <c r="T603" s="144"/>
      <c r="U603" s="141">
        <f t="shared" si="252"/>
      </c>
      <c r="V603" s="34"/>
      <c r="W603" s="81"/>
      <c r="X603" s="81"/>
      <c r="Y603" s="81"/>
      <c r="Z603" s="81"/>
      <c r="AA603" s="82"/>
    </row>
    <row r="604" spans="1:27" ht="14.25" thickBot="1">
      <c r="A604" s="117" t="s">
        <v>10</v>
      </c>
      <c r="B604" s="149">
        <f aca="true" t="shared" si="253" ref="B604:U604">IF(SUM(B590:B601)=0,0,AVERAGE(B590:B601))</f>
        <v>0</v>
      </c>
      <c r="C604" s="150">
        <f t="shared" si="253"/>
        <v>0</v>
      </c>
      <c r="D604" s="151">
        <f t="shared" si="253"/>
        <v>0</v>
      </c>
      <c r="E604" s="152">
        <f t="shared" si="253"/>
        <v>0</v>
      </c>
      <c r="F604" s="149">
        <f t="shared" si="253"/>
        <v>0</v>
      </c>
      <c r="G604" s="150">
        <f t="shared" si="253"/>
        <v>0</v>
      </c>
      <c r="H604" s="151">
        <f t="shared" si="253"/>
        <v>0</v>
      </c>
      <c r="I604" s="152">
        <f t="shared" si="253"/>
        <v>0</v>
      </c>
      <c r="J604" s="149">
        <f t="shared" si="253"/>
        <v>0</v>
      </c>
      <c r="K604" s="150">
        <f t="shared" si="253"/>
        <v>0</v>
      </c>
      <c r="L604" s="151">
        <f t="shared" si="253"/>
        <v>0</v>
      </c>
      <c r="M604" s="152">
        <f t="shared" si="253"/>
        <v>0</v>
      </c>
      <c r="N604" s="149">
        <f t="shared" si="253"/>
        <v>0</v>
      </c>
      <c r="O604" s="150">
        <f t="shared" si="253"/>
        <v>0</v>
      </c>
      <c r="P604" s="151">
        <f t="shared" si="253"/>
        <v>0</v>
      </c>
      <c r="Q604" s="152">
        <f t="shared" si="253"/>
        <v>0</v>
      </c>
      <c r="R604" s="149">
        <f t="shared" si="253"/>
        <v>0</v>
      </c>
      <c r="S604" s="150">
        <f t="shared" si="253"/>
        <v>0</v>
      </c>
      <c r="T604" s="151">
        <f t="shared" si="253"/>
        <v>0</v>
      </c>
      <c r="U604" s="152">
        <f t="shared" si="253"/>
        <v>0</v>
      </c>
      <c r="V604" s="41"/>
      <c r="W604" s="81"/>
      <c r="X604" s="81"/>
      <c r="Y604" s="81"/>
      <c r="Z604" s="81"/>
      <c r="AA604" s="82"/>
    </row>
    <row r="605" spans="1:27" ht="13.5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9"/>
      <c r="W605" s="81"/>
      <c r="X605" s="81"/>
      <c r="Y605" s="81"/>
      <c r="Z605" s="81"/>
      <c r="AA605" s="82"/>
    </row>
    <row r="606" spans="1:27" ht="14.25" thickBot="1">
      <c r="A606" s="50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2"/>
      <c r="W606" s="81" t="s">
        <v>66</v>
      </c>
      <c r="X606" s="98"/>
      <c r="Y606" s="98"/>
      <c r="Z606" s="98"/>
      <c r="AA606" s="99"/>
    </row>
    <row r="607" spans="1:27" ht="13.5">
      <c r="A607" s="116" t="s">
        <v>63</v>
      </c>
      <c r="B607" s="259" t="s">
        <v>271</v>
      </c>
      <c r="C607" s="260"/>
      <c r="D607" s="260"/>
      <c r="E607" s="261"/>
      <c r="F607" s="259" t="s">
        <v>288</v>
      </c>
      <c r="G607" s="260"/>
      <c r="H607" s="260"/>
      <c r="I607" s="261"/>
      <c r="J607" s="259" t="s">
        <v>272</v>
      </c>
      <c r="K607" s="260"/>
      <c r="L607" s="260"/>
      <c r="M607" s="261"/>
      <c r="N607" s="259" t="s">
        <v>287</v>
      </c>
      <c r="O607" s="260"/>
      <c r="P607" s="260"/>
      <c r="Q607" s="261"/>
      <c r="R607" s="259" t="s">
        <v>354</v>
      </c>
      <c r="S607" s="260"/>
      <c r="T607" s="260"/>
      <c r="U607" s="261"/>
      <c r="V607" s="18" t="s">
        <v>3</v>
      </c>
      <c r="W607" s="100" t="str">
        <f>B607</f>
        <v>Holliday, Jennifer (285.71)</v>
      </c>
      <c r="X607" s="81" t="str">
        <f>F607</f>
        <v>Brady, William (281.00)</v>
      </c>
      <c r="Y607" s="81" t="str">
        <f>J607</f>
        <v>Sinnott, Jeremy (280.00)</v>
      </c>
      <c r="Z607" s="81" t="str">
        <f>N607</f>
        <v>Bloodworth, Thomas (280.33)</v>
      </c>
      <c r="AA607" s="82" t="str">
        <f>R607</f>
        <v>McMillan, Caitlin (267.2)</v>
      </c>
    </row>
    <row r="608" spans="1:27" ht="14.25" thickBot="1">
      <c r="A608" s="40" t="s">
        <v>4</v>
      </c>
      <c r="B608" s="20" t="s">
        <v>5</v>
      </c>
      <c r="C608" s="21" t="s">
        <v>6</v>
      </c>
      <c r="D608" s="22" t="s">
        <v>7</v>
      </c>
      <c r="E608" s="23" t="s">
        <v>8</v>
      </c>
      <c r="F608" s="20" t="s">
        <v>5</v>
      </c>
      <c r="G608" s="21" t="s">
        <v>6</v>
      </c>
      <c r="H608" s="21" t="s">
        <v>7</v>
      </c>
      <c r="I608" s="23" t="s">
        <v>8</v>
      </c>
      <c r="J608" s="20" t="s">
        <v>5</v>
      </c>
      <c r="K608" s="21" t="s">
        <v>6</v>
      </c>
      <c r="L608" s="21" t="s">
        <v>7</v>
      </c>
      <c r="M608" s="23" t="s">
        <v>8</v>
      </c>
      <c r="N608" s="20" t="s">
        <v>5</v>
      </c>
      <c r="O608" s="21" t="s">
        <v>6</v>
      </c>
      <c r="P608" s="21" t="s">
        <v>7</v>
      </c>
      <c r="Q608" s="23" t="s">
        <v>8</v>
      </c>
      <c r="R608" s="20" t="s">
        <v>5</v>
      </c>
      <c r="S608" s="21" t="s">
        <v>6</v>
      </c>
      <c r="T608" s="21" t="s">
        <v>7</v>
      </c>
      <c r="U608" s="23" t="s">
        <v>8</v>
      </c>
      <c r="V608" s="24" t="s">
        <v>9</v>
      </c>
      <c r="W608" s="108">
        <f>IF(SUM(E609:E622)&gt;0,LARGE(E609:E622,1),0)</f>
        <v>289</v>
      </c>
      <c r="X608" s="109">
        <f>IF(SUM(I609:I622)&gt;0,LARGE(I609:I622,1),0)</f>
        <v>283</v>
      </c>
      <c r="Y608" s="109">
        <f>IF(SUM(M609:M622)&gt;0,LARGE(M609:M622,1),0)</f>
        <v>291</v>
      </c>
      <c r="Z608" s="109">
        <f>IF(SUM(Q609:Q622)&gt;0,LARGE(Q609:Q622,1),0)</f>
        <v>286</v>
      </c>
      <c r="AA608" s="110">
        <f>IF(SUM(U609:U622)&gt;0,LARGE(U609:U622,1),0)</f>
        <v>284</v>
      </c>
    </row>
    <row r="609" spans="1:27" ht="14.25" thickTop="1">
      <c r="A609" s="44" t="s">
        <v>158</v>
      </c>
      <c r="B609" s="138">
        <v>98</v>
      </c>
      <c r="C609" s="139">
        <v>92</v>
      </c>
      <c r="D609" s="140">
        <v>94</v>
      </c>
      <c r="E609" s="141">
        <f>IF(SUM(B609:D609)&gt;0,SUM(B609:D609),"")</f>
        <v>284</v>
      </c>
      <c r="F609" s="138">
        <v>99</v>
      </c>
      <c r="G609" s="139">
        <v>88</v>
      </c>
      <c r="H609" s="140">
        <v>95</v>
      </c>
      <c r="I609" s="141">
        <f>IF(SUM(F609:H609)&gt;0,SUM(F609:H609),"")</f>
        <v>282</v>
      </c>
      <c r="J609" s="138">
        <v>99</v>
      </c>
      <c r="K609" s="139">
        <v>97</v>
      </c>
      <c r="L609" s="140">
        <v>95</v>
      </c>
      <c r="M609" s="141">
        <f>IF(SUM(J609:L609)&gt;0,SUM(J609:L609),"")</f>
        <v>291</v>
      </c>
      <c r="N609" s="138">
        <v>98</v>
      </c>
      <c r="O609" s="139">
        <v>88</v>
      </c>
      <c r="P609" s="140">
        <v>94</v>
      </c>
      <c r="Q609" s="141">
        <f>IF(SUM(N609:P609)&gt;0,SUM(N609:P609),"")</f>
        <v>280</v>
      </c>
      <c r="R609" s="138">
        <v>98</v>
      </c>
      <c r="S609" s="139">
        <v>87</v>
      </c>
      <c r="T609" s="140">
        <v>96</v>
      </c>
      <c r="U609" s="141">
        <f>IF(SUM(R609:T609)&gt;0,SUM(R609:T609),"")</f>
        <v>281</v>
      </c>
      <c r="V609" s="106">
        <f>IF(SUM(E609,I609,M609,Q609,U609,U627,Q627,M627,I627,E627,E645,I645,M645,Q645,U645)&gt;0,(LARGE((E609,I609,M609,Q609,U609,U627,Q627,M627,I627,E627,E645,I645,M645,Q645,U645),1)+LARGE((E609,I609,M609,Q609,U609,U627,Q627,M627,I627,E627,E645,I645,M645,Q645,U645),2)+LARGE((E609,I609,M609,Q609,U609,U627,Q627,M627,I627,E627,E645,I645,M645,Q645,U645),3)+LARGE((E609,I609,M609,Q609,U609,U627,Q627,M627,I627,E627,E645,I645,M645,Q645,U645),4)),"")</f>
        <v>1138</v>
      </c>
      <c r="W609" s="81"/>
      <c r="X609" s="81"/>
      <c r="Y609" s="81"/>
      <c r="Z609" s="81"/>
      <c r="AA609" s="82"/>
    </row>
    <row r="610" spans="1:27" ht="13.5">
      <c r="A610" s="44" t="s">
        <v>139</v>
      </c>
      <c r="B610" s="142"/>
      <c r="C610" s="143"/>
      <c r="D610" s="144"/>
      <c r="E610" s="141">
        <f aca="true" t="shared" si="254" ref="E610:E622">IF(SUM(B610:D610)&gt;0,SUM(B610:D610),"")</f>
      </c>
      <c r="F610" s="142"/>
      <c r="G610" s="143"/>
      <c r="H610" s="144"/>
      <c r="I610" s="141">
        <f aca="true" t="shared" si="255" ref="I610:I622">IF(SUM(F610:H610)&gt;0,SUM(F610:H610),"")</f>
      </c>
      <c r="J610" s="142"/>
      <c r="K610" s="143"/>
      <c r="L610" s="144"/>
      <c r="M610" s="141">
        <f aca="true" t="shared" si="256" ref="M610:M622">IF(SUM(J610:L610)&gt;0,SUM(J610:L610),"")</f>
      </c>
      <c r="N610" s="142"/>
      <c r="O610" s="143"/>
      <c r="P610" s="144"/>
      <c r="Q610" s="141">
        <f aca="true" t="shared" si="257" ref="Q610:Q622">IF(SUM(N610:P610)&gt;0,SUM(N610:P610),"")</f>
      </c>
      <c r="R610" s="142"/>
      <c r="S610" s="143"/>
      <c r="T610" s="144"/>
      <c r="U610" s="141">
        <f aca="true" t="shared" si="258" ref="U610:U622">IF(SUM(R610:T610)&gt;0,SUM(R610:T610),"")</f>
      </c>
      <c r="V610" s="106" t="s">
        <v>139</v>
      </c>
      <c r="W610" s="81"/>
      <c r="X610" s="81"/>
      <c r="Y610" s="81"/>
      <c r="Z610" s="81"/>
      <c r="AA610" s="82"/>
    </row>
    <row r="611" spans="1:27" ht="13.5">
      <c r="A611" s="44" t="s">
        <v>52</v>
      </c>
      <c r="B611" s="142">
        <v>97</v>
      </c>
      <c r="C611" s="143">
        <v>95</v>
      </c>
      <c r="D611" s="144">
        <v>95</v>
      </c>
      <c r="E611" s="141">
        <f t="shared" si="254"/>
        <v>287</v>
      </c>
      <c r="F611" s="142">
        <v>98</v>
      </c>
      <c r="G611" s="143">
        <v>87</v>
      </c>
      <c r="H611" s="144">
        <v>94</v>
      </c>
      <c r="I611" s="141">
        <f t="shared" si="255"/>
        <v>279</v>
      </c>
      <c r="J611" s="142">
        <v>97</v>
      </c>
      <c r="K611" s="143">
        <v>95</v>
      </c>
      <c r="L611" s="144">
        <v>96</v>
      </c>
      <c r="M611" s="141">
        <f t="shared" si="256"/>
        <v>288</v>
      </c>
      <c r="N611" s="142">
        <v>97</v>
      </c>
      <c r="O611" s="143">
        <v>92</v>
      </c>
      <c r="P611" s="144">
        <v>96</v>
      </c>
      <c r="Q611" s="141">
        <f t="shared" si="257"/>
        <v>285</v>
      </c>
      <c r="R611" s="142">
        <v>99</v>
      </c>
      <c r="S611" s="143">
        <v>92</v>
      </c>
      <c r="T611" s="144">
        <v>93</v>
      </c>
      <c r="U611" s="141">
        <f t="shared" si="258"/>
        <v>284</v>
      </c>
      <c r="V611" s="106">
        <f>IF(SUM(E611,I611,M611,Q611,U611,U629,Q629,M629,I629,E629,E647,I647,M647,Q647,U647)&gt;0,(LARGE((E611,I611,M611,Q611,U611,U629,Q629,M629,I629,E629,E647,I647,M647,Q647,U647),1)+LARGE((E611,I611,M611,Q611,U611,U629,Q629,M629,I629,E629,E647,I647,M647,Q647,U647),2)+LARGE((E611,I611,M611,Q611,U611,U629,Q629,M629,I629,E629,E647,I647,M647,Q647,U647),3)+LARGE((E611,I611,M611,Q611,U611,U629,Q629,M629,I629,E629,E647,I647,M647,Q647,U647),4)),"")</f>
        <v>1144</v>
      </c>
      <c r="W611" s="81"/>
      <c r="X611" s="81"/>
      <c r="Y611" s="81"/>
      <c r="Z611" s="81"/>
      <c r="AA611" s="82"/>
    </row>
    <row r="612" spans="1:27" ht="13.5">
      <c r="A612" s="44" t="s">
        <v>139</v>
      </c>
      <c r="B612" s="142"/>
      <c r="C612" s="143"/>
      <c r="D612" s="144"/>
      <c r="E612" s="141">
        <f t="shared" si="254"/>
      </c>
      <c r="F612" s="142"/>
      <c r="G612" s="143"/>
      <c r="H612" s="144"/>
      <c r="I612" s="141">
        <f t="shared" si="255"/>
      </c>
      <c r="J612" s="142"/>
      <c r="K612" s="143"/>
      <c r="L612" s="144"/>
      <c r="M612" s="141">
        <f t="shared" si="256"/>
      </c>
      <c r="N612" s="142"/>
      <c r="O612" s="143"/>
      <c r="P612" s="144"/>
      <c r="Q612" s="141">
        <f t="shared" si="257"/>
      </c>
      <c r="R612" s="142"/>
      <c r="S612" s="143"/>
      <c r="T612" s="144"/>
      <c r="U612" s="141">
        <f t="shared" si="258"/>
      </c>
      <c r="V612" s="106" t="s">
        <v>139</v>
      </c>
      <c r="W612" s="81"/>
      <c r="X612" s="81"/>
      <c r="Y612" s="81"/>
      <c r="Z612" s="81"/>
      <c r="AA612" s="82"/>
    </row>
    <row r="613" spans="1:27" ht="13.5">
      <c r="A613" s="44" t="s">
        <v>57</v>
      </c>
      <c r="B613" s="142">
        <v>96</v>
      </c>
      <c r="C613" s="143">
        <v>90</v>
      </c>
      <c r="D613" s="145">
        <v>97</v>
      </c>
      <c r="E613" s="141">
        <f t="shared" si="254"/>
        <v>283</v>
      </c>
      <c r="F613" s="142">
        <v>97</v>
      </c>
      <c r="G613" s="143">
        <v>84</v>
      </c>
      <c r="H613" s="145">
        <v>93</v>
      </c>
      <c r="I613" s="141">
        <f t="shared" si="255"/>
        <v>274</v>
      </c>
      <c r="J613" s="142">
        <v>98</v>
      </c>
      <c r="K613" s="143">
        <v>93</v>
      </c>
      <c r="L613" s="145">
        <v>96</v>
      </c>
      <c r="M613" s="141">
        <f t="shared" si="256"/>
        <v>287</v>
      </c>
      <c r="N613" s="142">
        <v>95</v>
      </c>
      <c r="O613" s="143">
        <v>87</v>
      </c>
      <c r="P613" s="145">
        <v>97</v>
      </c>
      <c r="Q613" s="141">
        <f t="shared" si="257"/>
        <v>279</v>
      </c>
      <c r="R613" s="142">
        <v>99</v>
      </c>
      <c r="S613" s="143">
        <v>89</v>
      </c>
      <c r="T613" s="145">
        <v>94</v>
      </c>
      <c r="U613" s="141">
        <f t="shared" si="258"/>
        <v>282</v>
      </c>
      <c r="V613" s="106">
        <f>IF(SUM(E613,I613,M613,Q613,U613,U631,Q631,M631,I631,E631,E649,I649,M649,Q649,U649)&gt;0,(LARGE((E613,I613,M613,Q613,U613,U631,Q631,M631,I631,E631,E649,I649,M649,Q649,U649),1)+LARGE((E613,I613,M613,Q613,U613,U631,Q631,M631,I631,E631,E649,I649,M649,Q649,U649),2)+LARGE((E613,I613,M613,Q613,U613,U631,Q631,M631,I631,E631,E649,I649,M649,Q649,U649),3)+LARGE((E613,I613,M613,Q613,U613,U631,Q631,M631,I631,E631,E649,I649,M649,Q649,U649),4)),"")</f>
        <v>1131</v>
      </c>
      <c r="W613" s="81"/>
      <c r="X613" s="81"/>
      <c r="Y613" s="81"/>
      <c r="Z613" s="81"/>
      <c r="AA613" s="82"/>
    </row>
    <row r="614" spans="1:27" ht="13.5">
      <c r="A614" s="44" t="s">
        <v>46</v>
      </c>
      <c r="B614" s="142">
        <v>98</v>
      </c>
      <c r="C614" s="143">
        <v>91</v>
      </c>
      <c r="D614" s="145">
        <v>95</v>
      </c>
      <c r="E614" s="141">
        <f t="shared" si="254"/>
        <v>284</v>
      </c>
      <c r="F614" s="142">
        <v>97</v>
      </c>
      <c r="G614" s="143">
        <v>89</v>
      </c>
      <c r="H614" s="145">
        <v>94</v>
      </c>
      <c r="I614" s="141">
        <f t="shared" si="255"/>
        <v>280</v>
      </c>
      <c r="J614" s="142">
        <v>99</v>
      </c>
      <c r="K614" s="143">
        <v>95</v>
      </c>
      <c r="L614" s="145">
        <v>94</v>
      </c>
      <c r="M614" s="141">
        <f t="shared" si="256"/>
        <v>288</v>
      </c>
      <c r="N614" s="142">
        <v>98</v>
      </c>
      <c r="O614" s="143">
        <v>86</v>
      </c>
      <c r="P614" s="145">
        <v>94</v>
      </c>
      <c r="Q614" s="141">
        <f t="shared" si="257"/>
        <v>278</v>
      </c>
      <c r="R614" s="142">
        <v>97</v>
      </c>
      <c r="S614" s="143">
        <v>89</v>
      </c>
      <c r="T614" s="145">
        <v>95</v>
      </c>
      <c r="U614" s="141">
        <f t="shared" si="258"/>
        <v>281</v>
      </c>
      <c r="V614" s="106">
        <f>IF(SUM(E614,I614,M614,Q614,U614,U632,Q632,M632,I632,E632,E650,I650,M650,Q650,U650)&gt;0,(LARGE((E614,I614,M614,Q614,U614,U632,Q632,M632,I632,E632,E650,I650,M650,Q650,U650),1)+LARGE((E614,I614,M614,Q614,U614,U632,Q632,M632,I632,E632,E650,I650,M650,Q650,U650),2)+LARGE((E614,I614,M614,Q614,U614,U632,Q632,M632,I632,E632,E650,I650,M650,Q650,U650),3)+LARGE((E614,I614,M614,Q614,U614,U632,Q632,M632,I632,E632,E650,I650,M650,Q650,U650),4)),"")</f>
        <v>1133</v>
      </c>
      <c r="W614" s="81"/>
      <c r="X614" s="81"/>
      <c r="Y614" s="81"/>
      <c r="Z614" s="81"/>
      <c r="AA614" s="82"/>
    </row>
    <row r="615" spans="1:27" ht="13.5">
      <c r="A615" s="44" t="s">
        <v>55</v>
      </c>
      <c r="B615" s="142"/>
      <c r="C615" s="143"/>
      <c r="D615" s="144"/>
      <c r="E615" s="141">
        <f>IF(SUM(B615:D615)&gt;0,SUM(B615:D615),"")</f>
      </c>
      <c r="F615" s="142">
        <v>98</v>
      </c>
      <c r="G615" s="143">
        <v>87</v>
      </c>
      <c r="H615" s="144">
        <v>96</v>
      </c>
      <c r="I615" s="141">
        <f>IF(SUM(F615:H615)&gt;0,SUM(F615:H615),"")</f>
        <v>281</v>
      </c>
      <c r="J615" s="142">
        <v>97</v>
      </c>
      <c r="K615" s="143">
        <v>92</v>
      </c>
      <c r="L615" s="144">
        <v>95</v>
      </c>
      <c r="M615" s="141">
        <f>IF(SUM(J615:L615)&gt;0,SUM(J615:L615),"")</f>
        <v>284</v>
      </c>
      <c r="N615" s="142">
        <v>100</v>
      </c>
      <c r="O615" s="143">
        <v>88</v>
      </c>
      <c r="P615" s="144">
        <v>92</v>
      </c>
      <c r="Q615" s="141">
        <f>IF(SUM(N615:P615)&gt;0,SUM(N615:P615),"")</f>
        <v>280</v>
      </c>
      <c r="R615" s="142">
        <v>98</v>
      </c>
      <c r="S615" s="143">
        <v>88</v>
      </c>
      <c r="T615" s="144">
        <v>94</v>
      </c>
      <c r="U615" s="141">
        <f>IF(SUM(R615:T615)&gt;0,SUM(R615:T615),"")</f>
        <v>280</v>
      </c>
      <c r="V615" s="106">
        <f>IF(SUM(E615,I615,M615,Q615,U615,U633,Q633,M633,I633,E633,E651,I651,M651,Q651,U651)&gt;0,(LARGE((E615,I615,M615,Q615,U615,U633,Q633,M633,I633,E633,E651,I651,M651,Q651,U651),1)+LARGE((E615,I615,M615,Q615,U615,U633,Q633,M633,I633,E633,E651,I651,M651,Q651,U651),2)+LARGE((E615,I615,M615,Q615,U615,U633,Q633,M633,I633,E633,E651,I651,M651,Q651,U651),3)+LARGE((E615,I615,M615,Q615,U615,U633,Q633,M633,I633,E633,E651,I651,M651,Q651,U651),4)),"")</f>
        <v>1125</v>
      </c>
      <c r="W615" s="81"/>
      <c r="X615" s="81"/>
      <c r="Y615" s="81"/>
      <c r="Z615" s="81"/>
      <c r="AA615" s="82"/>
    </row>
    <row r="616" spans="1:27" ht="13.5">
      <c r="A616" s="44" t="s">
        <v>54</v>
      </c>
      <c r="B616" s="142">
        <v>97</v>
      </c>
      <c r="C616" s="143">
        <v>93</v>
      </c>
      <c r="D616" s="144">
        <v>96</v>
      </c>
      <c r="E616" s="141">
        <f t="shared" si="254"/>
        <v>286</v>
      </c>
      <c r="F616" s="142"/>
      <c r="G616" s="143"/>
      <c r="H616" s="144"/>
      <c r="I616" s="141">
        <f t="shared" si="255"/>
      </c>
      <c r="J616" s="142">
        <v>100</v>
      </c>
      <c r="K616" s="143">
        <v>93</v>
      </c>
      <c r="L616" s="144">
        <v>95</v>
      </c>
      <c r="M616" s="141">
        <f t="shared" si="256"/>
        <v>288</v>
      </c>
      <c r="N616" s="142">
        <v>99</v>
      </c>
      <c r="O616" s="143">
        <v>90</v>
      </c>
      <c r="P616" s="144">
        <v>97</v>
      </c>
      <c r="Q616" s="141">
        <f t="shared" si="257"/>
        <v>286</v>
      </c>
      <c r="R616" s="142">
        <v>99</v>
      </c>
      <c r="S616" s="143">
        <v>86</v>
      </c>
      <c r="T616" s="144">
        <v>95</v>
      </c>
      <c r="U616" s="141">
        <f t="shared" si="258"/>
        <v>280</v>
      </c>
      <c r="V616" s="106">
        <f>IF(SUM(E616,I616,M616,Q616,U616,U634,Q634,M634,I634,E634,E652,I652,M652,Q652,U652)&gt;0,(LARGE((E616,I616,M616,Q616,U616,U634,Q634,M634,I634,E634,E652,I652,M652,Q652,U652),1)+LARGE((E616,I616,M616,Q616,U616,U634,Q634,M634,I634,E634,E652,I652,M652,Q652,U652),2)+LARGE((E616,I616,M616,Q616,U616,U634,Q634,M634,I634,E634,E652,I652,M652,Q652,U652),3)+LARGE((E616,I616,M616,Q616,U616,U634,Q634,M634,I634,E634,E652,I652,M652,Q652,U652),4)),"")</f>
        <v>1140</v>
      </c>
      <c r="W616" s="81"/>
      <c r="X616" s="81"/>
      <c r="Y616" s="81"/>
      <c r="Z616" s="81"/>
      <c r="AA616" s="82"/>
    </row>
    <row r="617" spans="1:27" ht="13.5">
      <c r="A617" s="44" t="s">
        <v>139</v>
      </c>
      <c r="B617" s="142"/>
      <c r="C617" s="143"/>
      <c r="D617" s="144"/>
      <c r="E617" s="141">
        <f t="shared" si="254"/>
      </c>
      <c r="F617" s="142"/>
      <c r="G617" s="143"/>
      <c r="H617" s="144"/>
      <c r="I617" s="141">
        <f t="shared" si="255"/>
      </c>
      <c r="J617" s="142"/>
      <c r="K617" s="143"/>
      <c r="L617" s="144"/>
      <c r="M617" s="141">
        <f t="shared" si="256"/>
      </c>
      <c r="N617" s="142"/>
      <c r="O617" s="143"/>
      <c r="P617" s="144"/>
      <c r="Q617" s="141">
        <f t="shared" si="257"/>
      </c>
      <c r="R617" s="142"/>
      <c r="S617" s="143"/>
      <c r="T617" s="144"/>
      <c r="U617" s="141">
        <f t="shared" si="258"/>
      </c>
      <c r="V617" s="106" t="s">
        <v>139</v>
      </c>
      <c r="W617" s="81"/>
      <c r="X617" s="81"/>
      <c r="Y617" s="81"/>
      <c r="Z617" s="81"/>
      <c r="AA617" s="82"/>
    </row>
    <row r="618" spans="1:27" ht="13.5">
      <c r="A618" s="44" t="s">
        <v>67</v>
      </c>
      <c r="B618" s="142">
        <v>97</v>
      </c>
      <c r="C618" s="143">
        <v>94</v>
      </c>
      <c r="D618" s="144">
        <v>93</v>
      </c>
      <c r="E618" s="141">
        <f t="shared" si="254"/>
        <v>284</v>
      </c>
      <c r="F618" s="142"/>
      <c r="G618" s="143"/>
      <c r="H618" s="144"/>
      <c r="I618" s="141">
        <f t="shared" si="255"/>
      </c>
      <c r="J618" s="142">
        <v>95</v>
      </c>
      <c r="K618" s="143">
        <v>96</v>
      </c>
      <c r="L618" s="144">
        <v>96</v>
      </c>
      <c r="M618" s="141">
        <f t="shared" si="256"/>
        <v>287</v>
      </c>
      <c r="N618" s="142">
        <v>93</v>
      </c>
      <c r="O618" s="143">
        <v>93</v>
      </c>
      <c r="P618" s="144">
        <v>96</v>
      </c>
      <c r="Q618" s="141">
        <f t="shared" si="257"/>
        <v>282</v>
      </c>
      <c r="R618" s="142">
        <v>100</v>
      </c>
      <c r="S618" s="143">
        <v>81</v>
      </c>
      <c r="T618" s="144">
        <v>98</v>
      </c>
      <c r="U618" s="141">
        <f t="shared" si="258"/>
        <v>279</v>
      </c>
      <c r="V618" s="106">
        <f>IF(SUM(E618,I618,M618,Q618,U618,U636,Q636,M636,I636,E636,E654,I654,M654,Q654,U654)&gt;0,(LARGE((E618,I618,M618,Q618,U618,U636,Q636,M636,I636,E636,E654,I654,M654,Q654,U654),1)+LARGE((E618,I618,M618,Q618,U618,U636,Q636,M636,I636,E636,E654,I654,M654,Q654,U654),2)+LARGE((E618,I618,M618,Q618,U618,U636,Q636,M636,I636,E636,E654,I654,M654,Q654,U654),3)+LARGE((E618,I618,M618,Q618,U618,U636,Q636,M636,I636,E636,E654,I654,M654,Q654,U654),4)),"")</f>
        <v>1132</v>
      </c>
      <c r="W618" s="81"/>
      <c r="X618" s="81"/>
      <c r="Y618" s="81"/>
      <c r="Z618" s="81"/>
      <c r="AA618" s="82"/>
    </row>
    <row r="619" spans="1:27" ht="13.5">
      <c r="A619" s="44" t="s">
        <v>56</v>
      </c>
      <c r="B619" s="142">
        <v>96</v>
      </c>
      <c r="C619" s="143">
        <v>94</v>
      </c>
      <c r="D619" s="144">
        <v>94</v>
      </c>
      <c r="E619" s="141">
        <f t="shared" si="254"/>
        <v>284</v>
      </c>
      <c r="F619" s="142">
        <v>98</v>
      </c>
      <c r="G619" s="143">
        <v>89</v>
      </c>
      <c r="H619" s="144">
        <v>96</v>
      </c>
      <c r="I619" s="141">
        <f t="shared" si="255"/>
        <v>283</v>
      </c>
      <c r="J619" s="142">
        <v>97</v>
      </c>
      <c r="K619" s="143">
        <v>96</v>
      </c>
      <c r="L619" s="144">
        <v>94</v>
      </c>
      <c r="M619" s="141">
        <f t="shared" si="256"/>
        <v>287</v>
      </c>
      <c r="N619" s="142">
        <v>96</v>
      </c>
      <c r="O619" s="143">
        <v>89</v>
      </c>
      <c r="P619" s="144">
        <v>95</v>
      </c>
      <c r="Q619" s="141">
        <f t="shared" si="257"/>
        <v>280</v>
      </c>
      <c r="R619" s="142">
        <v>99</v>
      </c>
      <c r="S619" s="143">
        <v>87</v>
      </c>
      <c r="T619" s="144">
        <v>98</v>
      </c>
      <c r="U619" s="141">
        <f t="shared" si="258"/>
        <v>284</v>
      </c>
      <c r="V619" s="106">
        <f>IF(SUM(E619,I619,M619,Q619,U619,U637,Q637,M637,I637,E637,E655,I655,M655,Q655,U655)&gt;0,(LARGE((E619,I619,M619,Q619,U619,U637,Q637,M637,I637,E637,E655,I655,M655,Q655,U655),1)+LARGE((E619,I619,M619,Q619,U619,U637,Q637,M637,I637,E637,E655,I655,M655,Q655,U655),2)+LARGE((E619,I619,M619,Q619,U619,U637,Q637,M637,I637,E637,E655,I655,M655,Q655,U655),3)+LARGE((E619,I619,M619,Q619,U619,U637,Q637,M637,I637,E637,E655,I655,M655,Q655,U655),4)),"")</f>
        <v>1138</v>
      </c>
      <c r="W619" s="81"/>
      <c r="X619" s="81"/>
      <c r="Y619" s="81"/>
      <c r="Z619" s="81"/>
      <c r="AA619" s="82"/>
    </row>
    <row r="620" spans="1:27" ht="13.5">
      <c r="A620" s="44" t="s">
        <v>44</v>
      </c>
      <c r="B620" s="142">
        <v>98</v>
      </c>
      <c r="C620" s="143">
        <v>94</v>
      </c>
      <c r="D620" s="144">
        <v>97</v>
      </c>
      <c r="E620" s="141">
        <f t="shared" si="254"/>
        <v>289</v>
      </c>
      <c r="F620" s="142">
        <v>98</v>
      </c>
      <c r="G620" s="143">
        <v>87</v>
      </c>
      <c r="H620" s="144">
        <v>97</v>
      </c>
      <c r="I620" s="141">
        <f t="shared" si="255"/>
        <v>282</v>
      </c>
      <c r="J620" s="142">
        <v>99</v>
      </c>
      <c r="K620" s="143">
        <v>96</v>
      </c>
      <c r="L620" s="144">
        <v>94</v>
      </c>
      <c r="M620" s="141">
        <f t="shared" si="256"/>
        <v>289</v>
      </c>
      <c r="N620" s="142">
        <v>99</v>
      </c>
      <c r="O620" s="143">
        <v>87</v>
      </c>
      <c r="P620" s="144">
        <v>95</v>
      </c>
      <c r="Q620" s="141">
        <f t="shared" si="257"/>
        <v>281</v>
      </c>
      <c r="R620" s="142">
        <v>96</v>
      </c>
      <c r="S620" s="143">
        <v>76</v>
      </c>
      <c r="T620" s="144">
        <v>94</v>
      </c>
      <c r="U620" s="141">
        <f t="shared" si="258"/>
        <v>266</v>
      </c>
      <c r="V620" s="106">
        <f>IF(SUM(E620,I620,M620,Q620,U620,U638,Q638,M638,I638,E638,E656,I656,M656,Q656,U656)&gt;0,(LARGE((E620,I620,M620,Q620,U620,U638,Q638,M638,I638,E638,E656,I656,M656,Q656,U656),1)+LARGE((E620,I620,M620,Q620,U620,U638,Q638,M638,I638,E638,E656,I656,M656,Q656,U656),2)+LARGE((E620,I620,M620,Q620,U620,U638,Q638,M638,I638,E638,E656,I656,M656,Q656,U656),3)+LARGE((E620,I620,M620,Q620,U620,U638,Q638,M638,I638,E638,E656,I656,M656,Q656,U656),4)),"")</f>
        <v>1141</v>
      </c>
      <c r="W620" s="81"/>
      <c r="X620" s="81"/>
      <c r="Y620" s="81"/>
      <c r="Z620" s="81"/>
      <c r="AA620" s="82"/>
    </row>
    <row r="621" spans="1:27" ht="13.5">
      <c r="A621" s="26" t="s">
        <v>22</v>
      </c>
      <c r="B621" s="142">
        <v>95</v>
      </c>
      <c r="C621" s="143">
        <v>91</v>
      </c>
      <c r="D621" s="144">
        <v>94</v>
      </c>
      <c r="E621" s="141">
        <f t="shared" si="254"/>
        <v>280</v>
      </c>
      <c r="F621" s="142">
        <v>99</v>
      </c>
      <c r="G621" s="143">
        <v>88</v>
      </c>
      <c r="H621" s="144">
        <v>95</v>
      </c>
      <c r="I621" s="141">
        <f t="shared" si="255"/>
        <v>282</v>
      </c>
      <c r="J621" s="142">
        <v>97</v>
      </c>
      <c r="K621" s="143">
        <v>88</v>
      </c>
      <c r="L621" s="144">
        <v>94</v>
      </c>
      <c r="M621" s="141">
        <f t="shared" si="256"/>
        <v>279</v>
      </c>
      <c r="N621" s="142">
        <v>100</v>
      </c>
      <c r="O621" s="143">
        <v>91</v>
      </c>
      <c r="P621" s="144">
        <v>95</v>
      </c>
      <c r="Q621" s="141">
        <f t="shared" si="257"/>
        <v>286</v>
      </c>
      <c r="R621" s="142"/>
      <c r="S621" s="143"/>
      <c r="T621" s="144"/>
      <c r="U621" s="141">
        <f t="shared" si="258"/>
      </c>
      <c r="V621" s="106">
        <f>IF(SUM(E621,I621,M621,Q621,U621,U639,Q639,M639,I639,E639,E657,I657,M657,Q657,U657)&gt;0,(LARGE((E621,I621,M621,Q621,U621,U639,Q639,M639,I639,E639,E657,I657,M657,Q657,U657),1)+LARGE((E621,I621,M621,Q621,U621,U639,Q639,M639,I639,E639,E657,I657,M657,Q657,U657),2)+LARGE((E621,I621,M621,Q621,U621,U639,Q639,M639,I639,E639,E657,I657,M657,Q657,U657),3)+LARGE((E621,I621,M621,Q621,U621,U639,Q639,M639,I639,E639,E657,I657,M657,Q657,U657),4)),"")</f>
        <v>1127</v>
      </c>
      <c r="W621" s="81"/>
      <c r="X621" s="81"/>
      <c r="Y621" s="81"/>
      <c r="Z621" s="81"/>
      <c r="AA621" s="82"/>
    </row>
    <row r="622" spans="1:27" ht="13.5">
      <c r="A622" s="26" t="s">
        <v>23</v>
      </c>
      <c r="B622" s="142"/>
      <c r="C622" s="143"/>
      <c r="D622" s="144"/>
      <c r="E622" s="141">
        <f t="shared" si="254"/>
      </c>
      <c r="F622" s="142"/>
      <c r="G622" s="143"/>
      <c r="H622" s="144"/>
      <c r="I622" s="141">
        <f t="shared" si="255"/>
      </c>
      <c r="J622" s="142"/>
      <c r="K622" s="143"/>
      <c r="L622" s="144"/>
      <c r="M622" s="141">
        <f t="shared" si="256"/>
      </c>
      <c r="N622" s="142"/>
      <c r="O622" s="143"/>
      <c r="P622" s="144"/>
      <c r="Q622" s="141">
        <f t="shared" si="257"/>
      </c>
      <c r="R622" s="142"/>
      <c r="S622" s="143"/>
      <c r="T622" s="144"/>
      <c r="U622" s="141">
        <f t="shared" si="258"/>
      </c>
      <c r="V622" s="106">
        <f>IF(SUM(E622,I622,M622,Q622,U622,U640,Q640,M640,I640,E640,E658,I658,M658,Q658,U658)&gt;0,(LARGE((E622,I622,M622,Q622,U622,U640,Q640,M640,I640,E640,E658,I658,M658,Q658,U658),1)+LARGE((E622,I622,M622,Q622,U622,U640,Q640,M640,I640,E640,E658,I658,M658,Q658,U658),2)+LARGE((E622,I622,M622,Q622,U622,U640,Q640,M640,I640,E640,E658,I658,M658,Q658,U658),3)+LARGE((E622,I622,M622,Q622,U622,U640,Q640,M640,I640,E640,E658,I658,M658,Q658,U658),4)),"")</f>
      </c>
      <c r="W622" s="81"/>
      <c r="X622" s="81"/>
      <c r="Y622" s="81"/>
      <c r="Z622" s="81"/>
      <c r="AA622" s="82"/>
    </row>
    <row r="623" spans="1:27" s="148" customFormat="1" ht="13.5" thickBot="1">
      <c r="A623" s="117" t="s">
        <v>10</v>
      </c>
      <c r="B623" s="149">
        <f>IF(SUM(B609:B620)=0,0,AVERAGE(B609:B620))</f>
        <v>97.125</v>
      </c>
      <c r="C623" s="150">
        <f aca="true" t="shared" si="259" ref="C623:V623">IF(SUM(C609:C620)=0,0,AVERAGE(C609:C620))</f>
        <v>92.875</v>
      </c>
      <c r="D623" s="151">
        <f t="shared" si="259"/>
        <v>95.125</v>
      </c>
      <c r="E623" s="152">
        <f t="shared" si="259"/>
        <v>285.125</v>
      </c>
      <c r="F623" s="149">
        <f t="shared" si="259"/>
        <v>97.85714285714286</v>
      </c>
      <c r="G623" s="150">
        <f t="shared" si="259"/>
        <v>87.28571428571429</v>
      </c>
      <c r="H623" s="151">
        <f t="shared" si="259"/>
        <v>95</v>
      </c>
      <c r="I623" s="152">
        <f t="shared" si="259"/>
        <v>280.14285714285717</v>
      </c>
      <c r="J623" s="149">
        <f t="shared" si="259"/>
        <v>97.88888888888889</v>
      </c>
      <c r="K623" s="150">
        <f t="shared" si="259"/>
        <v>94.77777777777777</v>
      </c>
      <c r="L623" s="151">
        <f t="shared" si="259"/>
        <v>95</v>
      </c>
      <c r="M623" s="152">
        <f t="shared" si="259"/>
        <v>287.6666666666667</v>
      </c>
      <c r="N623" s="149">
        <f t="shared" si="259"/>
        <v>97.22222222222223</v>
      </c>
      <c r="O623" s="150">
        <f t="shared" si="259"/>
        <v>88.88888888888889</v>
      </c>
      <c r="P623" s="151">
        <f t="shared" si="259"/>
        <v>95.11111111111111</v>
      </c>
      <c r="Q623" s="152">
        <f t="shared" si="259"/>
        <v>281.22222222222223</v>
      </c>
      <c r="R623" s="149">
        <f t="shared" si="259"/>
        <v>98.33333333333333</v>
      </c>
      <c r="S623" s="150">
        <f t="shared" si="259"/>
        <v>86.11111111111111</v>
      </c>
      <c r="T623" s="151">
        <f t="shared" si="259"/>
        <v>95.22222222222223</v>
      </c>
      <c r="U623" s="152">
        <f t="shared" si="259"/>
        <v>279.6666666666667</v>
      </c>
      <c r="V623" s="153">
        <f t="shared" si="259"/>
        <v>1135.7777777777778</v>
      </c>
      <c r="W623" s="154"/>
      <c r="X623" s="155"/>
      <c r="Y623" s="155"/>
      <c r="Z623" s="155"/>
      <c r="AA623" s="156"/>
    </row>
    <row r="624" spans="1:27" ht="14.25" thickBot="1">
      <c r="A624" s="2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29"/>
      <c r="V624" s="28"/>
      <c r="W624" s="112" t="s">
        <v>66</v>
      </c>
      <c r="X624" s="114"/>
      <c r="Y624" s="114"/>
      <c r="Z624" s="114"/>
      <c r="AA624" s="115"/>
    </row>
    <row r="625" spans="1:27" ht="13.5">
      <c r="A625" s="116" t="s">
        <v>63</v>
      </c>
      <c r="B625" s="256" t="s">
        <v>339</v>
      </c>
      <c r="C625" s="257"/>
      <c r="D625" s="257"/>
      <c r="E625" s="258"/>
      <c r="F625" s="256" t="s">
        <v>340</v>
      </c>
      <c r="G625" s="257"/>
      <c r="H625" s="257"/>
      <c r="I625" s="258"/>
      <c r="J625" s="256" t="s">
        <v>341</v>
      </c>
      <c r="K625" s="257"/>
      <c r="L625" s="257"/>
      <c r="M625" s="258"/>
      <c r="N625" s="256" t="s">
        <v>64</v>
      </c>
      <c r="O625" s="257"/>
      <c r="P625" s="257"/>
      <c r="Q625" s="258"/>
      <c r="R625" s="256" t="s">
        <v>65</v>
      </c>
      <c r="S625" s="257"/>
      <c r="T625" s="257"/>
      <c r="U625" s="258"/>
      <c r="V625" s="32"/>
      <c r="W625" s="81" t="str">
        <f>B625</f>
        <v>Czerwonka, Paul (R)</v>
      </c>
      <c r="X625" s="81" t="str">
        <f>F625</f>
        <v>Ussery, Jennifer (R)</v>
      </c>
      <c r="Y625" s="81" t="str">
        <f>J625</f>
        <v>Lamson, Jessica (R)</v>
      </c>
      <c r="Z625" s="81" t="str">
        <f>N625</f>
        <v>WI 9</v>
      </c>
      <c r="AA625" s="82" t="str">
        <f>R625</f>
        <v>WI 10</v>
      </c>
    </row>
    <row r="626" spans="1:27" ht="14.25" thickBot="1">
      <c r="A626" s="40" t="s">
        <v>4</v>
      </c>
      <c r="B626" s="20" t="s">
        <v>5</v>
      </c>
      <c r="C626" s="21" t="s">
        <v>6</v>
      </c>
      <c r="D626" s="21" t="s">
        <v>7</v>
      </c>
      <c r="E626" s="23" t="s">
        <v>8</v>
      </c>
      <c r="F626" s="20" t="s">
        <v>5</v>
      </c>
      <c r="G626" s="21" t="s">
        <v>6</v>
      </c>
      <c r="H626" s="21" t="s">
        <v>7</v>
      </c>
      <c r="I626" s="23" t="s">
        <v>8</v>
      </c>
      <c r="J626" s="20" t="s">
        <v>5</v>
      </c>
      <c r="K626" s="21" t="s">
        <v>6</v>
      </c>
      <c r="L626" s="21" t="s">
        <v>7</v>
      </c>
      <c r="M626" s="23" t="s">
        <v>8</v>
      </c>
      <c r="N626" s="20" t="s">
        <v>5</v>
      </c>
      <c r="O626" s="21" t="s">
        <v>6</v>
      </c>
      <c r="P626" s="21" t="s">
        <v>7</v>
      </c>
      <c r="Q626" s="23" t="s">
        <v>8</v>
      </c>
      <c r="R626" s="20" t="s">
        <v>5</v>
      </c>
      <c r="S626" s="21" t="s">
        <v>6</v>
      </c>
      <c r="T626" s="21" t="s">
        <v>7</v>
      </c>
      <c r="U626" s="23" t="s">
        <v>8</v>
      </c>
      <c r="V626" s="24"/>
      <c r="W626" s="100">
        <f>IF(SUM(E627:E640)&gt;0,LARGE(E627:E640,1),0)</f>
        <v>257</v>
      </c>
      <c r="X626" s="81">
        <f>IF(SUM(I627:I640)&gt;0,LARGE(I627:I640,1),0)</f>
        <v>271</v>
      </c>
      <c r="Y626" s="81">
        <f>IF(SUM(M627:M640)&gt;0,LARGE(M627:M640,1),0)</f>
        <v>235</v>
      </c>
      <c r="Z626" s="81">
        <f>IF(SUM(Q627:Q640)&gt;0,LARGE(Q627:Q640,1),0)</f>
        <v>0</v>
      </c>
      <c r="AA626" s="82">
        <f>IF(SUM(U627:U640)&gt;0,LARGE(U627:U640,1),0)</f>
        <v>0</v>
      </c>
    </row>
    <row r="627" spans="1:27" ht="14.25" thickTop="1">
      <c r="A627" s="44" t="s">
        <v>158</v>
      </c>
      <c r="B627" s="138">
        <v>95</v>
      </c>
      <c r="C627" s="139">
        <v>87</v>
      </c>
      <c r="D627" s="140">
        <v>75</v>
      </c>
      <c r="E627" s="141">
        <f>IF(SUM(B627:D627)&gt;0,SUM(B627:D627),"")</f>
        <v>257</v>
      </c>
      <c r="F627" s="138">
        <v>85</v>
      </c>
      <c r="G627" s="139">
        <v>76</v>
      </c>
      <c r="H627" s="140">
        <v>74</v>
      </c>
      <c r="I627" s="141">
        <f>IF(SUM(F627:H627)&gt;0,SUM(F627:H627),"")</f>
        <v>235</v>
      </c>
      <c r="J627" s="138">
        <v>84</v>
      </c>
      <c r="K627" s="139">
        <v>70</v>
      </c>
      <c r="L627" s="140">
        <v>81</v>
      </c>
      <c r="M627" s="141">
        <f>IF(SUM(J627:L627)&gt;0,SUM(J627:L627),"")</f>
        <v>235</v>
      </c>
      <c r="N627" s="138"/>
      <c r="O627" s="139"/>
      <c r="P627" s="140"/>
      <c r="Q627" s="141">
        <f>IF(SUM(N627:P627)&gt;0,SUM(N627:P627),"")</f>
      </c>
      <c r="R627" s="138"/>
      <c r="S627" s="139"/>
      <c r="T627" s="140"/>
      <c r="U627" s="141">
        <f>IF(SUM(R627:T627)&gt;0,SUM(R627:T627),"")</f>
      </c>
      <c r="V627" s="33"/>
      <c r="W627" s="81"/>
      <c r="X627" s="81"/>
      <c r="Y627" s="81"/>
      <c r="Z627" s="81"/>
      <c r="AA627" s="82"/>
    </row>
    <row r="628" spans="1:27" ht="13.5">
      <c r="A628" s="44" t="s">
        <v>139</v>
      </c>
      <c r="B628" s="142"/>
      <c r="C628" s="143"/>
      <c r="D628" s="144"/>
      <c r="E628" s="141">
        <f aca="true" t="shared" si="260" ref="E628:E640">IF(SUM(B628:D628)&gt;0,SUM(B628:D628),"")</f>
      </c>
      <c r="F628" s="142"/>
      <c r="G628" s="143"/>
      <c r="H628" s="144"/>
      <c r="I628" s="141">
        <f aca="true" t="shared" si="261" ref="I628:I640">IF(SUM(F628:H628)&gt;0,SUM(F628:H628),"")</f>
      </c>
      <c r="J628" s="142"/>
      <c r="K628" s="143"/>
      <c r="L628" s="144"/>
      <c r="M628" s="141">
        <f aca="true" t="shared" si="262" ref="M628:M640">IF(SUM(J628:L628)&gt;0,SUM(J628:L628),"")</f>
      </c>
      <c r="N628" s="142"/>
      <c r="O628" s="143"/>
      <c r="P628" s="144"/>
      <c r="Q628" s="141">
        <f aca="true" t="shared" si="263" ref="Q628:Q640">IF(SUM(N628:P628)&gt;0,SUM(N628:P628),"")</f>
      </c>
      <c r="R628" s="142"/>
      <c r="S628" s="143"/>
      <c r="T628" s="144"/>
      <c r="U628" s="141">
        <f aca="true" t="shared" si="264" ref="U628:U640">IF(SUM(R628:T628)&gt;0,SUM(R628:T628),"")</f>
      </c>
      <c r="V628" s="34"/>
      <c r="W628" s="81"/>
      <c r="X628" s="81"/>
      <c r="Y628" s="81"/>
      <c r="Z628" s="81"/>
      <c r="AA628" s="82"/>
    </row>
    <row r="629" spans="1:27" ht="13.5">
      <c r="A629" s="44" t="s">
        <v>52</v>
      </c>
      <c r="B629" s="142">
        <v>92</v>
      </c>
      <c r="C629" s="143">
        <v>65</v>
      </c>
      <c r="D629" s="144">
        <v>81</v>
      </c>
      <c r="E629" s="141">
        <f t="shared" si="260"/>
        <v>238</v>
      </c>
      <c r="F629" s="142">
        <v>95</v>
      </c>
      <c r="G629" s="143">
        <v>88</v>
      </c>
      <c r="H629" s="144">
        <v>79</v>
      </c>
      <c r="I629" s="141">
        <f t="shared" si="261"/>
        <v>262</v>
      </c>
      <c r="J629" s="142"/>
      <c r="K629" s="143"/>
      <c r="L629" s="144"/>
      <c r="M629" s="141">
        <f t="shared" si="262"/>
      </c>
      <c r="N629" s="142"/>
      <c r="O629" s="143"/>
      <c r="P629" s="144"/>
      <c r="Q629" s="141">
        <f t="shared" si="263"/>
      </c>
      <c r="R629" s="142"/>
      <c r="S629" s="143"/>
      <c r="T629" s="144"/>
      <c r="U629" s="141">
        <f t="shared" si="264"/>
      </c>
      <c r="V629" s="35" t="s">
        <v>11</v>
      </c>
      <c r="W629" s="81"/>
      <c r="X629" s="81"/>
      <c r="Y629" s="81"/>
      <c r="Z629" s="81"/>
      <c r="AA629" s="82"/>
    </row>
    <row r="630" spans="1:27" ht="13.5">
      <c r="A630" s="44" t="s">
        <v>139</v>
      </c>
      <c r="B630" s="142"/>
      <c r="C630" s="143"/>
      <c r="D630" s="144"/>
      <c r="E630" s="141">
        <f t="shared" si="260"/>
      </c>
      <c r="F630" s="142"/>
      <c r="G630" s="143"/>
      <c r="H630" s="144"/>
      <c r="I630" s="141">
        <f t="shared" si="261"/>
      </c>
      <c r="J630" s="142"/>
      <c r="K630" s="143"/>
      <c r="L630" s="144"/>
      <c r="M630" s="141">
        <f t="shared" si="262"/>
      </c>
      <c r="N630" s="142"/>
      <c r="O630" s="143"/>
      <c r="P630" s="144"/>
      <c r="Q630" s="141">
        <f t="shared" si="263"/>
      </c>
      <c r="R630" s="142"/>
      <c r="S630" s="143"/>
      <c r="T630" s="144"/>
      <c r="U630" s="141">
        <f t="shared" si="264"/>
      </c>
      <c r="V630" s="35" t="s">
        <v>12</v>
      </c>
      <c r="W630" s="81"/>
      <c r="X630" s="81"/>
      <c r="Y630" s="81"/>
      <c r="Z630" s="81"/>
      <c r="AA630" s="82"/>
    </row>
    <row r="631" spans="1:27" ht="13.5">
      <c r="A631" s="44" t="s">
        <v>57</v>
      </c>
      <c r="B631" s="142"/>
      <c r="C631" s="143"/>
      <c r="D631" s="145"/>
      <c r="E631" s="141">
        <f t="shared" si="260"/>
      </c>
      <c r="F631" s="142"/>
      <c r="G631" s="143"/>
      <c r="H631" s="145"/>
      <c r="I631" s="141">
        <f t="shared" si="261"/>
      </c>
      <c r="J631" s="142"/>
      <c r="K631" s="143"/>
      <c r="L631" s="145"/>
      <c r="M631" s="141">
        <f t="shared" si="262"/>
      </c>
      <c r="N631" s="142"/>
      <c r="O631" s="143"/>
      <c r="P631" s="145"/>
      <c r="Q631" s="141">
        <f t="shared" si="263"/>
      </c>
      <c r="R631" s="142"/>
      <c r="S631" s="143"/>
      <c r="T631" s="145"/>
      <c r="U631" s="141">
        <f t="shared" si="264"/>
      </c>
      <c r="V631" s="35" t="s">
        <v>12</v>
      </c>
      <c r="W631" s="81"/>
      <c r="X631" s="81"/>
      <c r="Y631" s="81"/>
      <c r="Z631" s="81"/>
      <c r="AA631" s="82"/>
    </row>
    <row r="632" spans="1:27" ht="13.5">
      <c r="A632" s="44" t="s">
        <v>46</v>
      </c>
      <c r="B632" s="142">
        <v>82</v>
      </c>
      <c r="C632" s="143">
        <v>69</v>
      </c>
      <c r="D632" s="145">
        <v>81</v>
      </c>
      <c r="E632" s="141">
        <f t="shared" si="260"/>
        <v>232</v>
      </c>
      <c r="F632" s="142">
        <v>93</v>
      </c>
      <c r="G632" s="143">
        <v>90</v>
      </c>
      <c r="H632" s="145">
        <v>88</v>
      </c>
      <c r="I632" s="141">
        <f t="shared" si="261"/>
        <v>271</v>
      </c>
      <c r="J632" s="142"/>
      <c r="K632" s="143"/>
      <c r="L632" s="145"/>
      <c r="M632" s="141">
        <f t="shared" si="262"/>
      </c>
      <c r="N632" s="142"/>
      <c r="O632" s="143"/>
      <c r="P632" s="145"/>
      <c r="Q632" s="141">
        <f t="shared" si="263"/>
      </c>
      <c r="R632" s="142"/>
      <c r="S632" s="143"/>
      <c r="T632" s="145"/>
      <c r="U632" s="141">
        <f t="shared" si="264"/>
      </c>
      <c r="V632" s="35"/>
      <c r="W632" s="81"/>
      <c r="X632" s="81"/>
      <c r="Y632" s="81"/>
      <c r="Z632" s="81"/>
      <c r="AA632" s="82"/>
    </row>
    <row r="633" spans="1:27" ht="13.5">
      <c r="A633" s="44" t="s">
        <v>55</v>
      </c>
      <c r="B633" s="142">
        <v>88</v>
      </c>
      <c r="C633" s="143">
        <v>73</v>
      </c>
      <c r="D633" s="144">
        <v>84</v>
      </c>
      <c r="E633" s="141">
        <f t="shared" si="260"/>
        <v>245</v>
      </c>
      <c r="F633" s="142">
        <v>88</v>
      </c>
      <c r="G633" s="143">
        <v>76</v>
      </c>
      <c r="H633" s="144">
        <v>92</v>
      </c>
      <c r="I633" s="141">
        <f t="shared" si="261"/>
        <v>256</v>
      </c>
      <c r="J633" s="142"/>
      <c r="K633" s="143"/>
      <c r="L633" s="144"/>
      <c r="M633" s="141">
        <f t="shared" si="262"/>
      </c>
      <c r="N633" s="142"/>
      <c r="O633" s="143"/>
      <c r="P633" s="144"/>
      <c r="Q633" s="141">
        <f t="shared" si="263"/>
      </c>
      <c r="R633" s="142"/>
      <c r="S633" s="143"/>
      <c r="T633" s="144"/>
      <c r="U633" s="141">
        <f t="shared" si="264"/>
      </c>
      <c r="V633" s="35"/>
      <c r="W633" s="81"/>
      <c r="X633" s="81"/>
      <c r="Y633" s="81"/>
      <c r="Z633" s="81"/>
      <c r="AA633" s="82"/>
    </row>
    <row r="634" spans="1:27" ht="13.5">
      <c r="A634" s="44" t="s">
        <v>54</v>
      </c>
      <c r="B634" s="142"/>
      <c r="C634" s="143"/>
      <c r="D634" s="144"/>
      <c r="E634" s="141">
        <f>IF(SUM(B634:D634)&gt;0,SUM(B634:D634),"")</f>
      </c>
      <c r="F634" s="142">
        <v>81</v>
      </c>
      <c r="G634" s="143">
        <v>82</v>
      </c>
      <c r="H634" s="144">
        <v>82</v>
      </c>
      <c r="I634" s="141">
        <f>IF(SUM(F634:H634)&gt;0,SUM(F634:H634),"")</f>
        <v>245</v>
      </c>
      <c r="J634" s="142"/>
      <c r="K634" s="143"/>
      <c r="L634" s="144"/>
      <c r="M634" s="141">
        <f>IF(SUM(J634:L634)&gt;0,SUM(J634:L634),"")</f>
      </c>
      <c r="N634" s="142"/>
      <c r="O634" s="143"/>
      <c r="P634" s="144"/>
      <c r="Q634" s="141">
        <f>IF(SUM(N634:P634)&gt;0,SUM(N634:P634),"")</f>
      </c>
      <c r="R634" s="142"/>
      <c r="S634" s="143"/>
      <c r="T634" s="144"/>
      <c r="U634" s="141">
        <f>IF(SUM(R634:T634)&gt;0,SUM(R634:T634),"")</f>
      </c>
      <c r="V634" s="35" t="s">
        <v>13</v>
      </c>
      <c r="W634" s="81"/>
      <c r="X634" s="81"/>
      <c r="Y634" s="81"/>
      <c r="Z634" s="81"/>
      <c r="AA634" s="82"/>
    </row>
    <row r="635" spans="1:27" ht="13.5">
      <c r="A635" s="44" t="s">
        <v>139</v>
      </c>
      <c r="B635" s="142"/>
      <c r="C635" s="143"/>
      <c r="D635" s="144"/>
      <c r="E635" s="141">
        <f t="shared" si="260"/>
      </c>
      <c r="F635" s="142"/>
      <c r="G635" s="143"/>
      <c r="H635" s="144"/>
      <c r="I635" s="141">
        <f t="shared" si="261"/>
      </c>
      <c r="J635" s="142"/>
      <c r="K635" s="143"/>
      <c r="L635" s="144"/>
      <c r="M635" s="141">
        <f t="shared" si="262"/>
      </c>
      <c r="N635" s="142"/>
      <c r="O635" s="143"/>
      <c r="P635" s="144"/>
      <c r="Q635" s="141">
        <f t="shared" si="263"/>
      </c>
      <c r="R635" s="142"/>
      <c r="S635" s="143"/>
      <c r="T635" s="144"/>
      <c r="U635" s="141">
        <f t="shared" si="264"/>
      </c>
      <c r="V635" s="35" t="s">
        <v>14</v>
      </c>
      <c r="W635" s="81"/>
      <c r="X635" s="81"/>
      <c r="Y635" s="81"/>
      <c r="Z635" s="81"/>
      <c r="AA635" s="82"/>
    </row>
    <row r="636" spans="1:27" ht="13.5">
      <c r="A636" s="44" t="s">
        <v>67</v>
      </c>
      <c r="B636" s="142">
        <v>89</v>
      </c>
      <c r="C636" s="143">
        <v>85</v>
      </c>
      <c r="D636" s="144">
        <v>71</v>
      </c>
      <c r="E636" s="141">
        <f t="shared" si="260"/>
        <v>245</v>
      </c>
      <c r="F636" s="142"/>
      <c r="G636" s="143"/>
      <c r="H636" s="144"/>
      <c r="I636" s="141">
        <f t="shared" si="261"/>
      </c>
      <c r="J636" s="142"/>
      <c r="K636" s="143"/>
      <c r="L636" s="144"/>
      <c r="M636" s="141">
        <f t="shared" si="262"/>
      </c>
      <c r="N636" s="142"/>
      <c r="O636" s="143"/>
      <c r="P636" s="144"/>
      <c r="Q636" s="141">
        <f t="shared" si="263"/>
      </c>
      <c r="R636" s="142"/>
      <c r="S636" s="143"/>
      <c r="T636" s="144"/>
      <c r="U636" s="141">
        <f t="shared" si="264"/>
      </c>
      <c r="V636" s="35" t="s">
        <v>15</v>
      </c>
      <c r="W636" s="81"/>
      <c r="X636" s="81"/>
      <c r="Y636" s="81"/>
      <c r="Z636" s="81"/>
      <c r="AA636" s="82"/>
    </row>
    <row r="637" spans="1:27" ht="13.5">
      <c r="A637" s="44" t="s">
        <v>56</v>
      </c>
      <c r="B637" s="142"/>
      <c r="C637" s="143"/>
      <c r="D637" s="144"/>
      <c r="E637" s="141">
        <f t="shared" si="260"/>
      </c>
      <c r="F637" s="142"/>
      <c r="G637" s="143"/>
      <c r="H637" s="144"/>
      <c r="I637" s="141">
        <f t="shared" si="261"/>
      </c>
      <c r="J637" s="142"/>
      <c r="K637" s="143"/>
      <c r="L637" s="144"/>
      <c r="M637" s="141">
        <f t="shared" si="262"/>
      </c>
      <c r="N637" s="142"/>
      <c r="O637" s="143"/>
      <c r="P637" s="144"/>
      <c r="Q637" s="141">
        <f t="shared" si="263"/>
      </c>
      <c r="R637" s="142"/>
      <c r="S637" s="143"/>
      <c r="T637" s="144"/>
      <c r="U637" s="141">
        <f t="shared" si="264"/>
      </c>
      <c r="V637" s="35" t="s">
        <v>16</v>
      </c>
      <c r="W637" s="81"/>
      <c r="X637" s="81"/>
      <c r="Y637" s="81"/>
      <c r="Z637" s="81"/>
      <c r="AA637" s="82"/>
    </row>
    <row r="638" spans="1:27" ht="13.5">
      <c r="A638" s="44" t="s">
        <v>44</v>
      </c>
      <c r="B638" s="142">
        <v>89</v>
      </c>
      <c r="C638" s="143">
        <v>76</v>
      </c>
      <c r="D638" s="144">
        <v>77</v>
      </c>
      <c r="E638" s="141">
        <f t="shared" si="260"/>
        <v>242</v>
      </c>
      <c r="F638" s="142">
        <v>89</v>
      </c>
      <c r="G638" s="143">
        <v>77</v>
      </c>
      <c r="H638" s="144">
        <v>85</v>
      </c>
      <c r="I638" s="141">
        <f t="shared" si="261"/>
        <v>251</v>
      </c>
      <c r="J638" s="142"/>
      <c r="K638" s="143"/>
      <c r="L638" s="144"/>
      <c r="M638" s="141">
        <f t="shared" si="262"/>
      </c>
      <c r="N638" s="142"/>
      <c r="O638" s="143"/>
      <c r="P638" s="144"/>
      <c r="Q638" s="141">
        <f t="shared" si="263"/>
      </c>
      <c r="R638" s="142"/>
      <c r="S638" s="143"/>
      <c r="T638" s="144"/>
      <c r="U638" s="141">
        <f t="shared" si="264"/>
      </c>
      <c r="V638" s="35" t="s">
        <v>12</v>
      </c>
      <c r="W638" s="81"/>
      <c r="X638" s="81"/>
      <c r="Y638" s="81"/>
      <c r="Z638" s="81"/>
      <c r="AA638" s="82"/>
    </row>
    <row r="639" spans="1:27" ht="13.5">
      <c r="A639" s="26" t="s">
        <v>22</v>
      </c>
      <c r="B639" s="142"/>
      <c r="C639" s="143"/>
      <c r="D639" s="144"/>
      <c r="E639" s="141">
        <f t="shared" si="260"/>
      </c>
      <c r="F639" s="142"/>
      <c r="G639" s="143"/>
      <c r="H639" s="144"/>
      <c r="I639" s="141">
        <f t="shared" si="261"/>
      </c>
      <c r="J639" s="142"/>
      <c r="K639" s="143"/>
      <c r="L639" s="144"/>
      <c r="M639" s="141">
        <f t="shared" si="262"/>
      </c>
      <c r="N639" s="142"/>
      <c r="O639" s="143"/>
      <c r="P639" s="144"/>
      <c r="Q639" s="141">
        <f t="shared" si="263"/>
      </c>
      <c r="R639" s="142"/>
      <c r="S639" s="143"/>
      <c r="T639" s="144"/>
      <c r="U639" s="141">
        <f t="shared" si="264"/>
      </c>
      <c r="V639" s="34"/>
      <c r="W639" s="81"/>
      <c r="X639" s="81"/>
      <c r="Y639" s="81"/>
      <c r="Z639" s="81"/>
      <c r="AA639" s="82"/>
    </row>
    <row r="640" spans="1:27" ht="13.5">
      <c r="A640" s="26" t="s">
        <v>23</v>
      </c>
      <c r="B640" s="142"/>
      <c r="C640" s="143"/>
      <c r="D640" s="144"/>
      <c r="E640" s="141">
        <f t="shared" si="260"/>
      </c>
      <c r="F640" s="142"/>
      <c r="G640" s="143"/>
      <c r="H640" s="144"/>
      <c r="I640" s="141">
        <f t="shared" si="261"/>
      </c>
      <c r="J640" s="142"/>
      <c r="K640" s="143"/>
      <c r="L640" s="144"/>
      <c r="M640" s="141">
        <f t="shared" si="262"/>
      </c>
      <c r="N640" s="142"/>
      <c r="O640" s="143"/>
      <c r="P640" s="144"/>
      <c r="Q640" s="141">
        <f t="shared" si="263"/>
      </c>
      <c r="R640" s="142"/>
      <c r="S640" s="143"/>
      <c r="T640" s="144"/>
      <c r="U640" s="141">
        <f t="shared" si="264"/>
      </c>
      <c r="V640" s="34"/>
      <c r="W640" s="81"/>
      <c r="X640" s="81"/>
      <c r="Y640" s="81"/>
      <c r="Z640" s="81"/>
      <c r="AA640" s="82"/>
    </row>
    <row r="641" spans="1:27" ht="14.25" thickBot="1">
      <c r="A641" s="117" t="s">
        <v>10</v>
      </c>
      <c r="B641" s="149">
        <f aca="true" t="shared" si="265" ref="B641:U641">IF(SUM(B627:B638)=0,0,AVERAGE(B627:B638))</f>
        <v>89.16666666666667</v>
      </c>
      <c r="C641" s="150">
        <f t="shared" si="265"/>
        <v>75.83333333333333</v>
      </c>
      <c r="D641" s="151">
        <f t="shared" si="265"/>
        <v>78.16666666666667</v>
      </c>
      <c r="E641" s="152">
        <f t="shared" si="265"/>
        <v>243.16666666666666</v>
      </c>
      <c r="F641" s="149">
        <f t="shared" si="265"/>
        <v>88.5</v>
      </c>
      <c r="G641" s="150">
        <f t="shared" si="265"/>
        <v>81.5</v>
      </c>
      <c r="H641" s="151">
        <f t="shared" si="265"/>
        <v>83.33333333333333</v>
      </c>
      <c r="I641" s="152">
        <f t="shared" si="265"/>
        <v>253.33333333333334</v>
      </c>
      <c r="J641" s="149">
        <f t="shared" si="265"/>
        <v>84</v>
      </c>
      <c r="K641" s="150">
        <f t="shared" si="265"/>
        <v>70</v>
      </c>
      <c r="L641" s="151">
        <f t="shared" si="265"/>
        <v>81</v>
      </c>
      <c r="M641" s="152">
        <f t="shared" si="265"/>
        <v>235</v>
      </c>
      <c r="N641" s="149">
        <f t="shared" si="265"/>
        <v>0</v>
      </c>
      <c r="O641" s="150">
        <f t="shared" si="265"/>
        <v>0</v>
      </c>
      <c r="P641" s="151">
        <f t="shared" si="265"/>
        <v>0</v>
      </c>
      <c r="Q641" s="152">
        <f t="shared" si="265"/>
        <v>0</v>
      </c>
      <c r="R641" s="149">
        <f t="shared" si="265"/>
        <v>0</v>
      </c>
      <c r="S641" s="150">
        <f t="shared" si="265"/>
        <v>0</v>
      </c>
      <c r="T641" s="151">
        <f t="shared" si="265"/>
        <v>0</v>
      </c>
      <c r="U641" s="152">
        <f t="shared" si="265"/>
        <v>0</v>
      </c>
      <c r="V641" s="41"/>
      <c r="W641" s="81"/>
      <c r="X641" s="81"/>
      <c r="Y641" s="81"/>
      <c r="Z641" s="81"/>
      <c r="AA641" s="82"/>
    </row>
    <row r="642" spans="1:27" ht="14.25" thickBot="1">
      <c r="A642" s="2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29"/>
      <c r="V642" s="28"/>
      <c r="W642" s="112" t="s">
        <v>66</v>
      </c>
      <c r="X642" s="114"/>
      <c r="Y642" s="114"/>
      <c r="Z642" s="114"/>
      <c r="AA642" s="115"/>
    </row>
    <row r="643" spans="1:27" ht="13.5">
      <c r="A643" s="116" t="s">
        <v>63</v>
      </c>
      <c r="B643" s="256" t="s">
        <v>202</v>
      </c>
      <c r="C643" s="257"/>
      <c r="D643" s="257"/>
      <c r="E643" s="258"/>
      <c r="F643" s="256" t="s">
        <v>203</v>
      </c>
      <c r="G643" s="257"/>
      <c r="H643" s="257"/>
      <c r="I643" s="258"/>
      <c r="J643" s="256" t="s">
        <v>204</v>
      </c>
      <c r="K643" s="257"/>
      <c r="L643" s="257"/>
      <c r="M643" s="258"/>
      <c r="N643" s="256" t="s">
        <v>205</v>
      </c>
      <c r="O643" s="257"/>
      <c r="P643" s="257"/>
      <c r="Q643" s="258"/>
      <c r="R643" s="256" t="s">
        <v>206</v>
      </c>
      <c r="S643" s="257"/>
      <c r="T643" s="257"/>
      <c r="U643" s="258"/>
      <c r="V643" s="32"/>
      <c r="W643" s="81" t="str">
        <f>B643</f>
        <v>WI 11</v>
      </c>
      <c r="X643" s="81" t="str">
        <f>F643</f>
        <v>WI 12</v>
      </c>
      <c r="Y643" s="81" t="str">
        <f>J643</f>
        <v>WI 13</v>
      </c>
      <c r="Z643" s="81" t="str">
        <f>N643</f>
        <v>WI 14</v>
      </c>
      <c r="AA643" s="82" t="str">
        <f>R643</f>
        <v>WI 15</v>
      </c>
    </row>
    <row r="644" spans="1:27" ht="14.25" thickBot="1">
      <c r="A644" s="40" t="s">
        <v>4</v>
      </c>
      <c r="B644" s="20" t="s">
        <v>5</v>
      </c>
      <c r="C644" s="21" t="s">
        <v>6</v>
      </c>
      <c r="D644" s="21" t="s">
        <v>7</v>
      </c>
      <c r="E644" s="23" t="s">
        <v>8</v>
      </c>
      <c r="F644" s="20" t="s">
        <v>5</v>
      </c>
      <c r="G644" s="21" t="s">
        <v>6</v>
      </c>
      <c r="H644" s="21" t="s">
        <v>7</v>
      </c>
      <c r="I644" s="23" t="s">
        <v>8</v>
      </c>
      <c r="J644" s="20" t="s">
        <v>5</v>
      </c>
      <c r="K644" s="21" t="s">
        <v>6</v>
      </c>
      <c r="L644" s="21" t="s">
        <v>7</v>
      </c>
      <c r="M644" s="23" t="s">
        <v>8</v>
      </c>
      <c r="N644" s="20" t="s">
        <v>5</v>
      </c>
      <c r="O644" s="21" t="s">
        <v>6</v>
      </c>
      <c r="P644" s="21" t="s">
        <v>7</v>
      </c>
      <c r="Q644" s="23" t="s">
        <v>8</v>
      </c>
      <c r="R644" s="20" t="s">
        <v>5</v>
      </c>
      <c r="S644" s="21" t="s">
        <v>6</v>
      </c>
      <c r="T644" s="21" t="s">
        <v>7</v>
      </c>
      <c r="U644" s="23" t="s">
        <v>8</v>
      </c>
      <c r="V644" s="24"/>
      <c r="W644" s="100">
        <f>IF(SUM(E645:E658)&gt;0,LARGE(E645:E658,1),0)</f>
        <v>0</v>
      </c>
      <c r="X644" s="81">
        <f>IF(SUM(I645:I658)&gt;0,LARGE(I645:I658,1),0)</f>
        <v>0</v>
      </c>
      <c r="Y644" s="81">
        <f>IF(SUM(M645:M658)&gt;0,LARGE(M645:M658,1),0)</f>
        <v>0</v>
      </c>
      <c r="Z644" s="81">
        <f>IF(SUM(Q645:Q658)&gt;0,LARGE(Q645:Q658,1),0)</f>
        <v>0</v>
      </c>
      <c r="AA644" s="82">
        <f>IF(SUM(U645:U658)&gt;0,LARGE(U645:U658,1),0)</f>
        <v>0</v>
      </c>
    </row>
    <row r="645" spans="1:27" ht="14.25" thickTop="1">
      <c r="A645" s="44" t="s">
        <v>158</v>
      </c>
      <c r="B645" s="138"/>
      <c r="C645" s="139"/>
      <c r="D645" s="140"/>
      <c r="E645" s="141">
        <f>IF(SUM(B645:D645)&gt;0,SUM(B645:D645),"")</f>
      </c>
      <c r="F645" s="138"/>
      <c r="G645" s="139"/>
      <c r="H645" s="140"/>
      <c r="I645" s="141">
        <f>IF(SUM(F645:H645)&gt;0,SUM(F645:H645),"")</f>
      </c>
      <c r="J645" s="138"/>
      <c r="K645" s="139"/>
      <c r="L645" s="140"/>
      <c r="M645" s="141">
        <f>IF(SUM(J645:L645)&gt;0,SUM(J645:L645),"")</f>
      </c>
      <c r="N645" s="138"/>
      <c r="O645" s="139"/>
      <c r="P645" s="140"/>
      <c r="Q645" s="141">
        <f>IF(SUM(N645:P645)&gt;0,SUM(N645:P645),"")</f>
      </c>
      <c r="R645" s="138"/>
      <c r="S645" s="139"/>
      <c r="T645" s="140"/>
      <c r="U645" s="141">
        <f>IF(SUM(R645:T645)&gt;0,SUM(R645:T645),"")</f>
      </c>
      <c r="V645" s="33"/>
      <c r="W645" s="81"/>
      <c r="X645" s="81"/>
      <c r="Y645" s="81"/>
      <c r="Z645" s="81"/>
      <c r="AA645" s="82"/>
    </row>
    <row r="646" spans="1:27" ht="13.5">
      <c r="A646" s="44" t="s">
        <v>139</v>
      </c>
      <c r="B646" s="142"/>
      <c r="C646" s="143"/>
      <c r="D646" s="144"/>
      <c r="E646" s="141">
        <f aca="true" t="shared" si="266" ref="E646:E651">IF(SUM(B646:D646)&gt;0,SUM(B646:D646),"")</f>
      </c>
      <c r="F646" s="142"/>
      <c r="G646" s="143"/>
      <c r="H646" s="144"/>
      <c r="I646" s="141">
        <f aca="true" t="shared" si="267" ref="I646:I651">IF(SUM(F646:H646)&gt;0,SUM(F646:H646),"")</f>
      </c>
      <c r="J646" s="142"/>
      <c r="K646" s="143"/>
      <c r="L646" s="144"/>
      <c r="M646" s="141">
        <f aca="true" t="shared" si="268" ref="M646:M651">IF(SUM(J646:L646)&gt;0,SUM(J646:L646),"")</f>
      </c>
      <c r="N646" s="142"/>
      <c r="O646" s="143"/>
      <c r="P646" s="144"/>
      <c r="Q646" s="141">
        <f aca="true" t="shared" si="269" ref="Q646:Q651">IF(SUM(N646:P646)&gt;0,SUM(N646:P646),"")</f>
      </c>
      <c r="R646" s="142"/>
      <c r="S646" s="143"/>
      <c r="T646" s="144"/>
      <c r="U646" s="141">
        <f aca="true" t="shared" si="270" ref="U646:U651">IF(SUM(R646:T646)&gt;0,SUM(R646:T646),"")</f>
      </c>
      <c r="V646" s="34"/>
      <c r="W646" s="81"/>
      <c r="X646" s="81"/>
      <c r="Y646" s="81"/>
      <c r="Z646" s="81"/>
      <c r="AA646" s="82"/>
    </row>
    <row r="647" spans="1:27" ht="13.5">
      <c r="A647" s="44" t="s">
        <v>52</v>
      </c>
      <c r="B647" s="142"/>
      <c r="C647" s="143"/>
      <c r="D647" s="144"/>
      <c r="E647" s="141">
        <f t="shared" si="266"/>
      </c>
      <c r="F647" s="142"/>
      <c r="G647" s="143"/>
      <c r="H647" s="144"/>
      <c r="I647" s="141">
        <f t="shared" si="267"/>
      </c>
      <c r="J647" s="142"/>
      <c r="K647" s="143"/>
      <c r="L647" s="144"/>
      <c r="M647" s="141">
        <f t="shared" si="268"/>
      </c>
      <c r="N647" s="142"/>
      <c r="O647" s="143"/>
      <c r="P647" s="144"/>
      <c r="Q647" s="141">
        <f t="shared" si="269"/>
      </c>
      <c r="R647" s="142"/>
      <c r="S647" s="143"/>
      <c r="T647" s="144"/>
      <c r="U647" s="141">
        <f t="shared" si="270"/>
      </c>
      <c r="V647" s="35" t="s">
        <v>11</v>
      </c>
      <c r="W647" s="81"/>
      <c r="X647" s="81"/>
      <c r="Y647" s="81"/>
      <c r="Z647" s="81"/>
      <c r="AA647" s="82"/>
    </row>
    <row r="648" spans="1:27" ht="13.5">
      <c r="A648" s="44" t="s">
        <v>139</v>
      </c>
      <c r="B648" s="142"/>
      <c r="C648" s="143"/>
      <c r="D648" s="144"/>
      <c r="E648" s="141">
        <f t="shared" si="266"/>
      </c>
      <c r="F648" s="142"/>
      <c r="G648" s="143"/>
      <c r="H648" s="144"/>
      <c r="I648" s="141">
        <f t="shared" si="267"/>
      </c>
      <c r="J648" s="142"/>
      <c r="K648" s="143"/>
      <c r="L648" s="144"/>
      <c r="M648" s="141">
        <f t="shared" si="268"/>
      </c>
      <c r="N648" s="142"/>
      <c r="O648" s="143"/>
      <c r="P648" s="144"/>
      <c r="Q648" s="141">
        <f t="shared" si="269"/>
      </c>
      <c r="R648" s="142"/>
      <c r="S648" s="143"/>
      <c r="T648" s="144"/>
      <c r="U648" s="141">
        <f t="shared" si="270"/>
      </c>
      <c r="V648" s="35" t="s">
        <v>12</v>
      </c>
      <c r="W648" s="81"/>
      <c r="X648" s="81"/>
      <c r="Y648" s="81"/>
      <c r="Z648" s="81"/>
      <c r="AA648" s="82"/>
    </row>
    <row r="649" spans="1:27" ht="13.5">
      <c r="A649" s="44" t="s">
        <v>57</v>
      </c>
      <c r="B649" s="142"/>
      <c r="C649" s="143"/>
      <c r="D649" s="145"/>
      <c r="E649" s="141">
        <f t="shared" si="266"/>
      </c>
      <c r="F649" s="142"/>
      <c r="G649" s="143"/>
      <c r="H649" s="145"/>
      <c r="I649" s="141">
        <f t="shared" si="267"/>
      </c>
      <c r="J649" s="142"/>
      <c r="K649" s="143"/>
      <c r="L649" s="145"/>
      <c r="M649" s="141">
        <f t="shared" si="268"/>
      </c>
      <c r="N649" s="142"/>
      <c r="O649" s="143"/>
      <c r="P649" s="145"/>
      <c r="Q649" s="141">
        <f t="shared" si="269"/>
      </c>
      <c r="R649" s="142"/>
      <c r="S649" s="143"/>
      <c r="T649" s="145"/>
      <c r="U649" s="141">
        <f t="shared" si="270"/>
      </c>
      <c r="V649" s="35" t="s">
        <v>12</v>
      </c>
      <c r="W649" s="81"/>
      <c r="X649" s="81"/>
      <c r="Y649" s="81"/>
      <c r="Z649" s="81"/>
      <c r="AA649" s="82"/>
    </row>
    <row r="650" spans="1:27" ht="13.5">
      <c r="A650" s="44" t="s">
        <v>46</v>
      </c>
      <c r="B650" s="142"/>
      <c r="C650" s="143"/>
      <c r="D650" s="145"/>
      <c r="E650" s="141">
        <f t="shared" si="266"/>
      </c>
      <c r="F650" s="142"/>
      <c r="G650" s="143"/>
      <c r="H650" s="145"/>
      <c r="I650" s="141">
        <f t="shared" si="267"/>
      </c>
      <c r="J650" s="142"/>
      <c r="K650" s="143"/>
      <c r="L650" s="145"/>
      <c r="M650" s="141">
        <f t="shared" si="268"/>
      </c>
      <c r="N650" s="142"/>
      <c r="O650" s="143"/>
      <c r="P650" s="145"/>
      <c r="Q650" s="141">
        <f t="shared" si="269"/>
      </c>
      <c r="R650" s="142"/>
      <c r="S650" s="143"/>
      <c r="T650" s="145"/>
      <c r="U650" s="141">
        <f t="shared" si="270"/>
      </c>
      <c r="V650" s="35"/>
      <c r="W650" s="81"/>
      <c r="X650" s="81"/>
      <c r="Y650" s="81"/>
      <c r="Z650" s="81"/>
      <c r="AA650" s="82"/>
    </row>
    <row r="651" spans="1:27" ht="13.5">
      <c r="A651" s="44" t="s">
        <v>55</v>
      </c>
      <c r="B651" s="142"/>
      <c r="C651" s="143"/>
      <c r="D651" s="144"/>
      <c r="E651" s="141">
        <f t="shared" si="266"/>
      </c>
      <c r="F651" s="142"/>
      <c r="G651" s="143"/>
      <c r="H651" s="144"/>
      <c r="I651" s="141">
        <f t="shared" si="267"/>
      </c>
      <c r="J651" s="142"/>
      <c r="K651" s="143"/>
      <c r="L651" s="144"/>
      <c r="M651" s="141">
        <f t="shared" si="268"/>
      </c>
      <c r="N651" s="142"/>
      <c r="O651" s="143"/>
      <c r="P651" s="144"/>
      <c r="Q651" s="141">
        <f t="shared" si="269"/>
      </c>
      <c r="R651" s="142"/>
      <c r="S651" s="143"/>
      <c r="T651" s="144"/>
      <c r="U651" s="141">
        <f t="shared" si="270"/>
      </c>
      <c r="V651" s="35"/>
      <c r="W651" s="81"/>
      <c r="X651" s="81"/>
      <c r="Y651" s="81"/>
      <c r="Z651" s="81"/>
      <c r="AA651" s="82"/>
    </row>
    <row r="652" spans="1:27" ht="13.5">
      <c r="A652" s="44" t="s">
        <v>54</v>
      </c>
      <c r="B652" s="142"/>
      <c r="C652" s="143"/>
      <c r="D652" s="144"/>
      <c r="E652" s="141">
        <f>IF(SUM(B652:D652)&gt;0,SUM(B652:D652),"")</f>
      </c>
      <c r="F652" s="142"/>
      <c r="G652" s="143"/>
      <c r="H652" s="144"/>
      <c r="I652" s="141">
        <f>IF(SUM(F652:H652)&gt;0,SUM(F652:H652),"")</f>
      </c>
      <c r="J652" s="142"/>
      <c r="K652" s="143"/>
      <c r="L652" s="144"/>
      <c r="M652" s="141">
        <f>IF(SUM(J652:L652)&gt;0,SUM(J652:L652),"")</f>
      </c>
      <c r="N652" s="142"/>
      <c r="O652" s="143"/>
      <c r="P652" s="144"/>
      <c r="Q652" s="141">
        <f>IF(SUM(N652:P652)&gt;0,SUM(N652:P652),"")</f>
      </c>
      <c r="R652" s="142"/>
      <c r="S652" s="143"/>
      <c r="T652" s="144"/>
      <c r="U652" s="141">
        <f>IF(SUM(R652:T652)&gt;0,SUM(R652:T652),"")</f>
      </c>
      <c r="V652" s="35" t="s">
        <v>13</v>
      </c>
      <c r="W652" s="81"/>
      <c r="X652" s="81"/>
      <c r="Y652" s="81"/>
      <c r="Z652" s="81"/>
      <c r="AA652" s="82"/>
    </row>
    <row r="653" spans="1:27" ht="13.5">
      <c r="A653" s="44" t="s">
        <v>139</v>
      </c>
      <c r="B653" s="142"/>
      <c r="C653" s="143"/>
      <c r="D653" s="144"/>
      <c r="E653" s="141">
        <f aca="true" t="shared" si="271" ref="E653:E658">IF(SUM(B653:D653)&gt;0,SUM(B653:D653),"")</f>
      </c>
      <c r="F653" s="142"/>
      <c r="G653" s="143"/>
      <c r="H653" s="144"/>
      <c r="I653" s="141">
        <f aca="true" t="shared" si="272" ref="I653:I658">IF(SUM(F653:H653)&gt;0,SUM(F653:H653),"")</f>
      </c>
      <c r="J653" s="142"/>
      <c r="K653" s="143"/>
      <c r="L653" s="144"/>
      <c r="M653" s="141">
        <f aca="true" t="shared" si="273" ref="M653:M658">IF(SUM(J653:L653)&gt;0,SUM(J653:L653),"")</f>
      </c>
      <c r="N653" s="142"/>
      <c r="O653" s="143"/>
      <c r="P653" s="144"/>
      <c r="Q653" s="141">
        <f aca="true" t="shared" si="274" ref="Q653:Q658">IF(SUM(N653:P653)&gt;0,SUM(N653:P653),"")</f>
      </c>
      <c r="R653" s="142"/>
      <c r="S653" s="143"/>
      <c r="T653" s="144"/>
      <c r="U653" s="141">
        <f aca="true" t="shared" si="275" ref="U653:U658">IF(SUM(R653:T653)&gt;0,SUM(R653:T653),"")</f>
      </c>
      <c r="V653" s="35" t="s">
        <v>14</v>
      </c>
      <c r="W653" s="81"/>
      <c r="X653" s="81"/>
      <c r="Y653" s="81"/>
      <c r="Z653" s="81"/>
      <c r="AA653" s="82"/>
    </row>
    <row r="654" spans="1:27" ht="13.5">
      <c r="A654" s="44" t="s">
        <v>67</v>
      </c>
      <c r="B654" s="142"/>
      <c r="C654" s="143"/>
      <c r="D654" s="144"/>
      <c r="E654" s="141">
        <f t="shared" si="271"/>
      </c>
      <c r="F654" s="142"/>
      <c r="G654" s="143"/>
      <c r="H654" s="144"/>
      <c r="I654" s="141">
        <f t="shared" si="272"/>
      </c>
      <c r="J654" s="142"/>
      <c r="K654" s="143"/>
      <c r="L654" s="144"/>
      <c r="M654" s="141">
        <f t="shared" si="273"/>
      </c>
      <c r="N654" s="142"/>
      <c r="O654" s="143"/>
      <c r="P654" s="144"/>
      <c r="Q654" s="141">
        <f t="shared" si="274"/>
      </c>
      <c r="R654" s="142"/>
      <c r="S654" s="143"/>
      <c r="T654" s="144"/>
      <c r="U654" s="141">
        <f t="shared" si="275"/>
      </c>
      <c r="V654" s="35" t="s">
        <v>15</v>
      </c>
      <c r="W654" s="81"/>
      <c r="X654" s="81"/>
      <c r="Y654" s="81"/>
      <c r="Z654" s="81"/>
      <c r="AA654" s="82"/>
    </row>
    <row r="655" spans="1:27" ht="13.5">
      <c r="A655" s="44" t="s">
        <v>56</v>
      </c>
      <c r="B655" s="142"/>
      <c r="C655" s="143"/>
      <c r="D655" s="144"/>
      <c r="E655" s="141">
        <f t="shared" si="271"/>
      </c>
      <c r="F655" s="142"/>
      <c r="G655" s="143"/>
      <c r="H655" s="144"/>
      <c r="I655" s="141">
        <f t="shared" si="272"/>
      </c>
      <c r="J655" s="142"/>
      <c r="K655" s="143"/>
      <c r="L655" s="144"/>
      <c r="M655" s="141">
        <f t="shared" si="273"/>
      </c>
      <c r="N655" s="142"/>
      <c r="O655" s="143"/>
      <c r="P655" s="144"/>
      <c r="Q655" s="141">
        <f t="shared" si="274"/>
      </c>
      <c r="R655" s="142"/>
      <c r="S655" s="143"/>
      <c r="T655" s="144"/>
      <c r="U655" s="141">
        <f t="shared" si="275"/>
      </c>
      <c r="V655" s="35" t="s">
        <v>16</v>
      </c>
      <c r="W655" s="81"/>
      <c r="X655" s="81"/>
      <c r="Y655" s="81"/>
      <c r="Z655" s="81"/>
      <c r="AA655" s="82"/>
    </row>
    <row r="656" spans="1:27" ht="13.5">
      <c r="A656" s="44" t="s">
        <v>44</v>
      </c>
      <c r="B656" s="142"/>
      <c r="C656" s="143"/>
      <c r="D656" s="144"/>
      <c r="E656" s="141">
        <f t="shared" si="271"/>
      </c>
      <c r="F656" s="142"/>
      <c r="G656" s="143"/>
      <c r="H656" s="144"/>
      <c r="I656" s="141">
        <f t="shared" si="272"/>
      </c>
      <c r="J656" s="142"/>
      <c r="K656" s="143"/>
      <c r="L656" s="144"/>
      <c r="M656" s="141">
        <f t="shared" si="273"/>
      </c>
      <c r="N656" s="142"/>
      <c r="O656" s="143"/>
      <c r="P656" s="144"/>
      <c r="Q656" s="141">
        <f t="shared" si="274"/>
      </c>
      <c r="R656" s="142"/>
      <c r="S656" s="143"/>
      <c r="T656" s="144"/>
      <c r="U656" s="141">
        <f t="shared" si="275"/>
      </c>
      <c r="V656" s="35" t="s">
        <v>12</v>
      </c>
      <c r="W656" s="81"/>
      <c r="X656" s="81"/>
      <c r="Y656" s="81"/>
      <c r="Z656" s="81"/>
      <c r="AA656" s="82"/>
    </row>
    <row r="657" spans="1:27" ht="13.5">
      <c r="A657" s="26" t="s">
        <v>22</v>
      </c>
      <c r="B657" s="142"/>
      <c r="C657" s="143"/>
      <c r="D657" s="144"/>
      <c r="E657" s="141">
        <f t="shared" si="271"/>
      </c>
      <c r="F657" s="142"/>
      <c r="G657" s="143"/>
      <c r="H657" s="144"/>
      <c r="I657" s="141">
        <f t="shared" si="272"/>
      </c>
      <c r="J657" s="142"/>
      <c r="K657" s="143"/>
      <c r="L657" s="144"/>
      <c r="M657" s="141">
        <f t="shared" si="273"/>
      </c>
      <c r="N657" s="142"/>
      <c r="O657" s="143"/>
      <c r="P657" s="144"/>
      <c r="Q657" s="141">
        <f t="shared" si="274"/>
      </c>
      <c r="R657" s="142"/>
      <c r="S657" s="143"/>
      <c r="T657" s="144"/>
      <c r="U657" s="141">
        <f t="shared" si="275"/>
      </c>
      <c r="V657" s="34"/>
      <c r="W657" s="81"/>
      <c r="X657" s="81"/>
      <c r="Y657" s="81"/>
      <c r="Z657" s="81"/>
      <c r="AA657" s="82"/>
    </row>
    <row r="658" spans="1:27" ht="13.5">
      <c r="A658" s="26" t="s">
        <v>23</v>
      </c>
      <c r="B658" s="142"/>
      <c r="C658" s="143"/>
      <c r="D658" s="144"/>
      <c r="E658" s="141">
        <f t="shared" si="271"/>
      </c>
      <c r="F658" s="142"/>
      <c r="G658" s="143"/>
      <c r="H658" s="144"/>
      <c r="I658" s="141">
        <f t="shared" si="272"/>
      </c>
      <c r="J658" s="142"/>
      <c r="K658" s="143"/>
      <c r="L658" s="144"/>
      <c r="M658" s="141">
        <f t="shared" si="273"/>
      </c>
      <c r="N658" s="142"/>
      <c r="O658" s="143"/>
      <c r="P658" s="144"/>
      <c r="Q658" s="141">
        <f t="shared" si="274"/>
      </c>
      <c r="R658" s="142"/>
      <c r="S658" s="143"/>
      <c r="T658" s="144"/>
      <c r="U658" s="141">
        <f t="shared" si="275"/>
      </c>
      <c r="V658" s="34"/>
      <c r="W658" s="81"/>
      <c r="X658" s="81"/>
      <c r="Y658" s="81"/>
      <c r="Z658" s="81"/>
      <c r="AA658" s="82"/>
    </row>
    <row r="659" spans="1:27" ht="14.25" thickBot="1">
      <c r="A659" s="117" t="s">
        <v>10</v>
      </c>
      <c r="B659" s="149">
        <f aca="true" t="shared" si="276" ref="B659:U659">IF(SUM(B645:B656)=0,0,AVERAGE(B645:B656))</f>
        <v>0</v>
      </c>
      <c r="C659" s="150">
        <f t="shared" si="276"/>
        <v>0</v>
      </c>
      <c r="D659" s="151">
        <f t="shared" si="276"/>
        <v>0</v>
      </c>
      <c r="E659" s="152">
        <f t="shared" si="276"/>
        <v>0</v>
      </c>
      <c r="F659" s="149">
        <f t="shared" si="276"/>
        <v>0</v>
      </c>
      <c r="G659" s="150">
        <f t="shared" si="276"/>
        <v>0</v>
      </c>
      <c r="H659" s="151">
        <f t="shared" si="276"/>
        <v>0</v>
      </c>
      <c r="I659" s="152">
        <f t="shared" si="276"/>
        <v>0</v>
      </c>
      <c r="J659" s="149">
        <f t="shared" si="276"/>
        <v>0</v>
      </c>
      <c r="K659" s="150">
        <f t="shared" si="276"/>
        <v>0</v>
      </c>
      <c r="L659" s="151">
        <f t="shared" si="276"/>
        <v>0</v>
      </c>
      <c r="M659" s="152">
        <f t="shared" si="276"/>
        <v>0</v>
      </c>
      <c r="N659" s="149">
        <f t="shared" si="276"/>
        <v>0</v>
      </c>
      <c r="O659" s="150">
        <f t="shared" si="276"/>
        <v>0</v>
      </c>
      <c r="P659" s="151">
        <f t="shared" si="276"/>
        <v>0</v>
      </c>
      <c r="Q659" s="152">
        <f t="shared" si="276"/>
        <v>0</v>
      </c>
      <c r="R659" s="149">
        <f t="shared" si="276"/>
        <v>0</v>
      </c>
      <c r="S659" s="150">
        <f t="shared" si="276"/>
        <v>0</v>
      </c>
      <c r="T659" s="151">
        <f t="shared" si="276"/>
        <v>0</v>
      </c>
      <c r="U659" s="152">
        <f t="shared" si="276"/>
        <v>0</v>
      </c>
      <c r="V659" s="41"/>
      <c r="W659" s="81"/>
      <c r="X659" s="81"/>
      <c r="Y659" s="81"/>
      <c r="Z659" s="81"/>
      <c r="AA659" s="82"/>
    </row>
    <row r="660" spans="1:27" ht="13.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81"/>
      <c r="X660" s="81"/>
      <c r="Y660" s="81"/>
      <c r="Z660" s="81"/>
      <c r="AA660" s="82"/>
    </row>
    <row r="661" spans="1:27" ht="14.25" thickBo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81" t="s">
        <v>69</v>
      </c>
      <c r="X661" s="98"/>
      <c r="Y661" s="98"/>
      <c r="Z661" s="98"/>
      <c r="AA661" s="99"/>
    </row>
    <row r="662" spans="1:27" ht="13.5">
      <c r="A662" s="17" t="s">
        <v>67</v>
      </c>
      <c r="B662" s="259" t="s">
        <v>225</v>
      </c>
      <c r="C662" s="260"/>
      <c r="D662" s="260"/>
      <c r="E662" s="261"/>
      <c r="F662" s="259" t="s">
        <v>226</v>
      </c>
      <c r="G662" s="260"/>
      <c r="H662" s="260"/>
      <c r="I662" s="261"/>
      <c r="J662" s="259" t="s">
        <v>342</v>
      </c>
      <c r="K662" s="260"/>
      <c r="L662" s="260"/>
      <c r="M662" s="261"/>
      <c r="N662" s="259" t="s">
        <v>343</v>
      </c>
      <c r="O662" s="260"/>
      <c r="P662" s="260"/>
      <c r="Q662" s="261"/>
      <c r="R662" s="259" t="s">
        <v>344</v>
      </c>
      <c r="S662" s="260"/>
      <c r="T662" s="260"/>
      <c r="U662" s="261"/>
      <c r="V662" s="18" t="s">
        <v>3</v>
      </c>
      <c r="W662" s="81" t="str">
        <f>B662</f>
        <v>Swain, Casey (256.33)</v>
      </c>
      <c r="X662" s="81" t="str">
        <f>F662</f>
        <v>Sheffel, Brandon (254.14)</v>
      </c>
      <c r="Y662" s="81" t="str">
        <f>J662</f>
        <v>Roberts, James (R)</v>
      </c>
      <c r="Z662" s="81" t="str">
        <f>N662</f>
        <v>Loud, Sherrod (R)</v>
      </c>
      <c r="AA662" s="82" t="str">
        <f>R662</f>
        <v>Tharpe, Jacey (R)</v>
      </c>
    </row>
    <row r="663" spans="1:27" ht="14.25" thickBot="1">
      <c r="A663" s="19" t="s">
        <v>4</v>
      </c>
      <c r="B663" s="20" t="s">
        <v>5</v>
      </c>
      <c r="C663" s="21" t="s">
        <v>6</v>
      </c>
      <c r="D663" s="22" t="s">
        <v>7</v>
      </c>
      <c r="E663" s="45" t="s">
        <v>8</v>
      </c>
      <c r="F663" s="20" t="s">
        <v>5</v>
      </c>
      <c r="G663" s="21" t="s">
        <v>6</v>
      </c>
      <c r="H663" s="21" t="s">
        <v>7</v>
      </c>
      <c r="I663" s="45" t="s">
        <v>8</v>
      </c>
      <c r="J663" s="20" t="s">
        <v>5</v>
      </c>
      <c r="K663" s="21" t="s">
        <v>6</v>
      </c>
      <c r="L663" s="21" t="s">
        <v>7</v>
      </c>
      <c r="M663" s="45" t="s">
        <v>8</v>
      </c>
      <c r="N663" s="20" t="s">
        <v>5</v>
      </c>
      <c r="O663" s="21" t="s">
        <v>6</v>
      </c>
      <c r="P663" s="21" t="s">
        <v>7</v>
      </c>
      <c r="Q663" s="45" t="s">
        <v>8</v>
      </c>
      <c r="R663" s="20" t="s">
        <v>5</v>
      </c>
      <c r="S663" s="21" t="s">
        <v>6</v>
      </c>
      <c r="T663" s="21" t="s">
        <v>7</v>
      </c>
      <c r="U663" s="45" t="s">
        <v>8</v>
      </c>
      <c r="V663" s="24" t="s">
        <v>9</v>
      </c>
      <c r="W663" s="100">
        <f>IF(SUM(E664:E677)&gt;0,LARGE(E664:E677,1),0)</f>
        <v>273</v>
      </c>
      <c r="X663" s="81">
        <f>IF(SUM(I664:I677)&gt;0,LARGE(I664:I677,1),0)</f>
        <v>268</v>
      </c>
      <c r="Y663" s="81">
        <f>IF(SUM(M664:M677)&gt;0,LARGE(M664:M677,1),0)</f>
        <v>276</v>
      </c>
      <c r="Z663" s="81">
        <f>IF(SUM(Q664:Q677)&gt;0,LARGE(Q664:Q677,1),0)</f>
        <v>0</v>
      </c>
      <c r="AA663" s="82">
        <f>IF(SUM(U664:U677)&gt;0,LARGE(U664:U677,1),0)</f>
        <v>270</v>
      </c>
    </row>
    <row r="664" spans="1:27" ht="14.25" thickTop="1">
      <c r="A664" s="25" t="s">
        <v>55</v>
      </c>
      <c r="B664" s="138">
        <v>93</v>
      </c>
      <c r="C664" s="139">
        <v>87</v>
      </c>
      <c r="D664" s="140">
        <v>92</v>
      </c>
      <c r="E664" s="141">
        <f>IF(SUM(B664:D664)&gt;0,SUM(B664:D664),"")</f>
        <v>272</v>
      </c>
      <c r="F664" s="138">
        <v>89</v>
      </c>
      <c r="G664" s="139">
        <v>80</v>
      </c>
      <c r="H664" s="140">
        <v>90</v>
      </c>
      <c r="I664" s="141">
        <f>IF(SUM(F664:H664)&gt;0,SUM(F664:H664),"")</f>
        <v>259</v>
      </c>
      <c r="J664" s="138">
        <v>89</v>
      </c>
      <c r="K664" s="139">
        <v>94</v>
      </c>
      <c r="L664" s="140">
        <v>93</v>
      </c>
      <c r="M664" s="141">
        <f>IF(SUM(J664:L664)&gt;0,SUM(J664:L664),"")</f>
        <v>276</v>
      </c>
      <c r="N664" s="138"/>
      <c r="O664" s="139"/>
      <c r="P664" s="140"/>
      <c r="Q664" s="141">
        <f>IF(SUM(N664:P664)&gt;0,SUM(N664:P664),"")</f>
      </c>
      <c r="R664" s="138">
        <v>97</v>
      </c>
      <c r="S664" s="139">
        <v>74</v>
      </c>
      <c r="T664" s="140">
        <v>87</v>
      </c>
      <c r="U664" s="141">
        <f>IF(SUM(R664:T664)&gt;0,SUM(R664:T664),"")</f>
        <v>258</v>
      </c>
      <c r="V664" s="106">
        <f>IF(SUM(E664,I664,M664,Q664,U664,U682,Q682,M682,I682,E682,E700,I700,M700,Q700,U700)&gt;0,(LARGE((E664,I664,M664,Q664,U664,U682,Q682,M682,I682,E682,E700,I700,M700,Q700,U700),1)+LARGE((E664,I664,M664,Q664,U664,U682,Q682,M682,I682,E682,E700,I700,M700,Q700,U700),2)+LARGE((E664,I664,M664,Q664,U664,U682,Q682,M682,I682,E682,E700,I700,M700,Q700,U700),3)+LARGE((E664,I664,M664,Q664,U664,U682,Q682,M682,I682,E682,E700,I700,M700,Q700,U700),4)),"")</f>
        <v>1065</v>
      </c>
      <c r="W664" s="111"/>
      <c r="X664" s="112"/>
      <c r="Y664" s="112"/>
      <c r="Z664" s="112"/>
      <c r="AA664" s="113"/>
    </row>
    <row r="665" spans="1:27" ht="13.5">
      <c r="A665" s="26" t="s">
        <v>46</v>
      </c>
      <c r="B665" s="142">
        <v>94</v>
      </c>
      <c r="C665" s="143">
        <v>85</v>
      </c>
      <c r="D665" s="144">
        <v>88</v>
      </c>
      <c r="E665" s="141">
        <f aca="true" t="shared" si="277" ref="E665:E677">IF(SUM(B665:D665)&gt;0,SUM(B665:D665),"")</f>
        <v>267</v>
      </c>
      <c r="F665" s="142">
        <v>89</v>
      </c>
      <c r="G665" s="143">
        <v>82</v>
      </c>
      <c r="H665" s="144">
        <v>78</v>
      </c>
      <c r="I665" s="141">
        <f aca="true" t="shared" si="278" ref="I665:I677">IF(SUM(F665:H665)&gt;0,SUM(F665:H665),"")</f>
        <v>249</v>
      </c>
      <c r="J665" s="142">
        <v>92</v>
      </c>
      <c r="K665" s="143">
        <v>84</v>
      </c>
      <c r="L665" s="144">
        <v>93</v>
      </c>
      <c r="M665" s="141">
        <f aca="true" t="shared" si="279" ref="M665:M677">IF(SUM(J665:L665)&gt;0,SUM(J665:L665),"")</f>
        <v>269</v>
      </c>
      <c r="N665" s="142"/>
      <c r="O665" s="143"/>
      <c r="P665" s="144"/>
      <c r="Q665" s="141">
        <f aca="true" t="shared" si="280" ref="Q665:Q677">IF(SUM(N665:P665)&gt;0,SUM(N665:P665),"")</f>
      </c>
      <c r="R665" s="142">
        <v>91</v>
      </c>
      <c r="S665" s="143">
        <v>65</v>
      </c>
      <c r="T665" s="144">
        <v>88</v>
      </c>
      <c r="U665" s="141">
        <f aca="true" t="shared" si="281" ref="U665:U677">IF(SUM(R665:T665)&gt;0,SUM(R665:T665),"")</f>
        <v>244</v>
      </c>
      <c r="V665" s="106">
        <f>IF(SUM(E665,I665,M665,Q665,U665,U683,Q683,M683,I683,E683,E701,I701,M701,Q701,U701)&gt;0,(LARGE((E665,I665,M665,Q665,U665,U683,Q683,M683,I683,E683,E701,I701,M701,Q701,U701),1)+LARGE((E665,I665,M665,Q665,U665,U683,Q683,M683,I683,E683,E701,I701,M701,Q701,U701),2)+LARGE((E665,I665,M665,Q665,U665,U683,Q683,M683,I683,E683,E701,I701,M701,Q701,U701),3)+LARGE((E665,I665,M665,Q665,U665,U683,Q683,M683,I683,E683,E701,I701,M701,Q701,U701),4)),"")</f>
        <v>1037</v>
      </c>
      <c r="W665" s="81"/>
      <c r="X665" s="81"/>
      <c r="Y665" s="81"/>
      <c r="Z665" s="81"/>
      <c r="AA665" s="82"/>
    </row>
    <row r="666" spans="1:27" ht="13.5">
      <c r="A666" s="26" t="s">
        <v>44</v>
      </c>
      <c r="B666" s="142">
        <v>94</v>
      </c>
      <c r="C666" s="143">
        <v>81</v>
      </c>
      <c r="D666" s="144">
        <v>91</v>
      </c>
      <c r="E666" s="141">
        <f t="shared" si="277"/>
        <v>266</v>
      </c>
      <c r="F666" s="142">
        <v>93</v>
      </c>
      <c r="G666" s="143">
        <v>81</v>
      </c>
      <c r="H666" s="144">
        <v>75</v>
      </c>
      <c r="I666" s="141">
        <f t="shared" si="278"/>
        <v>249</v>
      </c>
      <c r="J666" s="142"/>
      <c r="K666" s="143"/>
      <c r="L666" s="144"/>
      <c r="M666" s="141">
        <f t="shared" si="279"/>
      </c>
      <c r="N666" s="142"/>
      <c r="O666" s="143"/>
      <c r="P666" s="144"/>
      <c r="Q666" s="141">
        <f t="shared" si="280"/>
      </c>
      <c r="R666" s="142">
        <v>95</v>
      </c>
      <c r="S666" s="143">
        <v>84</v>
      </c>
      <c r="T666" s="144">
        <v>91</v>
      </c>
      <c r="U666" s="141">
        <f t="shared" si="281"/>
        <v>270</v>
      </c>
      <c r="V666" s="106">
        <f>IF(SUM(E666,I666,M666,Q666,U666,U684,Q684,M684,I684,E684,E702,I702,M702,Q702,U702)&gt;0,(LARGE((E666,I666,M666,Q666,U666,U684,Q684,M684,I684,E684,E702,I702,M702,Q702,U702),1)+LARGE((E666,I666,M666,Q666,U666,U684,Q684,M684,I684,E684,E702,I702,M702,Q702,U702),2)+LARGE((E666,I666,M666,Q666,U666,U684,Q684,M684,I684,E684,E702,I702,M702,Q702,U702),3)+LARGE((E666,I666,M666,Q666,U666,U684,Q684,M684,I684,E684,E702,I702,M702,Q702,U702),4)),"")</f>
        <v>1055</v>
      </c>
      <c r="W666" s="81"/>
      <c r="X666" s="81"/>
      <c r="Y666" s="81"/>
      <c r="Z666" s="81"/>
      <c r="AA666" s="82"/>
    </row>
    <row r="667" spans="1:27" ht="13.5">
      <c r="A667" s="26" t="s">
        <v>52</v>
      </c>
      <c r="B667" s="142">
        <v>100</v>
      </c>
      <c r="C667" s="143">
        <v>88</v>
      </c>
      <c r="D667" s="144">
        <v>85</v>
      </c>
      <c r="E667" s="141">
        <f t="shared" si="277"/>
        <v>273</v>
      </c>
      <c r="F667" s="142">
        <v>94</v>
      </c>
      <c r="G667" s="143">
        <v>84</v>
      </c>
      <c r="H667" s="144">
        <v>90</v>
      </c>
      <c r="I667" s="141">
        <f t="shared" si="278"/>
        <v>268</v>
      </c>
      <c r="J667" s="142"/>
      <c r="K667" s="143"/>
      <c r="L667" s="144"/>
      <c r="M667" s="141">
        <f t="shared" si="279"/>
      </c>
      <c r="N667" s="142"/>
      <c r="O667" s="143"/>
      <c r="P667" s="144"/>
      <c r="Q667" s="141">
        <f t="shared" si="280"/>
      </c>
      <c r="R667" s="142">
        <v>90</v>
      </c>
      <c r="S667" s="143">
        <v>78</v>
      </c>
      <c r="T667" s="144">
        <v>93</v>
      </c>
      <c r="U667" s="141">
        <f t="shared" si="281"/>
        <v>261</v>
      </c>
      <c r="V667" s="106">
        <f>IF(SUM(E667,I667,M667,Q667,U667,U685,Q685,M685,I685,E685,E703,I703,M703,Q703,U703)&gt;0,(LARGE((E667,I667,M667,Q667,U667,U685,Q685,M685,I685,E685,E703,I703,M703,Q703,U703),1)+LARGE((E667,I667,M667,Q667,U667,U685,Q685,M685,I685,E685,E703,I703,M703,Q703,U703),2)+LARGE((E667,I667,M667,Q667,U667,U685,Q685,M685,I685,E685,E703,I703,M703,Q703,U703),3)+LARGE((E667,I667,M667,Q667,U667,U685,Q685,M685,I685,E685,E703,I703,M703,Q703,U703),4)),"")</f>
        <v>1063</v>
      </c>
      <c r="W667" s="81"/>
      <c r="X667" s="81"/>
      <c r="Y667" s="81"/>
      <c r="Z667" s="81"/>
      <c r="AA667" s="82"/>
    </row>
    <row r="668" spans="1:27" ht="13.5">
      <c r="A668" s="26" t="s">
        <v>139</v>
      </c>
      <c r="B668" s="142"/>
      <c r="C668" s="143"/>
      <c r="D668" s="145"/>
      <c r="E668" s="141">
        <f t="shared" si="277"/>
      </c>
      <c r="F668" s="142"/>
      <c r="G668" s="143"/>
      <c r="H668" s="145"/>
      <c r="I668" s="141">
        <f t="shared" si="278"/>
      </c>
      <c r="J668" s="142"/>
      <c r="K668" s="143"/>
      <c r="L668" s="145"/>
      <c r="M668" s="141">
        <f t="shared" si="279"/>
      </c>
      <c r="N668" s="142"/>
      <c r="O668" s="143"/>
      <c r="P668" s="145"/>
      <c r="Q668" s="141">
        <f t="shared" si="280"/>
      </c>
      <c r="R668" s="142"/>
      <c r="S668" s="143"/>
      <c r="T668" s="145"/>
      <c r="U668" s="141">
        <f t="shared" si="281"/>
      </c>
      <c r="V668" s="106" t="s">
        <v>139</v>
      </c>
      <c r="W668" s="81"/>
      <c r="X668" s="81"/>
      <c r="Y668" s="81"/>
      <c r="Z668" s="81"/>
      <c r="AA668" s="82"/>
    </row>
    <row r="669" spans="1:27" ht="13.5">
      <c r="A669" s="26" t="s">
        <v>139</v>
      </c>
      <c r="B669" s="142"/>
      <c r="C669" s="143"/>
      <c r="D669" s="145"/>
      <c r="E669" s="141">
        <f t="shared" si="277"/>
      </c>
      <c r="F669" s="142"/>
      <c r="G669" s="143"/>
      <c r="H669" s="145"/>
      <c r="I669" s="141">
        <f t="shared" si="278"/>
      </c>
      <c r="J669" s="142"/>
      <c r="K669" s="143"/>
      <c r="L669" s="145"/>
      <c r="M669" s="141">
        <f t="shared" si="279"/>
      </c>
      <c r="N669" s="142"/>
      <c r="O669" s="143"/>
      <c r="P669" s="145"/>
      <c r="Q669" s="141">
        <f t="shared" si="280"/>
      </c>
      <c r="R669" s="142"/>
      <c r="S669" s="143"/>
      <c r="T669" s="145"/>
      <c r="U669" s="141">
        <f t="shared" si="281"/>
      </c>
      <c r="V669" s="106" t="s">
        <v>139</v>
      </c>
      <c r="W669" s="81"/>
      <c r="X669" s="81"/>
      <c r="Y669" s="81"/>
      <c r="Z669" s="81"/>
      <c r="AA669" s="82"/>
    </row>
    <row r="670" spans="1:27" ht="13.5">
      <c r="A670" s="26" t="s">
        <v>139</v>
      </c>
      <c r="B670" s="142"/>
      <c r="C670" s="143"/>
      <c r="D670" s="144"/>
      <c r="E670" s="141">
        <f>IF(SUM(B670:D670)&gt;0,SUM(B670:D670),"")</f>
      </c>
      <c r="F670" s="142"/>
      <c r="G670" s="143"/>
      <c r="H670" s="144"/>
      <c r="I670" s="141">
        <f>IF(SUM(F670:H670)&gt;0,SUM(F670:H670),"")</f>
      </c>
      <c r="J670" s="142"/>
      <c r="K670" s="143"/>
      <c r="L670" s="144"/>
      <c r="M670" s="141">
        <f>IF(SUM(J670:L670)&gt;0,SUM(J670:L670),"")</f>
      </c>
      <c r="N670" s="142"/>
      <c r="O670" s="143"/>
      <c r="P670" s="144"/>
      <c r="Q670" s="141">
        <f>IF(SUM(N670:P670)&gt;0,SUM(N670:P670),"")</f>
      </c>
      <c r="R670" s="142"/>
      <c r="S670" s="143"/>
      <c r="T670" s="144"/>
      <c r="U670" s="141">
        <f>IF(SUM(R670:T670)&gt;0,SUM(R670:T670),"")</f>
      </c>
      <c r="V670" s="106" t="s">
        <v>139</v>
      </c>
      <c r="W670" s="81"/>
      <c r="X670" s="81"/>
      <c r="Y670" s="81"/>
      <c r="Z670" s="81"/>
      <c r="AA670" s="82"/>
    </row>
    <row r="671" spans="1:27" ht="13.5">
      <c r="A671" s="26" t="s">
        <v>57</v>
      </c>
      <c r="B671" s="142">
        <v>93</v>
      </c>
      <c r="C671" s="143">
        <v>82</v>
      </c>
      <c r="D671" s="144">
        <v>82</v>
      </c>
      <c r="E671" s="141">
        <f t="shared" si="277"/>
        <v>257</v>
      </c>
      <c r="F671" s="142">
        <v>92</v>
      </c>
      <c r="G671" s="143">
        <v>79</v>
      </c>
      <c r="H671" s="144">
        <v>89</v>
      </c>
      <c r="I671" s="141">
        <f t="shared" si="278"/>
        <v>260</v>
      </c>
      <c r="J671" s="142"/>
      <c r="K671" s="143"/>
      <c r="L671" s="144"/>
      <c r="M671" s="141">
        <f t="shared" si="279"/>
      </c>
      <c r="N671" s="142"/>
      <c r="O671" s="143"/>
      <c r="P671" s="144"/>
      <c r="Q671" s="141">
        <f t="shared" si="280"/>
      </c>
      <c r="R671" s="142">
        <v>90</v>
      </c>
      <c r="S671" s="143">
        <v>79</v>
      </c>
      <c r="T671" s="144">
        <v>91</v>
      </c>
      <c r="U671" s="141">
        <f t="shared" si="281"/>
        <v>260</v>
      </c>
      <c r="V671" s="106">
        <f>IF(SUM(E671,I671,M671,Q671,U671,U689,Q689,M689,I689,E689,E707,I707,M707,Q707,U707)&gt;0,(LARGE((E671,I671,M671,Q671,U671,U689,Q689,M689,I689,E689,E707,I707,M707,Q707,U707),1)+LARGE((E671,I671,M671,Q671,U671,U689,Q689,M689,I689,E689,E707,I707,M707,Q707,U707),2)+LARGE((E671,I671,M671,Q671,U671,U689,Q689,M689,I689,E689,E707,I707,M707,Q707,U707),3)+LARGE((E671,I671,M671,Q671,U671,U689,Q689,M689,I689,E689,E707,I707,M707,Q707,U707),4)),"")</f>
        <v>1047</v>
      </c>
      <c r="W671" s="81"/>
      <c r="X671" s="81"/>
      <c r="Y671" s="81"/>
      <c r="Z671" s="81"/>
      <c r="AA671" s="82"/>
    </row>
    <row r="672" spans="1:27" ht="13.5">
      <c r="A672" s="26" t="s">
        <v>54</v>
      </c>
      <c r="B672" s="142">
        <v>96</v>
      </c>
      <c r="C672" s="143">
        <v>71</v>
      </c>
      <c r="D672" s="144">
        <v>82</v>
      </c>
      <c r="E672" s="141">
        <f t="shared" si="277"/>
        <v>249</v>
      </c>
      <c r="F672" s="142">
        <v>90</v>
      </c>
      <c r="G672" s="143">
        <v>75</v>
      </c>
      <c r="H672" s="144">
        <v>90</v>
      </c>
      <c r="I672" s="141">
        <f t="shared" si="278"/>
        <v>255</v>
      </c>
      <c r="J672" s="142"/>
      <c r="K672" s="143"/>
      <c r="L672" s="144"/>
      <c r="M672" s="141">
        <f t="shared" si="279"/>
      </c>
      <c r="N672" s="142"/>
      <c r="O672" s="143"/>
      <c r="P672" s="144"/>
      <c r="Q672" s="141">
        <f t="shared" si="280"/>
      </c>
      <c r="R672" s="142">
        <v>95</v>
      </c>
      <c r="S672" s="143">
        <v>83</v>
      </c>
      <c r="T672" s="144">
        <v>90</v>
      </c>
      <c r="U672" s="141">
        <f t="shared" si="281"/>
        <v>268</v>
      </c>
      <c r="V672" s="106">
        <f>IF(SUM(E672,I672,M672,Q672,U672,U690,Q690,M690,I690,E690,E708,I708,M708,Q708,U708)&gt;0,(LARGE((E672,I672,M672,Q672,U672,U690,Q690,M690,I690,E690,E708,I708,M708,Q708,U708),1)+LARGE((E672,I672,M672,Q672,U672,U690,Q690,M690,I690,E690,E708,I708,M708,Q708,U708),2)+LARGE((E672,I672,M672,Q672,U672,U690,Q690,M690,I690,E690,E708,I708,M708,Q708,U708),3)+LARGE((E672,I672,M672,Q672,U672,U690,Q690,M690,I690,E690,E708,I708,M708,Q708,U708),4)),"")</f>
        <v>1018</v>
      </c>
      <c r="W672" s="81"/>
      <c r="X672" s="81"/>
      <c r="Y672" s="81"/>
      <c r="Z672" s="81"/>
      <c r="AA672" s="82"/>
    </row>
    <row r="673" spans="1:27" ht="13.5">
      <c r="A673" s="26" t="s">
        <v>63</v>
      </c>
      <c r="B673" s="142"/>
      <c r="C673" s="143"/>
      <c r="D673" s="144"/>
      <c r="E673" s="141">
        <f t="shared" si="277"/>
      </c>
      <c r="F673" s="142">
        <v>93</v>
      </c>
      <c r="G673" s="143">
        <v>79</v>
      </c>
      <c r="H673" s="144">
        <v>86</v>
      </c>
      <c r="I673" s="141">
        <f t="shared" si="278"/>
        <v>258</v>
      </c>
      <c r="J673" s="142"/>
      <c r="K673" s="143"/>
      <c r="L673" s="144"/>
      <c r="M673" s="141">
        <f t="shared" si="279"/>
      </c>
      <c r="N673" s="142"/>
      <c r="O673" s="143"/>
      <c r="P673" s="144"/>
      <c r="Q673" s="141">
        <f t="shared" si="280"/>
      </c>
      <c r="R673" s="142">
        <v>96</v>
      </c>
      <c r="S673" s="143">
        <v>85</v>
      </c>
      <c r="T673" s="144">
        <v>84</v>
      </c>
      <c r="U673" s="141">
        <f t="shared" si="281"/>
        <v>265</v>
      </c>
      <c r="V673" s="106">
        <f>IF(SUM(E673,I673,M673,Q673,U673,U691,Q691,M691,I691,E691,E709,I709,M709,Q709,U709)&gt;0,(LARGE((E673,I673,M673,Q673,U673,U691,Q691,M691,I691,E691,E709,I709,M709,Q709,U709),1)+LARGE((E673,I673,M673,Q673,U673,U691,Q691,M691,I691,E691,E709,I709,M709,Q709,U709),2)+LARGE((E673,I673,M673,Q673,U673,U691,Q691,M691,I691,E691,E709,I709,M709,Q709,U709),3)+LARGE((E673,I673,M673,Q673,U673,U691,Q691,M691,I691,E691,E709,I709,M709,Q709,U709),4)),"")</f>
        <v>1001</v>
      </c>
      <c r="W673" s="81"/>
      <c r="X673" s="81"/>
      <c r="Y673" s="81"/>
      <c r="Z673" s="81"/>
      <c r="AA673" s="82"/>
    </row>
    <row r="674" spans="1:27" ht="13.5">
      <c r="A674" s="26" t="s">
        <v>40</v>
      </c>
      <c r="B674" s="142"/>
      <c r="C674" s="143"/>
      <c r="D674" s="144"/>
      <c r="E674" s="141">
        <f t="shared" si="277"/>
      </c>
      <c r="F674" s="142"/>
      <c r="G674" s="143"/>
      <c r="H674" s="144"/>
      <c r="I674" s="141">
        <f t="shared" si="278"/>
      </c>
      <c r="J674" s="142"/>
      <c r="K674" s="143"/>
      <c r="L674" s="144"/>
      <c r="M674" s="141">
        <f t="shared" si="279"/>
      </c>
      <c r="N674" s="142"/>
      <c r="O674" s="143"/>
      <c r="P674" s="144"/>
      <c r="Q674" s="141">
        <f t="shared" si="280"/>
      </c>
      <c r="R674" s="142"/>
      <c r="S674" s="143"/>
      <c r="T674" s="144"/>
      <c r="U674" s="141">
        <f t="shared" si="281"/>
      </c>
      <c r="V674" s="106">
        <f>IF(SUM(E674,I674,M674,Q674,U674,U692,Q692,M692,I692,E692,E710,I710,M710,Q710,U710)&gt;0,(LARGE((E674,I674,M674,Q674,U674,U692,Q692,M692,I692,E692,E710,I710,M710,Q710,U710),1)+LARGE((E674,I674,M674,Q674,U674,U692,Q692,M692,I692,E692,E710,I710,M710,Q710,U710),2)+LARGE((E674,I674,M674,Q674,U674,U692,Q692,M692,I692,E692,E710,I710,M710,Q710,U710),3)+LARGE((E674,I674,M674,Q674,U674,U692,Q692,M692,I692,E692,E710,I710,M710,Q710,U710),4)),"")</f>
      </c>
      <c r="W674" s="81"/>
      <c r="X674" s="81"/>
      <c r="Y674" s="81"/>
      <c r="Z674" s="81"/>
      <c r="AA674" s="82"/>
    </row>
    <row r="675" spans="1:27" ht="13.5">
      <c r="A675" s="26" t="s">
        <v>56</v>
      </c>
      <c r="B675" s="142">
        <v>89</v>
      </c>
      <c r="C675" s="143">
        <v>73</v>
      </c>
      <c r="D675" s="144">
        <v>78</v>
      </c>
      <c r="E675" s="141">
        <f t="shared" si="277"/>
        <v>240</v>
      </c>
      <c r="F675" s="142">
        <v>95</v>
      </c>
      <c r="G675" s="143">
        <v>71</v>
      </c>
      <c r="H675" s="144">
        <v>83</v>
      </c>
      <c r="I675" s="141">
        <f t="shared" si="278"/>
        <v>249</v>
      </c>
      <c r="J675" s="142"/>
      <c r="K675" s="143"/>
      <c r="L675" s="144"/>
      <c r="M675" s="141">
        <f t="shared" si="279"/>
      </c>
      <c r="N675" s="142"/>
      <c r="O675" s="143"/>
      <c r="P675" s="144"/>
      <c r="Q675" s="141">
        <f t="shared" si="280"/>
      </c>
      <c r="R675" s="142">
        <v>97</v>
      </c>
      <c r="S675" s="143">
        <v>82</v>
      </c>
      <c r="T675" s="144">
        <v>82</v>
      </c>
      <c r="U675" s="141">
        <f t="shared" si="281"/>
        <v>261</v>
      </c>
      <c r="V675" s="106">
        <f>IF(SUM(E675,I675,M675,Q675,U675,U693,Q693,M693,I693,E693,E711,I711,M711,Q711,U711)&gt;0,(LARGE((E675,I675,M675,Q675,U675,U693,Q693,M693,I693,E693,E711,I711,M711,Q711,U711),1)+LARGE((E675,I675,M675,Q675,U675,U693,Q693,M693,I693,E693,E711,I711,M711,Q711,U711),2)+LARGE((E675,I675,M675,Q675,U675,U693,Q693,M693,I693,E693,E711,I711,M711,Q711,U711),3)+LARGE((E675,I675,M675,Q675,U675,U693,Q693,M693,I693,E693,E711,I711,M711,Q711,U711),4)),"")</f>
        <v>998</v>
      </c>
      <c r="W675" s="81"/>
      <c r="X675" s="81"/>
      <c r="Y675" s="81"/>
      <c r="Z675" s="81"/>
      <c r="AA675" s="82"/>
    </row>
    <row r="676" spans="1:27" ht="13.5">
      <c r="A676" s="26" t="s">
        <v>22</v>
      </c>
      <c r="B676" s="142"/>
      <c r="C676" s="143"/>
      <c r="D676" s="144"/>
      <c r="E676" s="141">
        <f t="shared" si="277"/>
      </c>
      <c r="F676" s="142"/>
      <c r="G676" s="143"/>
      <c r="H676" s="144"/>
      <c r="I676" s="141">
        <f t="shared" si="278"/>
      </c>
      <c r="J676" s="142"/>
      <c r="K676" s="143"/>
      <c r="L676" s="144"/>
      <c r="M676" s="141">
        <f t="shared" si="279"/>
      </c>
      <c r="N676" s="142"/>
      <c r="O676" s="143"/>
      <c r="P676" s="144"/>
      <c r="Q676" s="141">
        <f t="shared" si="280"/>
      </c>
      <c r="R676" s="142"/>
      <c r="S676" s="143"/>
      <c r="T676" s="144"/>
      <c r="U676" s="141">
        <f t="shared" si="281"/>
      </c>
      <c r="V676" s="106">
        <f>IF(SUM(E676,I676,M676,Q676,U676,U694,Q694,M694,I694,E694,E712,I712,M712,Q712,U712)&gt;0,(LARGE((E676,I676,M676,Q676,U676,U694,Q694,M694,I694,E694,E712,I712,M712,Q712,U712),1)+LARGE((E676,I676,M676,Q676,U676,U694,Q694,M694,I694,E694,E712,I712,M712,Q712,U712),2)+LARGE((E676,I676,M676,Q676,U676,U694,Q694,M694,I694,E694,E712,I712,M712,Q712,U712),3)+LARGE((E676,I676,M676,Q676,U676,U694,Q694,M694,I694,E694,E712,I712,M712,Q712,U712),4)),"")</f>
      </c>
      <c r="W676" s="81"/>
      <c r="X676" s="81"/>
      <c r="Y676" s="81"/>
      <c r="Z676" s="81"/>
      <c r="AA676" s="82"/>
    </row>
    <row r="677" spans="1:27" ht="13.5">
      <c r="A677" s="26" t="s">
        <v>23</v>
      </c>
      <c r="B677" s="142"/>
      <c r="C677" s="143"/>
      <c r="D677" s="144"/>
      <c r="E677" s="141">
        <f t="shared" si="277"/>
      </c>
      <c r="F677" s="142"/>
      <c r="G677" s="143"/>
      <c r="H677" s="144"/>
      <c r="I677" s="141">
        <f t="shared" si="278"/>
      </c>
      <c r="J677" s="142"/>
      <c r="K677" s="143"/>
      <c r="L677" s="144"/>
      <c r="M677" s="141">
        <f t="shared" si="279"/>
      </c>
      <c r="N677" s="142"/>
      <c r="O677" s="143"/>
      <c r="P677" s="144"/>
      <c r="Q677" s="141">
        <f t="shared" si="280"/>
      </c>
      <c r="R677" s="142"/>
      <c r="S677" s="143"/>
      <c r="T677" s="144"/>
      <c r="U677" s="141">
        <f t="shared" si="281"/>
      </c>
      <c r="V677" s="106">
        <f>IF(SUM(E677,I677,M677,Q677,U677,U695,Q695,M695,I695,E695,E713,I713,M713,Q713,U713)&gt;0,(LARGE((E677,I677,M677,Q677,U677,U695,Q695,M695,I695,E695,E713,I713,M713,Q713,U713),1)+LARGE((E677,I677,M677,Q677,U677,U695,Q695,M695,I695,E695,E713,I713,M713,Q713,U713),2)+LARGE((E677,I677,M677,Q677,U677,U695,Q695,M695,I695,E695,E713,I713,M713,Q713,U713),3)+LARGE((E677,I677,M677,Q677,U677,U695,Q695,M695,I695,E695,E713,I713,M713,Q713,U713),4)),"")</f>
      </c>
      <c r="W677" s="81"/>
      <c r="X677" s="81"/>
      <c r="Y677" s="81"/>
      <c r="Z677" s="81"/>
      <c r="AA677" s="82"/>
    </row>
    <row r="678" spans="1:27" s="148" customFormat="1" ht="13.5" thickBot="1">
      <c r="A678" s="117" t="s">
        <v>10</v>
      </c>
      <c r="B678" s="149">
        <f aca="true" t="shared" si="282" ref="B678:V678">IF(SUM(B664:B675)=0,0,AVERAGE(B664:B675))</f>
        <v>94.14285714285714</v>
      </c>
      <c r="C678" s="150">
        <f t="shared" si="282"/>
        <v>81</v>
      </c>
      <c r="D678" s="151">
        <f t="shared" si="282"/>
        <v>85.42857142857143</v>
      </c>
      <c r="E678" s="152">
        <f>IF(SUM(E664:E675)=0,0,AVERAGE(E664:E675))</f>
        <v>260.57142857142856</v>
      </c>
      <c r="F678" s="149">
        <f t="shared" si="282"/>
        <v>91.875</v>
      </c>
      <c r="G678" s="150">
        <f t="shared" si="282"/>
        <v>78.875</v>
      </c>
      <c r="H678" s="151">
        <f t="shared" si="282"/>
        <v>85.125</v>
      </c>
      <c r="I678" s="152">
        <f>IF(SUM(I664:I675)=0,0,AVERAGE(I664:I675))</f>
        <v>255.875</v>
      </c>
      <c r="J678" s="149">
        <f t="shared" si="282"/>
        <v>90.5</v>
      </c>
      <c r="K678" s="150">
        <f t="shared" si="282"/>
        <v>89</v>
      </c>
      <c r="L678" s="151">
        <f t="shared" si="282"/>
        <v>93</v>
      </c>
      <c r="M678" s="152">
        <f t="shared" si="282"/>
        <v>272.5</v>
      </c>
      <c r="N678" s="149">
        <f t="shared" si="282"/>
        <v>0</v>
      </c>
      <c r="O678" s="150">
        <f t="shared" si="282"/>
        <v>0</v>
      </c>
      <c r="P678" s="151">
        <f t="shared" si="282"/>
        <v>0</v>
      </c>
      <c r="Q678" s="152">
        <f t="shared" si="282"/>
        <v>0</v>
      </c>
      <c r="R678" s="149">
        <f t="shared" si="282"/>
        <v>93.875</v>
      </c>
      <c r="S678" s="150">
        <f t="shared" si="282"/>
        <v>78.75</v>
      </c>
      <c r="T678" s="151">
        <f t="shared" si="282"/>
        <v>88.25</v>
      </c>
      <c r="U678" s="152">
        <f t="shared" si="282"/>
        <v>260.875</v>
      </c>
      <c r="V678" s="153">
        <f t="shared" si="282"/>
        <v>1035.5</v>
      </c>
      <c r="W678" s="154"/>
      <c r="X678" s="155"/>
      <c r="Y678" s="155"/>
      <c r="Z678" s="155"/>
      <c r="AA678" s="156"/>
    </row>
    <row r="679" spans="1:27" ht="14.25" thickBot="1">
      <c r="A679" s="28"/>
      <c r="B679" s="6"/>
      <c r="C679" s="6"/>
      <c r="D679" s="6"/>
      <c r="E679" s="46"/>
      <c r="F679" s="6"/>
      <c r="G679" s="6"/>
      <c r="H679" s="6"/>
      <c r="I679" s="46"/>
      <c r="J679" s="6"/>
      <c r="K679" s="6"/>
      <c r="L679" s="6"/>
      <c r="M679" s="46"/>
      <c r="N679" s="6"/>
      <c r="O679" s="6"/>
      <c r="P679" s="6"/>
      <c r="Q679" s="46"/>
      <c r="R679" s="6"/>
      <c r="S679" s="6"/>
      <c r="T679" s="6"/>
      <c r="U679" s="46"/>
      <c r="V679" s="28"/>
      <c r="W679" s="81" t="s">
        <v>69</v>
      </c>
      <c r="X679" s="98"/>
      <c r="Y679" s="98"/>
      <c r="Z679" s="98"/>
      <c r="AA679" s="99"/>
    </row>
    <row r="680" spans="1:27" ht="13.5">
      <c r="A680" s="31" t="s">
        <v>67</v>
      </c>
      <c r="B680" s="256" t="s">
        <v>345</v>
      </c>
      <c r="C680" s="257"/>
      <c r="D680" s="257"/>
      <c r="E680" s="258"/>
      <c r="F680" s="256" t="s">
        <v>346</v>
      </c>
      <c r="G680" s="257"/>
      <c r="H680" s="257"/>
      <c r="I680" s="258"/>
      <c r="J680" s="256" t="s">
        <v>347</v>
      </c>
      <c r="K680" s="257"/>
      <c r="L680" s="257"/>
      <c r="M680" s="258"/>
      <c r="N680" s="256" t="s">
        <v>349</v>
      </c>
      <c r="O680" s="257"/>
      <c r="P680" s="257"/>
      <c r="Q680" s="258"/>
      <c r="R680" s="256" t="s">
        <v>68</v>
      </c>
      <c r="S680" s="257"/>
      <c r="T680" s="257"/>
      <c r="U680" s="258"/>
      <c r="V680" s="32"/>
      <c r="W680" s="112" t="str">
        <f>B680</f>
        <v>Botdorf, Crystal (R)</v>
      </c>
      <c r="X680" s="112" t="str">
        <f>F680</f>
        <v>Bradshaw, Christian (R)</v>
      </c>
      <c r="Y680" s="112" t="str">
        <f>J680</f>
        <v>Meloy, Cole (R)</v>
      </c>
      <c r="Z680" s="112" t="str">
        <f>N680</f>
        <v>WO 9</v>
      </c>
      <c r="AA680" s="113" t="str">
        <f>R680</f>
        <v>WO 10</v>
      </c>
    </row>
    <row r="681" spans="1:27" ht="14.25" thickBot="1">
      <c r="A681" s="19" t="s">
        <v>4</v>
      </c>
      <c r="B681" s="20" t="s">
        <v>5</v>
      </c>
      <c r="C681" s="21" t="s">
        <v>6</v>
      </c>
      <c r="D681" s="22" t="s">
        <v>7</v>
      </c>
      <c r="E681" s="23" t="s">
        <v>8</v>
      </c>
      <c r="F681" s="20" t="s">
        <v>5</v>
      </c>
      <c r="G681" s="21" t="s">
        <v>6</v>
      </c>
      <c r="H681" s="21" t="s">
        <v>7</v>
      </c>
      <c r="I681" s="23" t="s">
        <v>8</v>
      </c>
      <c r="J681" s="20" t="s">
        <v>5</v>
      </c>
      <c r="K681" s="21" t="s">
        <v>6</v>
      </c>
      <c r="L681" s="21" t="s">
        <v>7</v>
      </c>
      <c r="M681" s="23" t="s">
        <v>8</v>
      </c>
      <c r="N681" s="20" t="s">
        <v>5</v>
      </c>
      <c r="O681" s="21" t="s">
        <v>6</v>
      </c>
      <c r="P681" s="21" t="s">
        <v>7</v>
      </c>
      <c r="Q681" s="23" t="s">
        <v>8</v>
      </c>
      <c r="R681" s="20" t="s">
        <v>5</v>
      </c>
      <c r="S681" s="21" t="s">
        <v>6</v>
      </c>
      <c r="T681" s="21" t="s">
        <v>7</v>
      </c>
      <c r="U681" s="23" t="s">
        <v>8</v>
      </c>
      <c r="V681" s="24"/>
      <c r="W681" s="100">
        <f>IF(SUM(E682:E695)&gt;0,LARGE(E682:E695,1),0)</f>
        <v>220</v>
      </c>
      <c r="X681" s="81">
        <f>IF(SUM(I682:I695)&gt;0,LARGE(I682:I695,1),0)</f>
        <v>270</v>
      </c>
      <c r="Y681" s="81">
        <f>IF(SUM(M682:M695)&gt;0,LARGE(M682:M695,1),0)</f>
        <v>246</v>
      </c>
      <c r="Z681" s="81">
        <f>IF(SUM(Q682:Q695)&gt;0,LARGE(Q682:Q695,1),0)</f>
        <v>0</v>
      </c>
      <c r="AA681" s="82">
        <f>IF(SUM(U682:U695)&gt;0,LARGE(U682:U695,1),0)</f>
        <v>0</v>
      </c>
    </row>
    <row r="682" spans="1:27" ht="14.25" thickTop="1">
      <c r="A682" s="25" t="s">
        <v>55</v>
      </c>
      <c r="B682" s="138">
        <v>81</v>
      </c>
      <c r="C682" s="139">
        <v>62</v>
      </c>
      <c r="D682" s="140">
        <v>62</v>
      </c>
      <c r="E682" s="141">
        <f>IF(SUM(B682:D682)&gt;0,SUM(B682:D682),"")</f>
        <v>205</v>
      </c>
      <c r="F682" s="138">
        <v>94</v>
      </c>
      <c r="G682" s="139">
        <v>75</v>
      </c>
      <c r="H682" s="140">
        <v>86</v>
      </c>
      <c r="I682" s="141">
        <f>IF(SUM(F682:H682)&gt;0,SUM(F682:H682),"")</f>
        <v>255</v>
      </c>
      <c r="J682" s="138"/>
      <c r="K682" s="139"/>
      <c r="L682" s="140"/>
      <c r="M682" s="141">
        <f>IF(SUM(J682:L682)&gt;0,SUM(J682:L682),"")</f>
      </c>
      <c r="N682" s="138"/>
      <c r="O682" s="139"/>
      <c r="P682" s="140"/>
      <c r="Q682" s="141">
        <f>IF(SUM(N682:P682)&gt;0,SUM(N682:P682),"")</f>
      </c>
      <c r="R682" s="138"/>
      <c r="S682" s="139"/>
      <c r="T682" s="140"/>
      <c r="U682" s="141">
        <f>IF(SUM(R682:T682)&gt;0,SUM(R682:T682),"")</f>
      </c>
      <c r="V682" s="33"/>
      <c r="W682" s="81"/>
      <c r="X682" s="81"/>
      <c r="Y682" s="81"/>
      <c r="Z682" s="81"/>
      <c r="AA682" s="82"/>
    </row>
    <row r="683" spans="1:27" ht="13.5">
      <c r="A683" s="26" t="s">
        <v>46</v>
      </c>
      <c r="B683" s="142"/>
      <c r="C683" s="143"/>
      <c r="D683" s="144"/>
      <c r="E683" s="141">
        <f aca="true" t="shared" si="283" ref="E683:E695">IF(SUM(B683:D683)&gt;0,SUM(B683:D683),"")</f>
      </c>
      <c r="F683" s="142">
        <v>90</v>
      </c>
      <c r="G683" s="143">
        <v>76</v>
      </c>
      <c r="H683" s="144">
        <v>86</v>
      </c>
      <c r="I683" s="141">
        <f aca="true" t="shared" si="284" ref="I683:I695">IF(SUM(F683:H683)&gt;0,SUM(F683:H683),"")</f>
        <v>252</v>
      </c>
      <c r="J683" s="142"/>
      <c r="K683" s="143"/>
      <c r="L683" s="144"/>
      <c r="M683" s="141">
        <f aca="true" t="shared" si="285" ref="M683:M695">IF(SUM(J683:L683)&gt;0,SUM(J683:L683),"")</f>
      </c>
      <c r="N683" s="142"/>
      <c r="O683" s="143"/>
      <c r="P683" s="144"/>
      <c r="Q683" s="141">
        <f aca="true" t="shared" si="286" ref="Q683:Q695">IF(SUM(N683:P683)&gt;0,SUM(N683:P683),"")</f>
      </c>
      <c r="R683" s="142"/>
      <c r="S683" s="143"/>
      <c r="T683" s="144"/>
      <c r="U683" s="141">
        <f aca="true" t="shared" si="287" ref="U683:U695">IF(SUM(R683:T683)&gt;0,SUM(R683:T683),"")</f>
      </c>
      <c r="V683" s="34"/>
      <c r="W683" s="81"/>
      <c r="X683" s="81"/>
      <c r="Y683" s="81"/>
      <c r="Z683" s="81"/>
      <c r="AA683" s="82"/>
    </row>
    <row r="684" spans="1:27" ht="13.5">
      <c r="A684" s="26" t="s">
        <v>44</v>
      </c>
      <c r="B684" s="142">
        <v>78</v>
      </c>
      <c r="C684" s="143">
        <v>56</v>
      </c>
      <c r="D684" s="144">
        <v>58</v>
      </c>
      <c r="E684" s="141">
        <f t="shared" si="283"/>
        <v>192</v>
      </c>
      <c r="F684" s="142">
        <v>93</v>
      </c>
      <c r="G684" s="143">
        <v>87</v>
      </c>
      <c r="H684" s="144">
        <v>90</v>
      </c>
      <c r="I684" s="141">
        <f t="shared" si="284"/>
        <v>270</v>
      </c>
      <c r="J684" s="142">
        <v>88</v>
      </c>
      <c r="K684" s="143">
        <v>49</v>
      </c>
      <c r="L684" s="144">
        <v>79</v>
      </c>
      <c r="M684" s="141">
        <f t="shared" si="285"/>
        <v>216</v>
      </c>
      <c r="N684" s="142"/>
      <c r="O684" s="143"/>
      <c r="P684" s="144"/>
      <c r="Q684" s="141">
        <f t="shared" si="286"/>
      </c>
      <c r="R684" s="142"/>
      <c r="S684" s="143"/>
      <c r="T684" s="144"/>
      <c r="U684" s="141">
        <f t="shared" si="287"/>
      </c>
      <c r="V684" s="35" t="s">
        <v>11</v>
      </c>
      <c r="W684" s="81"/>
      <c r="X684" s="81"/>
      <c r="Y684" s="81"/>
      <c r="Z684" s="81"/>
      <c r="AA684" s="82"/>
    </row>
    <row r="685" spans="1:27" ht="13.5">
      <c r="A685" s="26" t="s">
        <v>52</v>
      </c>
      <c r="B685" s="142"/>
      <c r="C685" s="143"/>
      <c r="D685" s="144"/>
      <c r="E685" s="141">
        <f t="shared" si="283"/>
      </c>
      <c r="F685" s="142">
        <v>94</v>
      </c>
      <c r="G685" s="143">
        <v>84</v>
      </c>
      <c r="H685" s="144">
        <v>83</v>
      </c>
      <c r="I685" s="141">
        <f t="shared" si="284"/>
        <v>261</v>
      </c>
      <c r="J685" s="142">
        <v>91</v>
      </c>
      <c r="K685" s="143">
        <v>87</v>
      </c>
      <c r="L685" s="144">
        <v>67</v>
      </c>
      <c r="M685" s="141">
        <f t="shared" si="285"/>
        <v>245</v>
      </c>
      <c r="N685" s="142"/>
      <c r="O685" s="143"/>
      <c r="P685" s="144"/>
      <c r="Q685" s="141">
        <f t="shared" si="286"/>
      </c>
      <c r="R685" s="142"/>
      <c r="S685" s="143"/>
      <c r="T685" s="144"/>
      <c r="U685" s="141">
        <f t="shared" si="287"/>
      </c>
      <c r="V685" s="35" t="s">
        <v>12</v>
      </c>
      <c r="W685" s="81"/>
      <c r="X685" s="81"/>
      <c r="Y685" s="81"/>
      <c r="Z685" s="81"/>
      <c r="AA685" s="82"/>
    </row>
    <row r="686" spans="1:27" ht="13.5">
      <c r="A686" s="26" t="s">
        <v>139</v>
      </c>
      <c r="B686" s="142"/>
      <c r="C686" s="143"/>
      <c r="D686" s="145"/>
      <c r="E686" s="141">
        <f t="shared" si="283"/>
      </c>
      <c r="F686" s="142"/>
      <c r="G686" s="143"/>
      <c r="H686" s="145"/>
      <c r="I686" s="141">
        <f t="shared" si="284"/>
      </c>
      <c r="J686" s="142"/>
      <c r="K686" s="143"/>
      <c r="L686" s="145"/>
      <c r="M686" s="141">
        <f t="shared" si="285"/>
      </c>
      <c r="N686" s="142"/>
      <c r="O686" s="143"/>
      <c r="P686" s="145"/>
      <c r="Q686" s="141">
        <f t="shared" si="286"/>
      </c>
      <c r="R686" s="142"/>
      <c r="S686" s="143"/>
      <c r="T686" s="145"/>
      <c r="U686" s="141">
        <f t="shared" si="287"/>
      </c>
      <c r="V686" s="35" t="s">
        <v>12</v>
      </c>
      <c r="W686" s="81"/>
      <c r="X686" s="81"/>
      <c r="Y686" s="81"/>
      <c r="Z686" s="81"/>
      <c r="AA686" s="82"/>
    </row>
    <row r="687" spans="1:27" ht="13.5">
      <c r="A687" s="26" t="s">
        <v>139</v>
      </c>
      <c r="B687" s="142"/>
      <c r="C687" s="143"/>
      <c r="D687" s="145"/>
      <c r="E687" s="141">
        <f t="shared" si="283"/>
      </c>
      <c r="F687" s="142"/>
      <c r="G687" s="143"/>
      <c r="H687" s="145"/>
      <c r="I687" s="141">
        <f t="shared" si="284"/>
      </c>
      <c r="J687" s="142"/>
      <c r="K687" s="143"/>
      <c r="L687" s="145"/>
      <c r="M687" s="141">
        <f t="shared" si="285"/>
      </c>
      <c r="N687" s="142"/>
      <c r="O687" s="143"/>
      <c r="P687" s="145"/>
      <c r="Q687" s="141">
        <f t="shared" si="286"/>
      </c>
      <c r="R687" s="142"/>
      <c r="S687" s="143"/>
      <c r="T687" s="145"/>
      <c r="U687" s="141">
        <f t="shared" si="287"/>
      </c>
      <c r="V687" s="35"/>
      <c r="W687" s="81"/>
      <c r="X687" s="81"/>
      <c r="Y687" s="81"/>
      <c r="Z687" s="81"/>
      <c r="AA687" s="82"/>
    </row>
    <row r="688" spans="1:27" ht="13.5">
      <c r="A688" s="26" t="s">
        <v>139</v>
      </c>
      <c r="B688" s="142"/>
      <c r="C688" s="143"/>
      <c r="D688" s="144"/>
      <c r="E688" s="141">
        <f>IF(SUM(B688:D688)&gt;0,SUM(B688:D688),"")</f>
      </c>
      <c r="F688" s="142"/>
      <c r="G688" s="143"/>
      <c r="H688" s="144"/>
      <c r="I688" s="141">
        <f>IF(SUM(F688:H688)&gt;0,SUM(F688:H688),"")</f>
      </c>
      <c r="J688" s="142"/>
      <c r="K688" s="143"/>
      <c r="L688" s="144"/>
      <c r="M688" s="141">
        <f>IF(SUM(J688:L688)&gt;0,SUM(J688:L688),"")</f>
      </c>
      <c r="N688" s="142"/>
      <c r="O688" s="143"/>
      <c r="P688" s="144"/>
      <c r="Q688" s="141">
        <f>IF(SUM(N688:P688)&gt;0,SUM(N688:P688),"")</f>
      </c>
      <c r="R688" s="142"/>
      <c r="S688" s="143"/>
      <c r="T688" s="144"/>
      <c r="U688" s="141">
        <f>IF(SUM(R688:T688)&gt;0,SUM(R688:T688),"")</f>
      </c>
      <c r="V688" s="35"/>
      <c r="W688" s="81"/>
      <c r="X688" s="81"/>
      <c r="Y688" s="81"/>
      <c r="Z688" s="81"/>
      <c r="AA688" s="82"/>
    </row>
    <row r="689" spans="1:27" ht="13.5">
      <c r="A689" s="26" t="s">
        <v>57</v>
      </c>
      <c r="B689" s="142">
        <v>80</v>
      </c>
      <c r="C689" s="143">
        <v>51</v>
      </c>
      <c r="D689" s="144">
        <v>78</v>
      </c>
      <c r="E689" s="141">
        <f t="shared" si="283"/>
        <v>209</v>
      </c>
      <c r="F689" s="142">
        <v>93</v>
      </c>
      <c r="G689" s="143">
        <v>86</v>
      </c>
      <c r="H689" s="144">
        <v>91</v>
      </c>
      <c r="I689" s="141">
        <f t="shared" si="284"/>
        <v>270</v>
      </c>
      <c r="J689" s="142">
        <v>88</v>
      </c>
      <c r="K689" s="143">
        <v>73</v>
      </c>
      <c r="L689" s="144">
        <v>79</v>
      </c>
      <c r="M689" s="141">
        <f t="shared" si="285"/>
        <v>240</v>
      </c>
      <c r="N689" s="142"/>
      <c r="O689" s="143"/>
      <c r="P689" s="144"/>
      <c r="Q689" s="141">
        <f t="shared" si="286"/>
      </c>
      <c r="R689" s="142"/>
      <c r="S689" s="143"/>
      <c r="T689" s="144"/>
      <c r="U689" s="141">
        <f t="shared" si="287"/>
      </c>
      <c r="V689" s="35" t="s">
        <v>13</v>
      </c>
      <c r="W689" s="81"/>
      <c r="X689" s="81"/>
      <c r="Y689" s="81"/>
      <c r="Z689" s="81"/>
      <c r="AA689" s="82"/>
    </row>
    <row r="690" spans="1:27" ht="13.5">
      <c r="A690" s="26" t="s">
        <v>54</v>
      </c>
      <c r="B690" s="142">
        <v>87</v>
      </c>
      <c r="C690" s="143">
        <v>65</v>
      </c>
      <c r="D690" s="144">
        <v>68</v>
      </c>
      <c r="E690" s="141">
        <f t="shared" si="283"/>
        <v>220</v>
      </c>
      <c r="F690" s="142"/>
      <c r="G690" s="143"/>
      <c r="H690" s="144"/>
      <c r="I690" s="141">
        <f t="shared" si="284"/>
      </c>
      <c r="J690" s="142">
        <v>88</v>
      </c>
      <c r="K690" s="143">
        <v>71</v>
      </c>
      <c r="L690" s="144">
        <v>87</v>
      </c>
      <c r="M690" s="141">
        <f t="shared" si="285"/>
        <v>246</v>
      </c>
      <c r="N690" s="142"/>
      <c r="O690" s="143"/>
      <c r="P690" s="144"/>
      <c r="Q690" s="141">
        <f t="shared" si="286"/>
      </c>
      <c r="R690" s="142"/>
      <c r="S690" s="143"/>
      <c r="T690" s="144"/>
      <c r="U690" s="141">
        <f t="shared" si="287"/>
      </c>
      <c r="V690" s="35" t="s">
        <v>14</v>
      </c>
      <c r="W690" s="81"/>
      <c r="X690" s="81"/>
      <c r="Y690" s="81"/>
      <c r="Z690" s="81"/>
      <c r="AA690" s="82"/>
    </row>
    <row r="691" spans="1:27" ht="13.5">
      <c r="A691" s="26" t="s">
        <v>63</v>
      </c>
      <c r="B691" s="142">
        <v>76</v>
      </c>
      <c r="C691" s="143">
        <v>49</v>
      </c>
      <c r="D691" s="144">
        <v>80</v>
      </c>
      <c r="E691" s="141">
        <f t="shared" si="283"/>
        <v>205</v>
      </c>
      <c r="F691" s="142">
        <v>84</v>
      </c>
      <c r="G691" s="143">
        <v>72</v>
      </c>
      <c r="H691" s="144">
        <v>78</v>
      </c>
      <c r="I691" s="141">
        <f t="shared" si="284"/>
        <v>234</v>
      </c>
      <c r="J691" s="142">
        <v>98</v>
      </c>
      <c r="K691" s="143">
        <v>66</v>
      </c>
      <c r="L691" s="144">
        <v>80</v>
      </c>
      <c r="M691" s="141">
        <f t="shared" si="285"/>
        <v>244</v>
      </c>
      <c r="N691" s="142"/>
      <c r="O691" s="143"/>
      <c r="P691" s="144"/>
      <c r="Q691" s="141">
        <f t="shared" si="286"/>
      </c>
      <c r="R691" s="142"/>
      <c r="S691" s="143"/>
      <c r="T691" s="144"/>
      <c r="U691" s="141">
        <f t="shared" si="287"/>
      </c>
      <c r="V691" s="35" t="s">
        <v>15</v>
      </c>
      <c r="W691" s="81"/>
      <c r="X691" s="81"/>
      <c r="Y691" s="81"/>
      <c r="Z691" s="81"/>
      <c r="AA691" s="82"/>
    </row>
    <row r="692" spans="1:27" ht="13.5">
      <c r="A692" s="26" t="s">
        <v>40</v>
      </c>
      <c r="B692" s="142"/>
      <c r="C692" s="143"/>
      <c r="D692" s="144"/>
      <c r="E692" s="141">
        <f t="shared" si="283"/>
      </c>
      <c r="F692" s="142"/>
      <c r="G692" s="143"/>
      <c r="H692" s="144"/>
      <c r="I692" s="141">
        <f t="shared" si="284"/>
      </c>
      <c r="J692" s="142"/>
      <c r="K692" s="143"/>
      <c r="L692" s="144"/>
      <c r="M692" s="141">
        <f t="shared" si="285"/>
      </c>
      <c r="N692" s="142"/>
      <c r="O692" s="143"/>
      <c r="P692" s="144"/>
      <c r="Q692" s="141">
        <f t="shared" si="286"/>
      </c>
      <c r="R692" s="142"/>
      <c r="S692" s="143"/>
      <c r="T692" s="144"/>
      <c r="U692" s="141">
        <f t="shared" si="287"/>
      </c>
      <c r="V692" s="35" t="s">
        <v>16</v>
      </c>
      <c r="W692" s="81"/>
      <c r="X692" s="81"/>
      <c r="Y692" s="81"/>
      <c r="Z692" s="81"/>
      <c r="AA692" s="82"/>
    </row>
    <row r="693" spans="1:27" ht="13.5">
      <c r="A693" s="26" t="s">
        <v>56</v>
      </c>
      <c r="B693" s="142">
        <v>72</v>
      </c>
      <c r="C693" s="143">
        <v>42</v>
      </c>
      <c r="D693" s="144">
        <v>50</v>
      </c>
      <c r="E693" s="141">
        <f t="shared" si="283"/>
        <v>164</v>
      </c>
      <c r="F693" s="142">
        <v>93</v>
      </c>
      <c r="G693" s="143">
        <v>75</v>
      </c>
      <c r="H693" s="144">
        <v>80</v>
      </c>
      <c r="I693" s="141">
        <f t="shared" si="284"/>
        <v>248</v>
      </c>
      <c r="J693" s="142">
        <v>90</v>
      </c>
      <c r="K693" s="143">
        <v>57</v>
      </c>
      <c r="L693" s="144">
        <v>74</v>
      </c>
      <c r="M693" s="141">
        <f t="shared" si="285"/>
        <v>221</v>
      </c>
      <c r="N693" s="142"/>
      <c r="O693" s="143"/>
      <c r="P693" s="144"/>
      <c r="Q693" s="141">
        <f t="shared" si="286"/>
      </c>
      <c r="R693" s="142"/>
      <c r="S693" s="143"/>
      <c r="T693" s="144"/>
      <c r="U693" s="141">
        <f t="shared" si="287"/>
      </c>
      <c r="V693" s="35" t="s">
        <v>12</v>
      </c>
      <c r="W693" s="81"/>
      <c r="X693" s="81"/>
      <c r="Y693" s="81"/>
      <c r="Z693" s="81"/>
      <c r="AA693" s="82"/>
    </row>
    <row r="694" spans="1:27" ht="13.5">
      <c r="A694" s="26" t="s">
        <v>22</v>
      </c>
      <c r="B694" s="142"/>
      <c r="C694" s="143"/>
      <c r="D694" s="144"/>
      <c r="E694" s="141">
        <f t="shared" si="283"/>
      </c>
      <c r="F694" s="142"/>
      <c r="G694" s="143"/>
      <c r="H694" s="144"/>
      <c r="I694" s="141">
        <f t="shared" si="284"/>
      </c>
      <c r="J694" s="142"/>
      <c r="K694" s="143"/>
      <c r="L694" s="144"/>
      <c r="M694" s="141">
        <f t="shared" si="285"/>
      </c>
      <c r="N694" s="142"/>
      <c r="O694" s="143"/>
      <c r="P694" s="144"/>
      <c r="Q694" s="141">
        <f t="shared" si="286"/>
      </c>
      <c r="R694" s="142"/>
      <c r="S694" s="143"/>
      <c r="T694" s="144"/>
      <c r="U694" s="141">
        <f t="shared" si="287"/>
      </c>
      <c r="V694" s="34"/>
      <c r="W694" s="81"/>
      <c r="X694" s="81"/>
      <c r="Y694" s="81"/>
      <c r="Z694" s="81"/>
      <c r="AA694" s="82"/>
    </row>
    <row r="695" spans="1:27" ht="13.5">
      <c r="A695" s="26" t="s">
        <v>23</v>
      </c>
      <c r="B695" s="142"/>
      <c r="C695" s="143"/>
      <c r="D695" s="144"/>
      <c r="E695" s="141">
        <f t="shared" si="283"/>
      </c>
      <c r="F695" s="142"/>
      <c r="G695" s="143"/>
      <c r="H695" s="144"/>
      <c r="I695" s="141">
        <f t="shared" si="284"/>
      </c>
      <c r="J695" s="142"/>
      <c r="K695" s="143"/>
      <c r="L695" s="144"/>
      <c r="M695" s="141">
        <f t="shared" si="285"/>
      </c>
      <c r="N695" s="142"/>
      <c r="O695" s="143"/>
      <c r="P695" s="144"/>
      <c r="Q695" s="141">
        <f t="shared" si="286"/>
      </c>
      <c r="R695" s="142"/>
      <c r="S695" s="143"/>
      <c r="T695" s="144"/>
      <c r="U695" s="141">
        <f t="shared" si="287"/>
      </c>
      <c r="V695" s="34"/>
      <c r="W695" s="81"/>
      <c r="X695" s="81"/>
      <c r="Y695" s="81"/>
      <c r="Z695" s="81"/>
      <c r="AA695" s="82"/>
    </row>
    <row r="696" spans="1:27" ht="14.25" thickBot="1">
      <c r="A696" s="117" t="s">
        <v>10</v>
      </c>
      <c r="B696" s="149">
        <f aca="true" t="shared" si="288" ref="B696:U696">IF(SUM(B682:B693)=0,0,AVERAGE(B682:B693))</f>
        <v>79</v>
      </c>
      <c r="C696" s="150">
        <f t="shared" si="288"/>
        <v>54.166666666666664</v>
      </c>
      <c r="D696" s="151">
        <f t="shared" si="288"/>
        <v>66</v>
      </c>
      <c r="E696" s="152">
        <f t="shared" si="288"/>
        <v>199.16666666666666</v>
      </c>
      <c r="F696" s="149">
        <f t="shared" si="288"/>
        <v>91.57142857142857</v>
      </c>
      <c r="G696" s="150">
        <f t="shared" si="288"/>
        <v>79.28571428571429</v>
      </c>
      <c r="H696" s="151">
        <f t="shared" si="288"/>
        <v>84.85714285714286</v>
      </c>
      <c r="I696" s="152">
        <f t="shared" si="288"/>
        <v>255.71428571428572</v>
      </c>
      <c r="J696" s="149">
        <f t="shared" si="288"/>
        <v>90.5</v>
      </c>
      <c r="K696" s="150">
        <f t="shared" si="288"/>
        <v>67.16666666666667</v>
      </c>
      <c r="L696" s="151">
        <f t="shared" si="288"/>
        <v>77.66666666666667</v>
      </c>
      <c r="M696" s="152">
        <f t="shared" si="288"/>
        <v>235.33333333333334</v>
      </c>
      <c r="N696" s="149">
        <f t="shared" si="288"/>
        <v>0</v>
      </c>
      <c r="O696" s="150">
        <f t="shared" si="288"/>
        <v>0</v>
      </c>
      <c r="P696" s="151">
        <f t="shared" si="288"/>
        <v>0</v>
      </c>
      <c r="Q696" s="152">
        <f t="shared" si="288"/>
        <v>0</v>
      </c>
      <c r="R696" s="149">
        <f t="shared" si="288"/>
        <v>0</v>
      </c>
      <c r="S696" s="150">
        <f t="shared" si="288"/>
        <v>0</v>
      </c>
      <c r="T696" s="151">
        <f t="shared" si="288"/>
        <v>0</v>
      </c>
      <c r="U696" s="152">
        <f t="shared" si="288"/>
        <v>0</v>
      </c>
      <c r="V696" s="41"/>
      <c r="W696" s="81"/>
      <c r="X696" s="81"/>
      <c r="Y696" s="81"/>
      <c r="Z696" s="81"/>
      <c r="AA696" s="82"/>
    </row>
    <row r="697" spans="1:27" ht="14.25" thickBot="1">
      <c r="A697" s="28"/>
      <c r="B697" s="6"/>
      <c r="C697" s="6"/>
      <c r="D697" s="6"/>
      <c r="E697" s="46"/>
      <c r="F697" s="6"/>
      <c r="G697" s="6"/>
      <c r="H697" s="6"/>
      <c r="I697" s="46"/>
      <c r="J697" s="6"/>
      <c r="K697" s="6"/>
      <c r="L697" s="6"/>
      <c r="M697" s="46"/>
      <c r="N697" s="6"/>
      <c r="O697" s="6"/>
      <c r="P697" s="6"/>
      <c r="Q697" s="46"/>
      <c r="R697" s="6"/>
      <c r="S697" s="6"/>
      <c r="T697" s="6"/>
      <c r="U697" s="46"/>
      <c r="V697" s="28"/>
      <c r="W697" s="81" t="s">
        <v>69</v>
      </c>
      <c r="X697" s="98"/>
      <c r="Y697" s="98"/>
      <c r="Z697" s="98"/>
      <c r="AA697" s="99"/>
    </row>
    <row r="698" spans="1:27" ht="13.5">
      <c r="A698" s="31" t="s">
        <v>67</v>
      </c>
      <c r="B698" s="256" t="s">
        <v>207</v>
      </c>
      <c r="C698" s="257"/>
      <c r="D698" s="257"/>
      <c r="E698" s="258"/>
      <c r="F698" s="256" t="s">
        <v>208</v>
      </c>
      <c r="G698" s="257"/>
      <c r="H698" s="257"/>
      <c r="I698" s="258"/>
      <c r="J698" s="256" t="s">
        <v>209</v>
      </c>
      <c r="K698" s="257"/>
      <c r="L698" s="257"/>
      <c r="M698" s="258"/>
      <c r="N698" s="256" t="s">
        <v>210</v>
      </c>
      <c r="O698" s="257"/>
      <c r="P698" s="257"/>
      <c r="Q698" s="258"/>
      <c r="R698" s="256" t="s">
        <v>211</v>
      </c>
      <c r="S698" s="257"/>
      <c r="T698" s="257"/>
      <c r="U698" s="258"/>
      <c r="V698" s="32"/>
      <c r="W698" s="112" t="str">
        <f>B698</f>
        <v>WO 11</v>
      </c>
      <c r="X698" s="112" t="str">
        <f>F698</f>
        <v>WO 12</v>
      </c>
      <c r="Y698" s="112" t="str">
        <f>J698</f>
        <v>WO 13</v>
      </c>
      <c r="Z698" s="112" t="str">
        <f>N698</f>
        <v>WO 14</v>
      </c>
      <c r="AA698" s="113" t="str">
        <f>R698</f>
        <v>WO 15</v>
      </c>
    </row>
    <row r="699" spans="1:27" ht="14.25" thickBot="1">
      <c r="A699" s="19" t="s">
        <v>4</v>
      </c>
      <c r="B699" s="20" t="s">
        <v>5</v>
      </c>
      <c r="C699" s="21" t="s">
        <v>6</v>
      </c>
      <c r="D699" s="22" t="s">
        <v>7</v>
      </c>
      <c r="E699" s="23" t="s">
        <v>8</v>
      </c>
      <c r="F699" s="20" t="s">
        <v>5</v>
      </c>
      <c r="G699" s="21" t="s">
        <v>6</v>
      </c>
      <c r="H699" s="21" t="s">
        <v>7</v>
      </c>
      <c r="I699" s="23" t="s">
        <v>8</v>
      </c>
      <c r="J699" s="20" t="s">
        <v>5</v>
      </c>
      <c r="K699" s="21" t="s">
        <v>6</v>
      </c>
      <c r="L699" s="21" t="s">
        <v>7</v>
      </c>
      <c r="M699" s="23" t="s">
        <v>8</v>
      </c>
      <c r="N699" s="20" t="s">
        <v>5</v>
      </c>
      <c r="O699" s="21" t="s">
        <v>6</v>
      </c>
      <c r="P699" s="21" t="s">
        <v>7</v>
      </c>
      <c r="Q699" s="23" t="s">
        <v>8</v>
      </c>
      <c r="R699" s="20" t="s">
        <v>5</v>
      </c>
      <c r="S699" s="21" t="s">
        <v>6</v>
      </c>
      <c r="T699" s="21" t="s">
        <v>7</v>
      </c>
      <c r="U699" s="23" t="s">
        <v>8</v>
      </c>
      <c r="V699" s="24"/>
      <c r="W699" s="100">
        <f>IF(SUM(E700:E713)&gt;0,LARGE(E700:E713,1),0)</f>
        <v>0</v>
      </c>
      <c r="X699" s="81">
        <f>IF(SUM(I700:I713)&gt;0,LARGE(I700:I713,1),0)</f>
        <v>0</v>
      </c>
      <c r="Y699" s="81">
        <f>IF(SUM(M700:M713)&gt;0,LARGE(M700:M713,1),0)</f>
        <v>0</v>
      </c>
      <c r="Z699" s="81">
        <f>IF(SUM(Q700:Q713)&gt;0,LARGE(Q700:Q713,1),0)</f>
        <v>0</v>
      </c>
      <c r="AA699" s="82">
        <f>IF(SUM(U700:U713)&gt;0,LARGE(U700:U713,1),0)</f>
        <v>0</v>
      </c>
    </row>
    <row r="700" spans="1:27" ht="14.25" thickTop="1">
      <c r="A700" s="25" t="s">
        <v>55</v>
      </c>
      <c r="B700" s="138"/>
      <c r="C700" s="139"/>
      <c r="D700" s="140"/>
      <c r="E700" s="141">
        <f aca="true" t="shared" si="289" ref="E700:E706">IF(SUM(B700:D700)&gt;0,SUM(B700:D700),"")</f>
      </c>
      <c r="F700" s="138"/>
      <c r="G700" s="139"/>
      <c r="H700" s="140"/>
      <c r="I700" s="141">
        <f aca="true" t="shared" si="290" ref="I700:I706">IF(SUM(F700:H700)&gt;0,SUM(F700:H700),"")</f>
      </c>
      <c r="J700" s="138"/>
      <c r="K700" s="139"/>
      <c r="L700" s="140"/>
      <c r="M700" s="141">
        <f aca="true" t="shared" si="291" ref="M700:M706">IF(SUM(J700:L700)&gt;0,SUM(J700:L700),"")</f>
      </c>
      <c r="N700" s="138"/>
      <c r="O700" s="139"/>
      <c r="P700" s="140"/>
      <c r="Q700" s="141">
        <f aca="true" t="shared" si="292" ref="Q700:Q706">IF(SUM(N700:P700)&gt;0,SUM(N700:P700),"")</f>
      </c>
      <c r="R700" s="138"/>
      <c r="S700" s="139"/>
      <c r="T700" s="140"/>
      <c r="U700" s="141">
        <f aca="true" t="shared" si="293" ref="U700:U706">IF(SUM(R700:T700)&gt;0,SUM(R700:T700),"")</f>
      </c>
      <c r="V700" s="33"/>
      <c r="W700" s="81"/>
      <c r="X700" s="81"/>
      <c r="Y700" s="81"/>
      <c r="Z700" s="81"/>
      <c r="AA700" s="82"/>
    </row>
    <row r="701" spans="1:27" ht="13.5">
      <c r="A701" s="26" t="s">
        <v>46</v>
      </c>
      <c r="B701" s="142"/>
      <c r="C701" s="143"/>
      <c r="D701" s="144"/>
      <c r="E701" s="141">
        <f t="shared" si="289"/>
      </c>
      <c r="F701" s="142"/>
      <c r="G701" s="143"/>
      <c r="H701" s="144"/>
      <c r="I701" s="141">
        <f t="shared" si="290"/>
      </c>
      <c r="J701" s="142"/>
      <c r="K701" s="143"/>
      <c r="L701" s="144"/>
      <c r="M701" s="141">
        <f t="shared" si="291"/>
      </c>
      <c r="N701" s="142"/>
      <c r="O701" s="143"/>
      <c r="P701" s="144"/>
      <c r="Q701" s="141">
        <f t="shared" si="292"/>
      </c>
      <c r="R701" s="142"/>
      <c r="S701" s="143"/>
      <c r="T701" s="144"/>
      <c r="U701" s="141">
        <f t="shared" si="293"/>
      </c>
      <c r="V701" s="34"/>
      <c r="W701" s="81"/>
      <c r="X701" s="81"/>
      <c r="Y701" s="81"/>
      <c r="Z701" s="81"/>
      <c r="AA701" s="82"/>
    </row>
    <row r="702" spans="1:27" ht="13.5">
      <c r="A702" s="26" t="s">
        <v>44</v>
      </c>
      <c r="B702" s="142"/>
      <c r="C702" s="143"/>
      <c r="D702" s="144"/>
      <c r="E702" s="141">
        <f t="shared" si="289"/>
      </c>
      <c r="F702" s="142"/>
      <c r="G702" s="143"/>
      <c r="H702" s="144"/>
      <c r="I702" s="141">
        <f t="shared" si="290"/>
      </c>
      <c r="J702" s="142"/>
      <c r="K702" s="143"/>
      <c r="L702" s="144"/>
      <c r="M702" s="141">
        <f t="shared" si="291"/>
      </c>
      <c r="N702" s="142"/>
      <c r="O702" s="143"/>
      <c r="P702" s="144"/>
      <c r="Q702" s="141">
        <f t="shared" si="292"/>
      </c>
      <c r="R702" s="142"/>
      <c r="S702" s="143"/>
      <c r="T702" s="144"/>
      <c r="U702" s="141">
        <f t="shared" si="293"/>
      </c>
      <c r="V702" s="35" t="s">
        <v>11</v>
      </c>
      <c r="W702" s="81"/>
      <c r="X702" s="81"/>
      <c r="Y702" s="81"/>
      <c r="Z702" s="81"/>
      <c r="AA702" s="82"/>
    </row>
    <row r="703" spans="1:27" ht="13.5">
      <c r="A703" s="26" t="s">
        <v>52</v>
      </c>
      <c r="B703" s="142"/>
      <c r="C703" s="143"/>
      <c r="D703" s="144"/>
      <c r="E703" s="141">
        <f t="shared" si="289"/>
      </c>
      <c r="F703" s="142"/>
      <c r="G703" s="143"/>
      <c r="H703" s="144"/>
      <c r="I703" s="141">
        <f t="shared" si="290"/>
      </c>
      <c r="J703" s="142"/>
      <c r="K703" s="143"/>
      <c r="L703" s="144"/>
      <c r="M703" s="141">
        <f t="shared" si="291"/>
      </c>
      <c r="N703" s="142"/>
      <c r="O703" s="143"/>
      <c r="P703" s="144"/>
      <c r="Q703" s="141">
        <f t="shared" si="292"/>
      </c>
      <c r="R703" s="142"/>
      <c r="S703" s="143"/>
      <c r="T703" s="144"/>
      <c r="U703" s="141">
        <f t="shared" si="293"/>
      </c>
      <c r="V703" s="35" t="s">
        <v>12</v>
      </c>
      <c r="W703" s="81"/>
      <c r="X703" s="81"/>
      <c r="Y703" s="81"/>
      <c r="Z703" s="81"/>
      <c r="AA703" s="82"/>
    </row>
    <row r="704" spans="1:27" ht="13.5">
      <c r="A704" s="26" t="s">
        <v>139</v>
      </c>
      <c r="B704" s="142"/>
      <c r="C704" s="143"/>
      <c r="D704" s="145"/>
      <c r="E704" s="141">
        <f t="shared" si="289"/>
      </c>
      <c r="F704" s="142"/>
      <c r="G704" s="143"/>
      <c r="H704" s="145"/>
      <c r="I704" s="141">
        <f t="shared" si="290"/>
      </c>
      <c r="J704" s="142"/>
      <c r="K704" s="143"/>
      <c r="L704" s="145"/>
      <c r="M704" s="141">
        <f t="shared" si="291"/>
      </c>
      <c r="N704" s="142"/>
      <c r="O704" s="143"/>
      <c r="P704" s="145"/>
      <c r="Q704" s="141">
        <f t="shared" si="292"/>
      </c>
      <c r="R704" s="142"/>
      <c r="S704" s="143"/>
      <c r="T704" s="145"/>
      <c r="U704" s="141">
        <f t="shared" si="293"/>
      </c>
      <c r="V704" s="35" t="s">
        <v>12</v>
      </c>
      <c r="W704" s="81"/>
      <c r="X704" s="81"/>
      <c r="Y704" s="81"/>
      <c r="Z704" s="81"/>
      <c r="AA704" s="82"/>
    </row>
    <row r="705" spans="1:27" ht="13.5">
      <c r="A705" s="26" t="s">
        <v>139</v>
      </c>
      <c r="B705" s="142"/>
      <c r="C705" s="143"/>
      <c r="D705" s="145"/>
      <c r="E705" s="141">
        <f t="shared" si="289"/>
      </c>
      <c r="F705" s="142"/>
      <c r="G705" s="143"/>
      <c r="H705" s="145"/>
      <c r="I705" s="141">
        <f t="shared" si="290"/>
      </c>
      <c r="J705" s="142"/>
      <c r="K705" s="143"/>
      <c r="L705" s="145"/>
      <c r="M705" s="141">
        <f t="shared" si="291"/>
      </c>
      <c r="N705" s="142"/>
      <c r="O705" s="143"/>
      <c r="P705" s="145"/>
      <c r="Q705" s="141">
        <f t="shared" si="292"/>
      </c>
      <c r="R705" s="142"/>
      <c r="S705" s="143"/>
      <c r="T705" s="145"/>
      <c r="U705" s="141">
        <f t="shared" si="293"/>
      </c>
      <c r="V705" s="35"/>
      <c r="W705" s="81"/>
      <c r="X705" s="81"/>
      <c r="Y705" s="81"/>
      <c r="Z705" s="81"/>
      <c r="AA705" s="82"/>
    </row>
    <row r="706" spans="1:27" ht="13.5">
      <c r="A706" s="26" t="s">
        <v>139</v>
      </c>
      <c r="B706" s="142"/>
      <c r="C706" s="143"/>
      <c r="D706" s="144"/>
      <c r="E706" s="141">
        <f t="shared" si="289"/>
      </c>
      <c r="F706" s="142"/>
      <c r="G706" s="143"/>
      <c r="H706" s="144"/>
      <c r="I706" s="141">
        <f t="shared" si="290"/>
      </c>
      <c r="J706" s="142"/>
      <c r="K706" s="143"/>
      <c r="L706" s="144"/>
      <c r="M706" s="141">
        <f t="shared" si="291"/>
      </c>
      <c r="N706" s="142"/>
      <c r="O706" s="143"/>
      <c r="P706" s="144"/>
      <c r="Q706" s="141">
        <f t="shared" si="292"/>
      </c>
      <c r="R706" s="142"/>
      <c r="S706" s="143"/>
      <c r="T706" s="144"/>
      <c r="U706" s="141">
        <f t="shared" si="293"/>
      </c>
      <c r="V706" s="35"/>
      <c r="W706" s="81"/>
      <c r="X706" s="81"/>
      <c r="Y706" s="81"/>
      <c r="Z706" s="81"/>
      <c r="AA706" s="82"/>
    </row>
    <row r="707" spans="1:27" ht="13.5">
      <c r="A707" s="26" t="s">
        <v>57</v>
      </c>
      <c r="B707" s="142"/>
      <c r="C707" s="143"/>
      <c r="D707" s="144"/>
      <c r="E707" s="141">
        <f aca="true" t="shared" si="294" ref="E707:E713">IF(SUM(B707:D707)&gt;0,SUM(B707:D707),"")</f>
      </c>
      <c r="F707" s="142"/>
      <c r="G707" s="143"/>
      <c r="H707" s="144"/>
      <c r="I707" s="141">
        <f aca="true" t="shared" si="295" ref="I707:I713">IF(SUM(F707:H707)&gt;0,SUM(F707:H707),"")</f>
      </c>
      <c r="J707" s="142"/>
      <c r="K707" s="143"/>
      <c r="L707" s="144"/>
      <c r="M707" s="141">
        <f aca="true" t="shared" si="296" ref="M707:M713">IF(SUM(J707:L707)&gt;0,SUM(J707:L707),"")</f>
      </c>
      <c r="N707" s="142"/>
      <c r="O707" s="143"/>
      <c r="P707" s="144"/>
      <c r="Q707" s="141">
        <f aca="true" t="shared" si="297" ref="Q707:Q713">IF(SUM(N707:P707)&gt;0,SUM(N707:P707),"")</f>
      </c>
      <c r="R707" s="142"/>
      <c r="S707" s="143"/>
      <c r="T707" s="144"/>
      <c r="U707" s="141">
        <f aca="true" t="shared" si="298" ref="U707:U713">IF(SUM(R707:T707)&gt;0,SUM(R707:T707),"")</f>
      </c>
      <c r="V707" s="35" t="s">
        <v>13</v>
      </c>
      <c r="W707" s="81"/>
      <c r="X707" s="81"/>
      <c r="Y707" s="81"/>
      <c r="Z707" s="81"/>
      <c r="AA707" s="82"/>
    </row>
    <row r="708" spans="1:27" ht="13.5">
      <c r="A708" s="26" t="s">
        <v>54</v>
      </c>
      <c r="B708" s="142"/>
      <c r="C708" s="143"/>
      <c r="D708" s="144"/>
      <c r="E708" s="141">
        <f t="shared" si="294"/>
      </c>
      <c r="F708" s="142"/>
      <c r="G708" s="143"/>
      <c r="H708" s="144"/>
      <c r="I708" s="141">
        <f t="shared" si="295"/>
      </c>
      <c r="J708" s="142"/>
      <c r="K708" s="143"/>
      <c r="L708" s="144"/>
      <c r="M708" s="141">
        <f t="shared" si="296"/>
      </c>
      <c r="N708" s="142"/>
      <c r="O708" s="143"/>
      <c r="P708" s="144"/>
      <c r="Q708" s="141">
        <f t="shared" si="297"/>
      </c>
      <c r="R708" s="142"/>
      <c r="S708" s="143"/>
      <c r="T708" s="144"/>
      <c r="U708" s="141">
        <f t="shared" si="298"/>
      </c>
      <c r="V708" s="35" t="s">
        <v>14</v>
      </c>
      <c r="W708" s="81"/>
      <c r="X708" s="81"/>
      <c r="Y708" s="81"/>
      <c r="Z708" s="81"/>
      <c r="AA708" s="82"/>
    </row>
    <row r="709" spans="1:27" ht="13.5">
      <c r="A709" s="26" t="s">
        <v>63</v>
      </c>
      <c r="B709" s="142"/>
      <c r="C709" s="143"/>
      <c r="D709" s="144"/>
      <c r="E709" s="141">
        <f t="shared" si="294"/>
      </c>
      <c r="F709" s="142"/>
      <c r="G709" s="143"/>
      <c r="H709" s="144"/>
      <c r="I709" s="141">
        <f t="shared" si="295"/>
      </c>
      <c r="J709" s="142"/>
      <c r="K709" s="143"/>
      <c r="L709" s="144"/>
      <c r="M709" s="141">
        <f t="shared" si="296"/>
      </c>
      <c r="N709" s="142"/>
      <c r="O709" s="143"/>
      <c r="P709" s="144"/>
      <c r="Q709" s="141">
        <f t="shared" si="297"/>
      </c>
      <c r="R709" s="142"/>
      <c r="S709" s="143"/>
      <c r="T709" s="144"/>
      <c r="U709" s="141">
        <f t="shared" si="298"/>
      </c>
      <c r="V709" s="35" t="s">
        <v>15</v>
      </c>
      <c r="W709" s="81"/>
      <c r="X709" s="81"/>
      <c r="Y709" s="81"/>
      <c r="Z709" s="81"/>
      <c r="AA709" s="82"/>
    </row>
    <row r="710" spans="1:27" ht="13.5">
      <c r="A710" s="26" t="s">
        <v>40</v>
      </c>
      <c r="B710" s="142"/>
      <c r="C710" s="143"/>
      <c r="D710" s="144"/>
      <c r="E710" s="141">
        <f t="shared" si="294"/>
      </c>
      <c r="F710" s="142"/>
      <c r="G710" s="143"/>
      <c r="H710" s="144"/>
      <c r="I710" s="141">
        <f t="shared" si="295"/>
      </c>
      <c r="J710" s="142"/>
      <c r="K710" s="143"/>
      <c r="L710" s="144"/>
      <c r="M710" s="141">
        <f t="shared" si="296"/>
      </c>
      <c r="N710" s="142"/>
      <c r="O710" s="143"/>
      <c r="P710" s="144"/>
      <c r="Q710" s="141">
        <f t="shared" si="297"/>
      </c>
      <c r="R710" s="142"/>
      <c r="S710" s="143"/>
      <c r="T710" s="144"/>
      <c r="U710" s="141">
        <f t="shared" si="298"/>
      </c>
      <c r="V710" s="35" t="s">
        <v>16</v>
      </c>
      <c r="W710" s="81"/>
      <c r="X710" s="81"/>
      <c r="Y710" s="81"/>
      <c r="Z710" s="81"/>
      <c r="AA710" s="82"/>
    </row>
    <row r="711" spans="1:27" ht="13.5">
      <c r="A711" s="26" t="s">
        <v>56</v>
      </c>
      <c r="B711" s="142"/>
      <c r="C711" s="143"/>
      <c r="D711" s="144"/>
      <c r="E711" s="141">
        <f t="shared" si="294"/>
      </c>
      <c r="F711" s="142"/>
      <c r="G711" s="143"/>
      <c r="H711" s="144"/>
      <c r="I711" s="141">
        <f t="shared" si="295"/>
      </c>
      <c r="J711" s="142"/>
      <c r="K711" s="143"/>
      <c r="L711" s="144"/>
      <c r="M711" s="141">
        <f t="shared" si="296"/>
      </c>
      <c r="N711" s="142"/>
      <c r="O711" s="143"/>
      <c r="P711" s="144"/>
      <c r="Q711" s="141">
        <f t="shared" si="297"/>
      </c>
      <c r="R711" s="142"/>
      <c r="S711" s="143"/>
      <c r="T711" s="144"/>
      <c r="U711" s="141">
        <f t="shared" si="298"/>
      </c>
      <c r="V711" s="35" t="s">
        <v>12</v>
      </c>
      <c r="W711" s="81"/>
      <c r="X711" s="81"/>
      <c r="Y711" s="81"/>
      <c r="Z711" s="81"/>
      <c r="AA711" s="82"/>
    </row>
    <row r="712" spans="1:27" ht="13.5">
      <c r="A712" s="26" t="s">
        <v>22</v>
      </c>
      <c r="B712" s="142"/>
      <c r="C712" s="143"/>
      <c r="D712" s="144"/>
      <c r="E712" s="141">
        <f t="shared" si="294"/>
      </c>
      <c r="F712" s="142"/>
      <c r="G712" s="143"/>
      <c r="H712" s="144"/>
      <c r="I712" s="141">
        <f t="shared" si="295"/>
      </c>
      <c r="J712" s="142"/>
      <c r="K712" s="143"/>
      <c r="L712" s="144"/>
      <c r="M712" s="141">
        <f t="shared" si="296"/>
      </c>
      <c r="N712" s="142"/>
      <c r="O712" s="143"/>
      <c r="P712" s="144"/>
      <c r="Q712" s="141">
        <f t="shared" si="297"/>
      </c>
      <c r="R712" s="142"/>
      <c r="S712" s="143"/>
      <c r="T712" s="144"/>
      <c r="U712" s="141">
        <f t="shared" si="298"/>
      </c>
      <c r="V712" s="34"/>
      <c r="W712" s="81"/>
      <c r="X712" s="81"/>
      <c r="Y712" s="81"/>
      <c r="Z712" s="81"/>
      <c r="AA712" s="82"/>
    </row>
    <row r="713" spans="1:27" ht="13.5">
      <c r="A713" s="26" t="s">
        <v>23</v>
      </c>
      <c r="B713" s="142"/>
      <c r="C713" s="143"/>
      <c r="D713" s="144"/>
      <c r="E713" s="141">
        <f t="shared" si="294"/>
      </c>
      <c r="F713" s="142"/>
      <c r="G713" s="143"/>
      <c r="H713" s="144"/>
      <c r="I713" s="141">
        <f t="shared" si="295"/>
      </c>
      <c r="J713" s="142"/>
      <c r="K713" s="143"/>
      <c r="L713" s="144"/>
      <c r="M713" s="141">
        <f t="shared" si="296"/>
      </c>
      <c r="N713" s="142"/>
      <c r="O713" s="143"/>
      <c r="P713" s="144"/>
      <c r="Q713" s="141">
        <f t="shared" si="297"/>
      </c>
      <c r="R713" s="142"/>
      <c r="S713" s="143"/>
      <c r="T713" s="144"/>
      <c r="U713" s="141">
        <f t="shared" si="298"/>
      </c>
      <c r="V713" s="34"/>
      <c r="W713" s="81"/>
      <c r="X713" s="81"/>
      <c r="Y713" s="81"/>
      <c r="Z713" s="81"/>
      <c r="AA713" s="82"/>
    </row>
    <row r="714" spans="1:27" ht="14.25" thickBot="1">
      <c r="A714" s="117" t="s">
        <v>10</v>
      </c>
      <c r="B714" s="149">
        <f aca="true" t="shared" si="299" ref="B714:U714">IF(SUM(B700:B711)=0,0,AVERAGE(B700:B711))</f>
        <v>0</v>
      </c>
      <c r="C714" s="150">
        <f t="shared" si="299"/>
        <v>0</v>
      </c>
      <c r="D714" s="151">
        <f t="shared" si="299"/>
        <v>0</v>
      </c>
      <c r="E714" s="152">
        <f t="shared" si="299"/>
        <v>0</v>
      </c>
      <c r="F714" s="149">
        <f t="shared" si="299"/>
        <v>0</v>
      </c>
      <c r="G714" s="150">
        <f t="shared" si="299"/>
        <v>0</v>
      </c>
      <c r="H714" s="151">
        <f t="shared" si="299"/>
        <v>0</v>
      </c>
      <c r="I714" s="152">
        <f t="shared" si="299"/>
        <v>0</v>
      </c>
      <c r="J714" s="149">
        <f t="shared" si="299"/>
        <v>0</v>
      </c>
      <c r="K714" s="150">
        <f t="shared" si="299"/>
        <v>0</v>
      </c>
      <c r="L714" s="151">
        <f t="shared" si="299"/>
        <v>0</v>
      </c>
      <c r="M714" s="152">
        <f t="shared" si="299"/>
        <v>0</v>
      </c>
      <c r="N714" s="149">
        <f t="shared" si="299"/>
        <v>0</v>
      </c>
      <c r="O714" s="150">
        <f t="shared" si="299"/>
        <v>0</v>
      </c>
      <c r="P714" s="151">
        <f t="shared" si="299"/>
        <v>0</v>
      </c>
      <c r="Q714" s="152">
        <f t="shared" si="299"/>
        <v>0</v>
      </c>
      <c r="R714" s="149">
        <f t="shared" si="299"/>
        <v>0</v>
      </c>
      <c r="S714" s="150">
        <f t="shared" si="299"/>
        <v>0</v>
      </c>
      <c r="T714" s="151">
        <f t="shared" si="299"/>
        <v>0</v>
      </c>
      <c r="U714" s="152">
        <f t="shared" si="299"/>
        <v>0</v>
      </c>
      <c r="V714" s="41"/>
      <c r="W714" s="81"/>
      <c r="X714" s="81"/>
      <c r="Y714" s="81"/>
      <c r="Z714" s="81"/>
      <c r="AA714" s="82"/>
    </row>
  </sheetData>
  <sheetProtection/>
  <mergeCells count="195">
    <mergeCell ref="R332:U332"/>
    <mergeCell ref="B423:E423"/>
    <mergeCell ref="F423:I423"/>
    <mergeCell ref="J423:M423"/>
    <mergeCell ref="N423:Q423"/>
    <mergeCell ref="B405:E405"/>
    <mergeCell ref="F405:I405"/>
    <mergeCell ref="J405:M405"/>
    <mergeCell ref="N405:Q405"/>
    <mergeCell ref="J387:M387"/>
    <mergeCell ref="N387:Q387"/>
    <mergeCell ref="B93:E93"/>
    <mergeCell ref="F93:I93"/>
    <mergeCell ref="J93:M93"/>
    <mergeCell ref="N93:Q93"/>
    <mergeCell ref="R75:U75"/>
    <mergeCell ref="B57:E57"/>
    <mergeCell ref="F57:I57"/>
    <mergeCell ref="J57:M57"/>
    <mergeCell ref="N57:Q57"/>
    <mergeCell ref="R93:U93"/>
    <mergeCell ref="R698:U698"/>
    <mergeCell ref="B698:E698"/>
    <mergeCell ref="F698:I698"/>
    <mergeCell ref="J698:M698"/>
    <mergeCell ref="N698:Q698"/>
    <mergeCell ref="R57:U57"/>
    <mergeCell ref="B75:E75"/>
    <mergeCell ref="F75:I75"/>
    <mergeCell ref="J75:M75"/>
    <mergeCell ref="N75:Q75"/>
    <mergeCell ref="R588:U588"/>
    <mergeCell ref="B643:E643"/>
    <mergeCell ref="F643:I643"/>
    <mergeCell ref="J643:M643"/>
    <mergeCell ref="N643:Q643"/>
    <mergeCell ref="R643:U643"/>
    <mergeCell ref="B588:E588"/>
    <mergeCell ref="F588:I588"/>
    <mergeCell ref="J588:M588"/>
    <mergeCell ref="N588:Q588"/>
    <mergeCell ref="B38:E38"/>
    <mergeCell ref="F38:I38"/>
    <mergeCell ref="J38:M38"/>
    <mergeCell ref="N38:Q38"/>
    <mergeCell ref="B533:E533"/>
    <mergeCell ref="F533:I533"/>
    <mergeCell ref="J533:M533"/>
    <mergeCell ref="N533:Q533"/>
    <mergeCell ref="B387:E387"/>
    <mergeCell ref="F387:I387"/>
    <mergeCell ref="R442:U442"/>
    <mergeCell ref="R387:U387"/>
    <mergeCell ref="R405:U405"/>
    <mergeCell ref="R423:U423"/>
    <mergeCell ref="R38:U38"/>
    <mergeCell ref="B148:E148"/>
    <mergeCell ref="F148:I148"/>
    <mergeCell ref="J148:M148"/>
    <mergeCell ref="N148:Q148"/>
    <mergeCell ref="R148:U148"/>
    <mergeCell ref="B515:E515"/>
    <mergeCell ref="F515:I515"/>
    <mergeCell ref="J515:M515"/>
    <mergeCell ref="N515:Q515"/>
    <mergeCell ref="R460:U460"/>
    <mergeCell ref="J350:M350"/>
    <mergeCell ref="N350:Q350"/>
    <mergeCell ref="R350:U350"/>
    <mergeCell ref="J442:M442"/>
    <mergeCell ref="N442:Q442"/>
    <mergeCell ref="R112:U112"/>
    <mergeCell ref="B130:E130"/>
    <mergeCell ref="F130:I130"/>
    <mergeCell ref="J130:M130"/>
    <mergeCell ref="N130:Q130"/>
    <mergeCell ref="B112:E112"/>
    <mergeCell ref="F112:I112"/>
    <mergeCell ref="J112:M112"/>
    <mergeCell ref="N112:Q112"/>
    <mergeCell ref="R130:U130"/>
    <mergeCell ref="R222:U222"/>
    <mergeCell ref="B222:E222"/>
    <mergeCell ref="F222:I222"/>
    <mergeCell ref="J222:M222"/>
    <mergeCell ref="R167:U167"/>
    <mergeCell ref="B185:E185"/>
    <mergeCell ref="F185:I185"/>
    <mergeCell ref="J185:M185"/>
    <mergeCell ref="R295:U295"/>
    <mergeCell ref="B442:E442"/>
    <mergeCell ref="F442:I442"/>
    <mergeCell ref="N222:Q222"/>
    <mergeCell ref="B332:E332"/>
    <mergeCell ref="F332:I332"/>
    <mergeCell ref="J332:M332"/>
    <mergeCell ref="N332:Q332"/>
    <mergeCell ref="B350:E350"/>
    <mergeCell ref="F350:I350"/>
    <mergeCell ref="B625:E625"/>
    <mergeCell ref="F625:I625"/>
    <mergeCell ref="J625:M625"/>
    <mergeCell ref="N625:Q625"/>
    <mergeCell ref="B460:E460"/>
    <mergeCell ref="F460:I460"/>
    <mergeCell ref="J460:M460"/>
    <mergeCell ref="N460:Q460"/>
    <mergeCell ref="B497:E497"/>
    <mergeCell ref="F497:I497"/>
    <mergeCell ref="R552:U552"/>
    <mergeCell ref="R497:U497"/>
    <mergeCell ref="R533:U533"/>
    <mergeCell ref="B607:E607"/>
    <mergeCell ref="F607:I607"/>
    <mergeCell ref="J607:M607"/>
    <mergeCell ref="N607:Q607"/>
    <mergeCell ref="R607:U607"/>
    <mergeCell ref="R515:U515"/>
    <mergeCell ref="J497:M497"/>
    <mergeCell ref="B680:E680"/>
    <mergeCell ref="F680:I680"/>
    <mergeCell ref="J680:M680"/>
    <mergeCell ref="N680:Q680"/>
    <mergeCell ref="R625:U625"/>
    <mergeCell ref="N497:Q497"/>
    <mergeCell ref="J570:M570"/>
    <mergeCell ref="N570:Q570"/>
    <mergeCell ref="R570:U570"/>
    <mergeCell ref="J552:M552"/>
    <mergeCell ref="B570:E570"/>
    <mergeCell ref="F570:I570"/>
    <mergeCell ref="B552:E552"/>
    <mergeCell ref="F552:I552"/>
    <mergeCell ref="R662:U662"/>
    <mergeCell ref="B662:E662"/>
    <mergeCell ref="F662:I662"/>
    <mergeCell ref="J662:M662"/>
    <mergeCell ref="N662:Q662"/>
    <mergeCell ref="N552:Q552"/>
    <mergeCell ref="R680:U680"/>
    <mergeCell ref="B167:E167"/>
    <mergeCell ref="F167:I167"/>
    <mergeCell ref="J167:M167"/>
    <mergeCell ref="N167:Q167"/>
    <mergeCell ref="B277:E277"/>
    <mergeCell ref="F277:I277"/>
    <mergeCell ref="J277:M277"/>
    <mergeCell ref="N277:Q277"/>
    <mergeCell ref="R277:U277"/>
    <mergeCell ref="R2:U2"/>
    <mergeCell ref="B20:E20"/>
    <mergeCell ref="F20:I20"/>
    <mergeCell ref="J20:M20"/>
    <mergeCell ref="N20:Q20"/>
    <mergeCell ref="R20:U20"/>
    <mergeCell ref="B2:E2"/>
    <mergeCell ref="F2:I2"/>
    <mergeCell ref="J2:M2"/>
    <mergeCell ref="N2:Q2"/>
    <mergeCell ref="N185:Q185"/>
    <mergeCell ref="R185:U185"/>
    <mergeCell ref="J240:M240"/>
    <mergeCell ref="N240:Q240"/>
    <mergeCell ref="R240:U240"/>
    <mergeCell ref="R203:U203"/>
    <mergeCell ref="B203:E203"/>
    <mergeCell ref="F203:I203"/>
    <mergeCell ref="J203:M203"/>
    <mergeCell ref="N203:Q203"/>
    <mergeCell ref="B258:E258"/>
    <mergeCell ref="F258:I258"/>
    <mergeCell ref="J258:M258"/>
    <mergeCell ref="N258:Q258"/>
    <mergeCell ref="B240:E240"/>
    <mergeCell ref="F240:I240"/>
    <mergeCell ref="R368:U368"/>
    <mergeCell ref="B313:E313"/>
    <mergeCell ref="F313:I313"/>
    <mergeCell ref="J313:M313"/>
    <mergeCell ref="N313:Q313"/>
    <mergeCell ref="R258:U258"/>
    <mergeCell ref="B295:E295"/>
    <mergeCell ref="F295:I295"/>
    <mergeCell ref="J295:M295"/>
    <mergeCell ref="N295:Q295"/>
    <mergeCell ref="R478:U478"/>
    <mergeCell ref="B478:E478"/>
    <mergeCell ref="F478:I478"/>
    <mergeCell ref="J478:M478"/>
    <mergeCell ref="N478:Q478"/>
    <mergeCell ref="R313:U313"/>
    <mergeCell ref="B368:E368"/>
    <mergeCell ref="F368:I368"/>
    <mergeCell ref="J368:M368"/>
    <mergeCell ref="N368:Q368"/>
  </mergeCells>
  <conditionalFormatting sqref="B444:D457 B462:D475 B499:D512 B517:D530 B554:D567 B572:D585 B609:D622 B627:D640 B664:D677 F444:H457 J444:L457 N444:P457 R444:T457 F462:H475 J462:L475 N462:P475 R462:T475 F499:H512 J499:L512 N499:P512 R499:T512 F517:H530 J517:L530 N517:P530 R517:T530 F554:H567 J554:L567 N554:P567 R554:T567 F572:H585 J572:L585 N572:P585 R572:T585 F609:H622 J609:L622 N609:P622 R609:T622 F627:H640 J627:L640 N627:P640 R627:T640 F664:H677 J664:L677 N664:P677 R664:T677 F682:H695 J682:L695 N682:P695 R682:T695 B682:D695 B224:D237 R297:T310 B334:D347 B352:D365 B242:D255 B279:D292 F224:H237 J224:L237 N224:P237 R224:T237 F242:H255 J242:L255 N242:P255 R242:T255 F279:H292 J279:L292 N279:P292 R279:T292 B297:D310 F297:H310 J297:L310 N297:P310 F334:H347 J334:L347 N334:P347 R334:T347 F352:H365 J352:L365 N352:P365 R352:T365 B205:D218 F205:H218 J205:L218 N205:P218 R205:T218 B187:D200 B132:D145 B169:D182 F132:H145 J132:L145 N132:P145 R132:T145 F169:H182 J169:L182 N169:P182 R169:T182 F187:H200 J187:L200 N187:P200 R187:T200 B150:D163 F150:H163 J150:L163 N150:P163 R150:T163 B260:D273 F260:H273 J260:L273 N260:P273 R260:T273 R315:T328 B315:D328 F315:H328 J315:L328 N315:P328 B370:D383 F370:H383 J370:L383 N370:P383 R370:T383 B480:D493 F480:H493 J480:L493 N480:P493 R480:T493 B535:D548 F535:H548 J535:L548 N535:P548 R535:T548 B590:D603 F590:H603 J590:L603 N590:P603 R590:T603 B645:D658 F645:H658 J645:L658 N645:P658 R645:T658 F700:H713 J700:L713 N700:P713 R700:T713 B700:D713 B114:D127 F114:H127 J114:L127 N114:P127 R114:T127 B59:D72 F59:H72 J59:L72 N59:P72 R59:T72 F40:H53 J40:L53 N40:P53 R40:T53 B40:D53 F22:H35 B4:D17 F4:H17 J4:L17 N4:P17 R4:T17 J22:L35 N22:P35 R22:T35 B22:D35 R425:T438 F77:H90 J77:L90 N77:P90 R77:T90 B77:D90 F95:H108 J95:L108 N95:P108 R95:T108 B389:D402 B407:D420 F389:H402 J389:L402 N389:P402 R389:T402 F407:H420 J407:L420 N407:P420 R407:T420 B425:D438 F425:H438 J425:L438 N425:P438 B95:D108">
    <cfRule type="cellIs" priority="1" dxfId="23" operator="equal" stopIfTrue="1">
      <formula>100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61" r:id="rId1"/>
  <headerFooter alignWithMargins="0">
    <oddHeader>&amp;LPage &amp;P&amp;CArea 2 Statistcs&amp;Ras of &amp;D</oddHeader>
  </headerFooter>
  <rowBreaks count="11" manualBreakCount="11">
    <brk id="55" max="21" man="1"/>
    <brk id="110" max="21" man="1"/>
    <brk id="165" max="21" man="1"/>
    <brk id="220" max="21" man="1"/>
    <brk id="275" max="21" man="1"/>
    <brk id="330" max="21" man="1"/>
    <brk id="440" max="21" man="1"/>
    <brk id="495" max="21" man="1"/>
    <brk id="550" max="21" man="1"/>
    <brk id="605" max="21" man="1"/>
    <brk id="66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97"/>
  <sheetViews>
    <sheetView showZeros="0" zoomScale="76" zoomScaleNormal="76" zoomScalePageLayoutView="0" workbookViewId="0" topLeftCell="A1">
      <selection activeCell="R36" sqref="R36"/>
    </sheetView>
  </sheetViews>
  <sheetFormatPr defaultColWidth="9.00390625" defaultRowHeight="14.25"/>
  <cols>
    <col min="1" max="1" width="4.00390625" style="66" customWidth="1"/>
    <col min="2" max="2" width="17.50390625" style="0" customWidth="1"/>
    <col min="3" max="3" width="6.875" style="0" customWidth="1"/>
    <col min="4" max="4" width="4.25390625" style="16" customWidth="1"/>
    <col min="5" max="5" width="4.00390625" style="65" customWidth="1"/>
    <col min="6" max="6" width="17.50390625" style="0" customWidth="1"/>
    <col min="7" max="7" width="6.75390625" style="0" customWidth="1"/>
    <col min="8" max="8" width="4.50390625" style="16" customWidth="1"/>
    <col min="9" max="9" width="4.00390625" style="65" customWidth="1"/>
    <col min="10" max="10" width="17.25390625" style="0" customWidth="1"/>
    <col min="11" max="11" width="6.625" style="0" customWidth="1"/>
    <col min="12" max="12" width="4.625" style="16" customWidth="1"/>
    <col min="13" max="13" width="4.00390625" style="65" customWidth="1"/>
    <col min="14" max="14" width="17.50390625" style="0" customWidth="1"/>
    <col min="15" max="15" width="6.75390625" style="0" customWidth="1"/>
    <col min="16" max="16" width="4.375" style="16" customWidth="1"/>
    <col min="17" max="17" width="4.00390625" style="65" customWidth="1"/>
    <col min="18" max="18" width="16.75390625" style="0" customWidth="1"/>
  </cols>
  <sheetData>
    <row r="1" spans="1:19" ht="12.75" customHeight="1" thickBot="1">
      <c r="A1" s="271" t="s">
        <v>32</v>
      </c>
      <c r="B1" s="272"/>
      <c r="C1" s="272"/>
      <c r="D1" s="273"/>
      <c r="E1" s="274" t="s">
        <v>33</v>
      </c>
      <c r="F1" s="275"/>
      <c r="G1" s="275"/>
      <c r="H1" s="276"/>
      <c r="I1" s="277" t="s">
        <v>34</v>
      </c>
      <c r="J1" s="278"/>
      <c r="K1" s="278"/>
      <c r="L1" s="279"/>
      <c r="M1" s="280" t="s">
        <v>35</v>
      </c>
      <c r="N1" s="281"/>
      <c r="O1" s="281"/>
      <c r="P1" s="282"/>
      <c r="Q1" s="268" t="s">
        <v>36</v>
      </c>
      <c r="R1" s="269"/>
      <c r="S1" s="270"/>
    </row>
    <row r="2" spans="1:19" ht="12.75" customHeight="1">
      <c r="A2" s="53"/>
      <c r="B2" s="54" t="s">
        <v>25</v>
      </c>
      <c r="C2" s="54"/>
      <c r="D2" s="32"/>
      <c r="E2" s="12"/>
      <c r="F2" s="54" t="s">
        <v>26</v>
      </c>
      <c r="G2" s="54"/>
      <c r="H2" s="32"/>
      <c r="I2" s="12"/>
      <c r="J2" s="54" t="s">
        <v>27</v>
      </c>
      <c r="K2" s="54"/>
      <c r="L2" s="32"/>
      <c r="M2" s="12"/>
      <c r="N2" s="54" t="s">
        <v>28</v>
      </c>
      <c r="O2" s="54"/>
      <c r="P2" s="32"/>
      <c r="Q2" s="12"/>
      <c r="R2" s="54" t="s">
        <v>29</v>
      </c>
      <c r="S2" s="32"/>
    </row>
    <row r="3" spans="1:19" ht="13.5">
      <c r="A3" s="9">
        <v>1</v>
      </c>
      <c r="B3" s="55" t="str">
        <f>TEAMS!J607</f>
        <v>Sinnott, Jeremy (280.00)</v>
      </c>
      <c r="C3" s="27">
        <f>TEAMS!M623</f>
        <v>287.6666666666667</v>
      </c>
      <c r="D3" s="5" t="s">
        <v>66</v>
      </c>
      <c r="E3" s="56">
        <v>1</v>
      </c>
      <c r="F3" s="55" t="str">
        <f>TEAMS!N222</f>
        <v>Mills, Frank (269.71)</v>
      </c>
      <c r="G3" s="27">
        <f>TEAMS!N238</f>
        <v>98.66666666666667</v>
      </c>
      <c r="H3" s="5" t="s">
        <v>51</v>
      </c>
      <c r="I3" s="56">
        <v>1</v>
      </c>
      <c r="J3" s="55" t="str">
        <f>TEAMS!J607</f>
        <v>Sinnott, Jeremy (280.00)</v>
      </c>
      <c r="K3" s="27">
        <f>TEAMS!K623</f>
        <v>94.77777777777777</v>
      </c>
      <c r="L3" s="5" t="s">
        <v>66</v>
      </c>
      <c r="M3" s="56">
        <v>1</v>
      </c>
      <c r="N3" s="55" t="str">
        <f>TEAMS!J442</f>
        <v>Shabazz, Yasmin (270.44)</v>
      </c>
      <c r="O3" s="27">
        <f>TEAMS!L458</f>
        <v>95.375</v>
      </c>
      <c r="P3" s="5" t="s">
        <v>88</v>
      </c>
      <c r="Q3" s="9">
        <v>1</v>
      </c>
      <c r="R3" s="57" t="str">
        <f>TEAMS!A607</f>
        <v>Wilcox County</v>
      </c>
      <c r="S3" s="58">
        <f>TEAMS!V623</f>
        <v>1135.7777777777778</v>
      </c>
    </row>
    <row r="4" spans="1:19" ht="13.5">
      <c r="A4" s="9">
        <v>2</v>
      </c>
      <c r="B4" s="55" t="str">
        <f>TEAMS!B607</f>
        <v>Holliday, Jennifer (285.71)</v>
      </c>
      <c r="C4" s="27">
        <f>TEAMS!E623</f>
        <v>285.125</v>
      </c>
      <c r="D4" s="5" t="s">
        <v>66</v>
      </c>
      <c r="E4" s="56">
        <v>2</v>
      </c>
      <c r="F4" s="55" t="str">
        <f>TEAMS!R607</f>
        <v>McMillan, Caitlin (267.2)</v>
      </c>
      <c r="G4" s="27">
        <f>TEAMS!R623</f>
        <v>98.33333333333333</v>
      </c>
      <c r="H4" s="5" t="s">
        <v>66</v>
      </c>
      <c r="I4" s="56">
        <v>2</v>
      </c>
      <c r="J4" s="55" t="str">
        <f>TEAMS!J112</f>
        <v>Miller, Dorie (283.33)</v>
      </c>
      <c r="K4" s="27">
        <f>TEAMS!K128</f>
        <v>94.33333333333333</v>
      </c>
      <c r="L4" s="5" t="s">
        <v>45</v>
      </c>
      <c r="M4" s="56">
        <v>2</v>
      </c>
      <c r="N4" s="55" t="str">
        <f>TEAMS!R607</f>
        <v>McMillan, Caitlin (267.2)</v>
      </c>
      <c r="O4" s="27">
        <f>TEAMS!T623</f>
        <v>95.22222222222223</v>
      </c>
      <c r="P4" s="5" t="s">
        <v>66</v>
      </c>
      <c r="Q4" s="9">
        <v>2</v>
      </c>
      <c r="R4" s="57" t="str">
        <f>TEAMS!A112</f>
        <v>Colquitt County</v>
      </c>
      <c r="S4" s="58">
        <f>TEAMS!V128</f>
        <v>1126.3333333333333</v>
      </c>
    </row>
    <row r="5" spans="1:19" ht="13.5">
      <c r="A5" s="56">
        <v>3</v>
      </c>
      <c r="B5" s="55" t="str">
        <f>TEAMS!J442</f>
        <v>Shabazz, Yasmin (270.44)</v>
      </c>
      <c r="C5" s="27">
        <f>TEAMS!M458</f>
        <v>283.625</v>
      </c>
      <c r="D5" s="5" t="s">
        <v>88</v>
      </c>
      <c r="E5" s="56">
        <v>3</v>
      </c>
      <c r="F5" s="55" t="str">
        <f>TEAMS!J607</f>
        <v>Sinnott, Jeremy (280.00)</v>
      </c>
      <c r="G5" s="27">
        <f>TEAMS!J623</f>
        <v>97.88888888888889</v>
      </c>
      <c r="H5" s="5" t="s">
        <v>66</v>
      </c>
      <c r="I5" s="56">
        <v>3</v>
      </c>
      <c r="J5" s="55" t="str">
        <f>TEAMS!B607</f>
        <v>Holliday, Jennifer (285.71)</v>
      </c>
      <c r="K5" s="27">
        <f>TEAMS!C623</f>
        <v>92.875</v>
      </c>
      <c r="L5" s="5" t="s">
        <v>66</v>
      </c>
      <c r="M5" s="56">
        <v>3</v>
      </c>
      <c r="N5" s="55" t="str">
        <f>TEAMS!B607</f>
        <v>Holliday, Jennifer (285.71)</v>
      </c>
      <c r="O5" s="27">
        <f>TEAMS!D623</f>
        <v>95.125</v>
      </c>
      <c r="P5" s="5" t="s">
        <v>66</v>
      </c>
      <c r="Q5" s="9">
        <v>3</v>
      </c>
      <c r="R5" s="57" t="str">
        <f>TEAMS!A442</f>
        <v>Lee County</v>
      </c>
      <c r="S5" s="58">
        <f>TEAMS!V458</f>
        <v>1117.125</v>
      </c>
    </row>
    <row r="6" spans="1:19" ht="13.5">
      <c r="A6" s="9">
        <v>4</v>
      </c>
      <c r="B6" s="55" t="str">
        <f>TEAMS!J112</f>
        <v>Miller, Dorie (283.33)</v>
      </c>
      <c r="C6" s="27">
        <f>TEAMS!M128</f>
        <v>283.22222222222223</v>
      </c>
      <c r="D6" s="5" t="s">
        <v>45</v>
      </c>
      <c r="E6" s="56">
        <v>4</v>
      </c>
      <c r="F6" s="55" t="str">
        <f>TEAMS!N442</f>
        <v>Tahir, Sherzah (278.29)</v>
      </c>
      <c r="G6" s="27">
        <f>TEAMS!N458</f>
        <v>97.875</v>
      </c>
      <c r="H6" s="5" t="s">
        <v>88</v>
      </c>
      <c r="I6" s="56">
        <v>4</v>
      </c>
      <c r="J6" s="55" t="str">
        <f>TEAMS!B112</f>
        <v>Davis, Caitlin (286.29)</v>
      </c>
      <c r="K6" s="27">
        <f>TEAMS!C128</f>
        <v>92.33333333333333</v>
      </c>
      <c r="L6" s="5" t="s">
        <v>45</v>
      </c>
      <c r="M6" s="56">
        <v>4</v>
      </c>
      <c r="N6" s="55" t="str">
        <f>TEAMS!N607</f>
        <v>Bloodworth, Thomas (280.33)</v>
      </c>
      <c r="O6" s="27">
        <f>TEAMS!P623</f>
        <v>95.11111111111111</v>
      </c>
      <c r="P6" s="5" t="s">
        <v>66</v>
      </c>
      <c r="Q6" s="9">
        <v>4</v>
      </c>
      <c r="R6" s="57" t="str">
        <f>TEAMS!A240</f>
        <v>Crisp County</v>
      </c>
      <c r="S6" s="58">
        <f>TEAMS!V238</f>
        <v>1074.3333333333333</v>
      </c>
    </row>
    <row r="7" spans="1:19" ht="13.5">
      <c r="A7" s="9">
        <v>5</v>
      </c>
      <c r="B7" s="55" t="str">
        <f>TEAMS!B112</f>
        <v>Davis, Caitlin (286.29)</v>
      </c>
      <c r="C7" s="27">
        <f>TEAMS!E128</f>
        <v>283</v>
      </c>
      <c r="D7" s="5" t="s">
        <v>45</v>
      </c>
      <c r="E7" s="56">
        <v>5</v>
      </c>
      <c r="F7" s="55" t="str">
        <f>TEAMS!F607</f>
        <v>Brady, William (281.00)</v>
      </c>
      <c r="G7" s="27">
        <f>TEAMS!F623</f>
        <v>97.85714285714286</v>
      </c>
      <c r="H7" s="5" t="s">
        <v>66</v>
      </c>
      <c r="I7" s="56">
        <v>5</v>
      </c>
      <c r="J7" s="55" t="str">
        <f>TEAMS!J442</f>
        <v>Shabazz, Yasmin (270.44)</v>
      </c>
      <c r="K7" s="27">
        <f>TEAMS!K458</f>
        <v>91.5</v>
      </c>
      <c r="L7" s="5" t="s">
        <v>88</v>
      </c>
      <c r="M7" s="56">
        <v>5</v>
      </c>
      <c r="N7" s="55" t="str">
        <f>TEAMS!F607</f>
        <v>Brady, William (281.00)</v>
      </c>
      <c r="O7" s="27">
        <f>TEAMS!H623</f>
        <v>95</v>
      </c>
      <c r="P7" s="5" t="s">
        <v>66</v>
      </c>
      <c r="Q7" s="9">
        <v>5</v>
      </c>
      <c r="R7" s="57" t="str">
        <f>TEAMS!A662</f>
        <v>Worth County</v>
      </c>
      <c r="S7" s="58">
        <f>TEAMS!V678</f>
        <v>1035.5</v>
      </c>
    </row>
    <row r="8" spans="1:19" ht="13.5">
      <c r="A8" s="9">
        <v>6</v>
      </c>
      <c r="B8" s="55" t="str">
        <f>TEAMS!F112</f>
        <v>Head, Deddrick (270.25)</v>
      </c>
      <c r="C8" s="27">
        <f>TEAMS!I128</f>
        <v>282</v>
      </c>
      <c r="D8" s="5" t="s">
        <v>45</v>
      </c>
      <c r="E8" s="56">
        <v>6</v>
      </c>
      <c r="F8" s="55" t="str">
        <f>TEAMS!J222</f>
        <v>Jones, Kelson (R)</v>
      </c>
      <c r="G8" s="27">
        <f>TEAMS!J238</f>
        <v>97.44444444444444</v>
      </c>
      <c r="H8" s="5" t="s">
        <v>51</v>
      </c>
      <c r="I8" s="56">
        <v>6</v>
      </c>
      <c r="J8" s="55" t="str">
        <f>TEAMS!B442</f>
        <v>Ligget, Stephen (272.29)</v>
      </c>
      <c r="K8" s="27">
        <f>TEAMS!C458</f>
        <v>91.125</v>
      </c>
      <c r="L8" s="5" t="s">
        <v>88</v>
      </c>
      <c r="M8" s="56">
        <v>6</v>
      </c>
      <c r="N8" s="55" t="str">
        <f>TEAMS!J607</f>
        <v>Sinnott, Jeremy (280.00)</v>
      </c>
      <c r="O8" s="27">
        <f>TEAMS!L623</f>
        <v>95</v>
      </c>
      <c r="P8" s="5" t="s">
        <v>66</v>
      </c>
      <c r="Q8" s="9">
        <v>6</v>
      </c>
      <c r="R8" s="57" t="str">
        <f>TEAMS!A552</f>
        <v>Westover</v>
      </c>
      <c r="S8" s="58">
        <f>TEAMS!V568</f>
        <v>1010.625</v>
      </c>
    </row>
    <row r="9" spans="1:19" ht="13.5">
      <c r="A9" s="9">
        <v>7</v>
      </c>
      <c r="B9" s="55" t="str">
        <f>TEAMS!N607</f>
        <v>Bloodworth, Thomas (280.33)</v>
      </c>
      <c r="C9" s="27">
        <f>TEAMS!Q623</f>
        <v>281.22222222222223</v>
      </c>
      <c r="D9" s="5" t="s">
        <v>66</v>
      </c>
      <c r="E9" s="56">
        <v>7</v>
      </c>
      <c r="F9" s="55" t="str">
        <f>TEAMS!F112</f>
        <v>Head, Deddrick (270.25)</v>
      </c>
      <c r="G9" s="27">
        <f>TEAMS!F128</f>
        <v>97.33333333333333</v>
      </c>
      <c r="H9" s="5" t="s">
        <v>45</v>
      </c>
      <c r="I9" s="56">
        <v>7</v>
      </c>
      <c r="J9" s="55" t="str">
        <f>TEAMS!F112</f>
        <v>Head, Deddrick (270.25)</v>
      </c>
      <c r="K9" s="27">
        <f>TEAMS!G128</f>
        <v>90.88888888888889</v>
      </c>
      <c r="L9" s="5" t="s">
        <v>45</v>
      </c>
      <c r="M9" s="56">
        <v>7</v>
      </c>
      <c r="N9" s="55" t="str">
        <f>TEAMS!B112</f>
        <v>Davis, Caitlin (286.29)</v>
      </c>
      <c r="O9" s="27">
        <f>TEAMS!D128</f>
        <v>94.55555555555556</v>
      </c>
      <c r="P9" s="5" t="s">
        <v>45</v>
      </c>
      <c r="Q9" s="9">
        <v>7</v>
      </c>
      <c r="R9" s="57" t="str">
        <f>TEAMS!A497</f>
        <v>Turner County</v>
      </c>
      <c r="S9" s="58">
        <f>TEAMS!V513</f>
        <v>950.8888888888889</v>
      </c>
    </row>
    <row r="10" spans="1:19" ht="13.5">
      <c r="A10" s="9">
        <v>8</v>
      </c>
      <c r="B10" s="55" t="str">
        <f>TEAMS!B442</f>
        <v>Ligget, Stephen (272.29)</v>
      </c>
      <c r="C10" s="27">
        <f>TEAMS!E458</f>
        <v>281.125</v>
      </c>
      <c r="D10" s="5" t="s">
        <v>88</v>
      </c>
      <c r="E10" s="56">
        <v>8</v>
      </c>
      <c r="F10" s="55" t="str">
        <f>TEAMS!N607</f>
        <v>Bloodworth, Thomas (280.33)</v>
      </c>
      <c r="G10" s="27">
        <f>TEAMS!N623</f>
        <v>97.22222222222223</v>
      </c>
      <c r="H10" s="5" t="s">
        <v>66</v>
      </c>
      <c r="I10" s="56">
        <v>8</v>
      </c>
      <c r="J10" s="55" t="str">
        <f>TEAMS!R112</f>
        <v>Soto, Erica (R)</v>
      </c>
      <c r="K10" s="27">
        <f>TEAMS!S128</f>
        <v>90.66666666666667</v>
      </c>
      <c r="L10" s="5" t="s">
        <v>45</v>
      </c>
      <c r="M10" s="56">
        <v>8</v>
      </c>
      <c r="N10" s="55" t="str">
        <f>TEAMS!F442</f>
        <v>Retzel, Harrison (263.83)</v>
      </c>
      <c r="O10" s="27">
        <f>TEAMS!H458</f>
        <v>94</v>
      </c>
      <c r="P10" s="5" t="s">
        <v>88</v>
      </c>
      <c r="Q10" s="9">
        <v>8</v>
      </c>
      <c r="R10" s="57" t="str">
        <f>TEAMS!A167</f>
        <v>Crawford County</v>
      </c>
      <c r="S10" s="58">
        <f>TEAMS!V183</f>
        <v>854.75</v>
      </c>
    </row>
    <row r="11" spans="1:19" ht="13.5">
      <c r="A11" s="9">
        <v>9</v>
      </c>
      <c r="B11" s="55" t="str">
        <f>TEAMS!F607</f>
        <v>Brady, William (281.00)</v>
      </c>
      <c r="C11" s="27">
        <f>TEAMS!I623</f>
        <v>280.14285714285717</v>
      </c>
      <c r="D11" s="5" t="s">
        <v>66</v>
      </c>
      <c r="E11" s="56">
        <v>9</v>
      </c>
      <c r="F11" s="55" t="str">
        <f>TEAMS!B607</f>
        <v>Holliday, Jennifer (285.71)</v>
      </c>
      <c r="G11" s="27">
        <f>TEAMS!B623</f>
        <v>97.125</v>
      </c>
      <c r="H11" s="5" t="s">
        <v>66</v>
      </c>
      <c r="I11" s="56">
        <v>9</v>
      </c>
      <c r="J11" s="55" t="str">
        <f>TEAMS!J662</f>
        <v>Roberts, James (R)</v>
      </c>
      <c r="K11" s="27">
        <f>TEAMS!K678</f>
        <v>89</v>
      </c>
      <c r="L11" s="5" t="s">
        <v>69</v>
      </c>
      <c r="M11" s="56">
        <v>9</v>
      </c>
      <c r="N11" s="55" t="str">
        <f>TEAMS!F112</f>
        <v>Head, Deddrick (270.25)</v>
      </c>
      <c r="O11" s="27">
        <f>TEAMS!H128</f>
        <v>93.77777777777777</v>
      </c>
      <c r="P11" s="5" t="s">
        <v>45</v>
      </c>
      <c r="Q11" s="9">
        <v>9</v>
      </c>
      <c r="R11" s="57" t="str">
        <f>TEAMS!A2</f>
        <v>Americus-Sumter</v>
      </c>
      <c r="S11" s="58">
        <f>TEAMS!V18</f>
        <v>668</v>
      </c>
    </row>
    <row r="12" spans="1:19" ht="14.25" thickBot="1">
      <c r="A12" s="9">
        <v>10</v>
      </c>
      <c r="B12" s="55" t="str">
        <f>TEAMS!R607</f>
        <v>McMillan, Caitlin (267.2)</v>
      </c>
      <c r="C12" s="27">
        <f>TEAMS!U623</f>
        <v>279.6666666666667</v>
      </c>
      <c r="D12" s="5" t="s">
        <v>66</v>
      </c>
      <c r="E12" s="56">
        <v>10</v>
      </c>
      <c r="F12" s="55" t="str">
        <f>TEAMS!B442</f>
        <v>Ligget, Stephen (272.29)</v>
      </c>
      <c r="G12" s="27">
        <f>TEAMS!B458</f>
        <v>97</v>
      </c>
      <c r="H12" s="5" t="s">
        <v>88</v>
      </c>
      <c r="I12" s="56">
        <v>10</v>
      </c>
      <c r="J12" s="55" t="str">
        <f>TEAMS!N607</f>
        <v>Bloodworth, Thomas (280.33)</v>
      </c>
      <c r="K12" s="27">
        <f>TEAMS!O623</f>
        <v>88.88888888888889</v>
      </c>
      <c r="L12" s="5" t="s">
        <v>66</v>
      </c>
      <c r="M12" s="56">
        <v>10</v>
      </c>
      <c r="N12" s="55" t="str">
        <f>TEAMS!N442</f>
        <v>Tahir, Sherzah (278.29)</v>
      </c>
      <c r="O12" s="27">
        <f>TEAMS!P458</f>
        <v>93.375</v>
      </c>
      <c r="P12" s="5" t="s">
        <v>88</v>
      </c>
      <c r="Q12" s="9">
        <v>10</v>
      </c>
      <c r="R12" s="61" t="str">
        <f>TEAMS!A332</f>
        <v>Dooly County</v>
      </c>
      <c r="S12" s="62">
        <f>TEAMS!V348</f>
        <v>549.2857142857143</v>
      </c>
    </row>
    <row r="13" spans="1:19" ht="13.5">
      <c r="A13" s="59">
        <v>11</v>
      </c>
      <c r="B13" s="55" t="str">
        <f>TEAMS!N442</f>
        <v>Tahir, Sherzah (278.29)</v>
      </c>
      <c r="C13" s="27">
        <f>TEAMS!Q458</f>
        <v>276.875</v>
      </c>
      <c r="D13" s="5" t="s">
        <v>88</v>
      </c>
      <c r="E13" s="60">
        <v>11</v>
      </c>
      <c r="F13" s="55" t="str">
        <f>TEAMS!F222</f>
        <v>Jones, Brendan (262.43)</v>
      </c>
      <c r="G13" s="27">
        <f>TEAMS!F238</f>
        <v>96.77777777777777</v>
      </c>
      <c r="H13" s="5" t="s">
        <v>51</v>
      </c>
      <c r="I13" s="59">
        <v>11</v>
      </c>
      <c r="J13" s="55" t="str">
        <f>TEAMS!F130</f>
        <v>Robinson, Erik (R)</v>
      </c>
      <c r="K13" s="27">
        <f>TEAMS!G146</f>
        <v>87.375</v>
      </c>
      <c r="L13" s="5" t="s">
        <v>45</v>
      </c>
      <c r="M13" s="59">
        <v>11</v>
      </c>
      <c r="N13" s="55" t="str">
        <f>TEAMS!B442</f>
        <v>Ligget, Stephen (272.29)</v>
      </c>
      <c r="O13" s="27">
        <f>TEAMS!D458</f>
        <v>93</v>
      </c>
      <c r="P13" s="5" t="s">
        <v>88</v>
      </c>
      <c r="Q13" s="197"/>
      <c r="R13" s="42"/>
      <c r="S13" s="42"/>
    </row>
    <row r="14" spans="1:17" ht="13.5">
      <c r="A14" s="59">
        <v>12</v>
      </c>
      <c r="B14" s="55" t="str">
        <f>TEAMS!F442</f>
        <v>Retzel, Harrison (263.83)</v>
      </c>
      <c r="C14" s="27">
        <f>TEAMS!I458</f>
        <v>274.2857142857143</v>
      </c>
      <c r="D14" s="5" t="s">
        <v>88</v>
      </c>
      <c r="E14" s="60">
        <v>12</v>
      </c>
      <c r="F14" s="55" t="str">
        <f>TEAMS!J442</f>
        <v>Shabazz, Yasmin (270.44)</v>
      </c>
      <c r="G14" s="27">
        <f>TEAMS!J458</f>
        <v>96.75</v>
      </c>
      <c r="H14" s="5" t="s">
        <v>88</v>
      </c>
      <c r="I14" s="59">
        <v>12</v>
      </c>
      <c r="J14" s="55" t="str">
        <f>TEAMS!F607</f>
        <v>Brady, William (281.00)</v>
      </c>
      <c r="K14" s="27">
        <f>TEAMS!G623</f>
        <v>87.28571428571429</v>
      </c>
      <c r="L14" s="5" t="s">
        <v>66</v>
      </c>
      <c r="M14" s="59">
        <v>12</v>
      </c>
      <c r="N14" s="55" t="str">
        <f>TEAMS!J662</f>
        <v>Roberts, James (R)</v>
      </c>
      <c r="O14" s="27">
        <f>TEAMS!L678</f>
        <v>93</v>
      </c>
      <c r="P14" s="5" t="s">
        <v>69</v>
      </c>
      <c r="Q14" s="198"/>
    </row>
    <row r="15" spans="1:17" ht="13.5">
      <c r="A15" s="59">
        <v>13</v>
      </c>
      <c r="B15" s="55" t="str">
        <f>TEAMS!N222</f>
        <v>Mills, Frank (269.71)</v>
      </c>
      <c r="C15" s="27">
        <f>TEAMS!Q238</f>
        <v>274.22222222222223</v>
      </c>
      <c r="D15" s="5" t="s">
        <v>51</v>
      </c>
      <c r="E15" s="60">
        <v>13</v>
      </c>
      <c r="F15" s="55" t="str">
        <f>TEAMS!B460</f>
        <v>Barrera, Murphy (R)</v>
      </c>
      <c r="G15" s="27">
        <f>TEAMS!B476</f>
        <v>96.375</v>
      </c>
      <c r="H15" s="5" t="s">
        <v>88</v>
      </c>
      <c r="I15" s="59">
        <v>13</v>
      </c>
      <c r="J15" s="55" t="str">
        <f>TEAMS!R607</f>
        <v>McMillan, Caitlin (267.2)</v>
      </c>
      <c r="K15" s="27">
        <f>TEAMS!S623</f>
        <v>86.11111111111111</v>
      </c>
      <c r="L15" s="5" t="s">
        <v>66</v>
      </c>
      <c r="M15" s="59">
        <v>13</v>
      </c>
      <c r="N15" s="55" t="str">
        <f>TEAMS!J112</f>
        <v>Miller, Dorie (283.33)</v>
      </c>
      <c r="O15" s="27">
        <f>TEAMS!L128</f>
        <v>92.88888888888889</v>
      </c>
      <c r="P15" s="5" t="s">
        <v>45</v>
      </c>
      <c r="Q15" s="198"/>
    </row>
    <row r="16" spans="1:19" ht="14.25" thickBot="1">
      <c r="A16" s="59">
        <v>14</v>
      </c>
      <c r="B16" s="55" t="str">
        <f>TEAMS!R112</f>
        <v>Soto, Erica (R)</v>
      </c>
      <c r="C16" s="27">
        <f>TEAMS!U128</f>
        <v>274</v>
      </c>
      <c r="D16" s="5" t="s">
        <v>45</v>
      </c>
      <c r="E16" s="60">
        <v>14</v>
      </c>
      <c r="F16" s="55" t="str">
        <f>TEAMS!B112</f>
        <v>Davis, Caitlin (286.29)</v>
      </c>
      <c r="G16" s="27">
        <f>TEAMS!B128</f>
        <v>96.11111111111111</v>
      </c>
      <c r="H16" s="5" t="s">
        <v>45</v>
      </c>
      <c r="I16" s="59">
        <v>14</v>
      </c>
      <c r="J16" s="55" t="str">
        <f>TEAMS!R442</f>
        <v>Collins, Carol (R)</v>
      </c>
      <c r="K16" s="27">
        <f>TEAMS!S458</f>
        <v>85.66666666666667</v>
      </c>
      <c r="L16" s="5" t="s">
        <v>88</v>
      </c>
      <c r="M16" s="59">
        <v>14</v>
      </c>
      <c r="N16" s="55" t="str">
        <f>TEAMS!F552</f>
        <v>Pridemore, Lanae (261.00)</v>
      </c>
      <c r="O16" s="27">
        <f>TEAMS!H568</f>
        <v>91.375</v>
      </c>
      <c r="P16" s="5" t="s">
        <v>62</v>
      </c>
      <c r="Q16" s="196"/>
      <c r="R16" s="43"/>
      <c r="S16" s="43"/>
    </row>
    <row r="17" spans="1:19" ht="14.25" thickBot="1">
      <c r="A17" s="59">
        <v>15</v>
      </c>
      <c r="B17" s="55" t="str">
        <f>TEAMS!B460</f>
        <v>Barrera, Murphy (R)</v>
      </c>
      <c r="C17" s="27">
        <f>TEAMS!E476</f>
        <v>272.75</v>
      </c>
      <c r="D17" s="5" t="s">
        <v>88</v>
      </c>
      <c r="E17" s="60">
        <v>15</v>
      </c>
      <c r="F17" s="55" t="str">
        <f>TEAMS!B130</f>
        <v>Peacock, Jeffery (R)</v>
      </c>
      <c r="G17" s="27">
        <f>TEAMS!B146</f>
        <v>96.11111111111111</v>
      </c>
      <c r="H17" s="5" t="s">
        <v>45</v>
      </c>
      <c r="I17" s="59">
        <v>15</v>
      </c>
      <c r="J17" s="55" t="str">
        <f>TEAMS!B460</f>
        <v>Barrera, Murphy (R)</v>
      </c>
      <c r="K17" s="27">
        <f>TEAMS!C476</f>
        <v>85.625</v>
      </c>
      <c r="L17" s="5" t="s">
        <v>88</v>
      </c>
      <c r="M17" s="59">
        <v>15</v>
      </c>
      <c r="N17" s="55" t="str">
        <f>TEAMS!B130</f>
        <v>Peacock, Jeffery (R)</v>
      </c>
      <c r="O17" s="27">
        <f>TEAMS!D146</f>
        <v>90.88888888888889</v>
      </c>
      <c r="P17" s="5" t="s">
        <v>45</v>
      </c>
      <c r="Q17" s="265" t="s">
        <v>18</v>
      </c>
      <c r="R17" s="266"/>
      <c r="S17" s="267"/>
    </row>
    <row r="18" spans="1:19" ht="13.5">
      <c r="A18" s="59">
        <v>16</v>
      </c>
      <c r="B18" s="55" t="str">
        <f>TEAMS!J662</f>
        <v>Roberts, James (R)</v>
      </c>
      <c r="C18" s="27">
        <f>TEAMS!M678</f>
        <v>272.5</v>
      </c>
      <c r="D18" s="5" t="s">
        <v>69</v>
      </c>
      <c r="E18" s="60">
        <v>16</v>
      </c>
      <c r="F18" s="55" t="str">
        <f>TEAMS!J112</f>
        <v>Miller, Dorie (283.33)</v>
      </c>
      <c r="G18" s="27">
        <f>TEAMS!J128</f>
        <v>96</v>
      </c>
      <c r="H18" s="5" t="s">
        <v>45</v>
      </c>
      <c r="I18" s="59">
        <v>16</v>
      </c>
      <c r="J18" s="55" t="str">
        <f>TEAMS!N442</f>
        <v>Tahir, Sherzah (278.29)</v>
      </c>
      <c r="K18" s="27">
        <f>TEAMS!O458</f>
        <v>85.625</v>
      </c>
      <c r="L18" s="5" t="s">
        <v>88</v>
      </c>
      <c r="M18" s="59">
        <v>16</v>
      </c>
      <c r="N18" s="55" t="str">
        <f>TEAMS!B460</f>
        <v>Barrera, Murphy (R)</v>
      </c>
      <c r="O18" s="27">
        <f>TEAMS!D476</f>
        <v>90.75</v>
      </c>
      <c r="P18" s="5" t="s">
        <v>88</v>
      </c>
      <c r="Q18" s="205" t="str">
        <f>'290 Club'!A3</f>
        <v>CO</v>
      </c>
      <c r="R18" s="159" t="str">
        <f>'290 Club'!B3</f>
        <v>Miller, Dorie (283.33)</v>
      </c>
      <c r="S18" s="158">
        <f>'290 Club'!C3</f>
        <v>292</v>
      </c>
    </row>
    <row r="19" spans="1:20" ht="13.5">
      <c r="A19" s="59">
        <v>17</v>
      </c>
      <c r="B19" s="55" t="str">
        <f>TEAMS!F222</f>
        <v>Jones, Brendan (262.43)</v>
      </c>
      <c r="C19" s="27">
        <f>TEAMS!I238</f>
        <v>270.8888888888889</v>
      </c>
      <c r="D19" s="5" t="s">
        <v>51</v>
      </c>
      <c r="E19" s="60">
        <v>17</v>
      </c>
      <c r="F19" s="55" t="str">
        <f>TEAMS!F442</f>
        <v>Retzel, Harrison (263.83)</v>
      </c>
      <c r="G19" s="27">
        <f>TEAMS!F458</f>
        <v>95.85714285714286</v>
      </c>
      <c r="H19" s="5" t="s">
        <v>88</v>
      </c>
      <c r="I19" s="59">
        <v>17</v>
      </c>
      <c r="J19" s="55" t="str">
        <f>TEAMS!F222</f>
        <v>Jones, Brendan (262.43)</v>
      </c>
      <c r="K19" s="27">
        <f>TEAMS!G238</f>
        <v>85.44444444444444</v>
      </c>
      <c r="L19" s="5" t="s">
        <v>51</v>
      </c>
      <c r="M19" s="59">
        <v>17</v>
      </c>
      <c r="N19" s="55" t="str">
        <f>TEAMS!N222</f>
        <v>Mills, Frank (269.71)</v>
      </c>
      <c r="O19" s="27">
        <f>TEAMS!P238</f>
        <v>90.33333333333333</v>
      </c>
      <c r="P19" s="203" t="s">
        <v>51</v>
      </c>
      <c r="Q19" s="103" t="str">
        <f>'290 Club'!A4</f>
        <v>WI</v>
      </c>
      <c r="R19" s="160" t="str">
        <f>'290 Club'!B4</f>
        <v>Sinnott, Jeremy (280.00)</v>
      </c>
      <c r="S19" s="104">
        <f>'290 Club'!C4</f>
        <v>291</v>
      </c>
      <c r="T19" s="47"/>
    </row>
    <row r="20" spans="1:19" ht="13.5">
      <c r="A20" s="59">
        <v>18</v>
      </c>
      <c r="B20" s="55" t="str">
        <f>TEAMS!B130</f>
        <v>Peacock, Jeffery (R)</v>
      </c>
      <c r="C20" s="27">
        <f>TEAMS!E146</f>
        <v>270.22222222222223</v>
      </c>
      <c r="D20" s="5" t="s">
        <v>45</v>
      </c>
      <c r="E20" s="60">
        <v>18</v>
      </c>
      <c r="F20" s="55" t="str">
        <f>TEAMS!B552</f>
        <v>Alls, Jasmin (260.29)</v>
      </c>
      <c r="G20" s="27">
        <f>TEAMS!B568</f>
        <v>94.875</v>
      </c>
      <c r="H20" s="5" t="s">
        <v>62</v>
      </c>
      <c r="I20" s="59">
        <v>18</v>
      </c>
      <c r="J20" s="55" t="str">
        <f>TEAMS!N222</f>
        <v>Mills, Frank (269.71)</v>
      </c>
      <c r="K20" s="27">
        <f>TEAMS!O238</f>
        <v>85.22222222222223</v>
      </c>
      <c r="L20" s="5" t="s">
        <v>51</v>
      </c>
      <c r="M20" s="59">
        <v>18</v>
      </c>
      <c r="N20" s="55" t="str">
        <f>TEAMS!B552</f>
        <v>Alls, Jasmin (260.29)</v>
      </c>
      <c r="O20" s="27">
        <f>TEAMS!D568</f>
        <v>90.125</v>
      </c>
      <c r="P20" s="203" t="s">
        <v>62</v>
      </c>
      <c r="Q20" s="103" t="str">
        <f>'290 Club'!A5</f>
        <v>CO</v>
      </c>
      <c r="R20" s="160" t="str">
        <f>'290 Club'!B5</f>
        <v>Davis, Caitlin (286.29)</v>
      </c>
      <c r="S20" s="104">
        <f>'290 Club'!C5</f>
        <v>290</v>
      </c>
    </row>
    <row r="21" spans="1:19" ht="13.5">
      <c r="A21" s="59">
        <v>19</v>
      </c>
      <c r="B21" s="55" t="str">
        <f>TEAMS!B552</f>
        <v>Alls, Jasmin (260.29)</v>
      </c>
      <c r="C21" s="27">
        <f>TEAMS!E568</f>
        <v>269.25</v>
      </c>
      <c r="D21" s="5" t="s">
        <v>62</v>
      </c>
      <c r="E21" s="60">
        <v>19</v>
      </c>
      <c r="F21" s="55" t="str">
        <f>TEAMS!F552</f>
        <v>Pridemore, Lanae (261.00)</v>
      </c>
      <c r="G21" s="27">
        <f>TEAMS!F568</f>
        <v>94.875</v>
      </c>
      <c r="H21" s="5" t="s">
        <v>62</v>
      </c>
      <c r="I21" s="59">
        <v>19</v>
      </c>
      <c r="J21" s="55" t="str">
        <f>TEAMS!F442</f>
        <v>Retzel, Harrison (263.83)</v>
      </c>
      <c r="K21" s="27">
        <f>TEAMS!G458</f>
        <v>84.42857142857143</v>
      </c>
      <c r="L21" s="5" t="s">
        <v>88</v>
      </c>
      <c r="M21" s="59">
        <v>19</v>
      </c>
      <c r="N21" s="55" t="str">
        <f>TEAMS!R112</f>
        <v>Soto, Erica (R)</v>
      </c>
      <c r="O21" s="27">
        <f>TEAMS!T128</f>
        <v>89.55555555555556</v>
      </c>
      <c r="P21" s="203" t="s">
        <v>45</v>
      </c>
      <c r="Q21" s="103">
        <f>'290 Club'!A6</f>
        <v>0</v>
      </c>
      <c r="R21" s="160">
        <f>'290 Club'!B6</f>
        <v>0</v>
      </c>
      <c r="S21" s="104">
        <f>'290 Club'!C6</f>
        <v>0</v>
      </c>
    </row>
    <row r="22" spans="1:19" ht="13.5">
      <c r="A22" s="59">
        <v>20</v>
      </c>
      <c r="B22" s="55" t="str">
        <f>TEAMS!F552</f>
        <v>Pridemore, Lanae (261.00)</v>
      </c>
      <c r="C22" s="27">
        <f>TEAMS!I568</f>
        <v>269.125</v>
      </c>
      <c r="D22" s="5" t="s">
        <v>62</v>
      </c>
      <c r="E22" s="60">
        <v>20</v>
      </c>
      <c r="F22" s="55" t="str">
        <f>TEAMS!F130</f>
        <v>Robinson, Erik (R)</v>
      </c>
      <c r="G22" s="27">
        <f>TEAMS!F146</f>
        <v>94.75</v>
      </c>
      <c r="H22" s="5" t="s">
        <v>45</v>
      </c>
      <c r="I22" s="59">
        <v>20</v>
      </c>
      <c r="J22" s="55" t="str">
        <f>TEAMS!N112</f>
        <v>Akridge, Kody (R)</v>
      </c>
      <c r="K22" s="27">
        <f>TEAMS!O128</f>
        <v>84.28571428571429</v>
      </c>
      <c r="L22" s="5" t="s">
        <v>45</v>
      </c>
      <c r="M22" s="59">
        <v>20</v>
      </c>
      <c r="N22" s="55" t="str">
        <f>TEAMS!J222</f>
        <v>Jones, Kelson (R)</v>
      </c>
      <c r="O22" s="27">
        <f>TEAMS!L238</f>
        <v>88.77777777777777</v>
      </c>
      <c r="P22" s="203" t="s">
        <v>51</v>
      </c>
      <c r="Q22" s="103">
        <f>'290 Club'!A7</f>
        <v>0</v>
      </c>
      <c r="R22" s="160">
        <f>'290 Club'!B7</f>
        <v>0</v>
      </c>
      <c r="S22" s="104">
        <f>'290 Club'!C7</f>
        <v>0</v>
      </c>
    </row>
    <row r="23" spans="1:19" ht="13.5">
      <c r="A23" s="59">
        <v>21</v>
      </c>
      <c r="B23" s="55" t="str">
        <f>TEAMS!F130</f>
        <v>Robinson, Erik (R)</v>
      </c>
      <c r="C23" s="27">
        <f>TEAMS!I146</f>
        <v>268.75</v>
      </c>
      <c r="D23" s="5" t="s">
        <v>45</v>
      </c>
      <c r="E23" s="60">
        <v>21</v>
      </c>
      <c r="F23" s="55" t="str">
        <f>TEAMS!B662</f>
        <v>Swain, Casey (256.33)</v>
      </c>
      <c r="G23" s="27">
        <f>TEAMS!B678</f>
        <v>94.14285714285714</v>
      </c>
      <c r="H23" s="5" t="s">
        <v>69</v>
      </c>
      <c r="I23" s="59">
        <v>21</v>
      </c>
      <c r="J23" s="55" t="str">
        <f>TEAMS!B552</f>
        <v>Alls, Jasmin (260.29)</v>
      </c>
      <c r="K23" s="27">
        <f>TEAMS!C568</f>
        <v>84.25</v>
      </c>
      <c r="L23" s="5" t="s">
        <v>62</v>
      </c>
      <c r="M23" s="59">
        <v>21</v>
      </c>
      <c r="N23" s="55" t="str">
        <f>TEAMS!F222</f>
        <v>Jones, Brendan (262.43)</v>
      </c>
      <c r="O23" s="27">
        <f>TEAMS!H238</f>
        <v>88.66666666666667</v>
      </c>
      <c r="P23" s="203" t="s">
        <v>51</v>
      </c>
      <c r="Q23" s="103">
        <f>'290 Club'!A8</f>
        <v>0</v>
      </c>
      <c r="R23" s="160">
        <f>'290 Club'!B8</f>
        <v>0</v>
      </c>
      <c r="S23" s="104">
        <f>'290 Club'!C8</f>
        <v>0</v>
      </c>
    </row>
    <row r="24" spans="1:19" ht="13.5">
      <c r="A24" s="59">
        <v>22</v>
      </c>
      <c r="B24" s="55" t="str">
        <f>TEAMS!R442</f>
        <v>Collins, Carol (R)</v>
      </c>
      <c r="C24" s="27">
        <f>TEAMS!U458</f>
        <v>264.8333333333333</v>
      </c>
      <c r="D24" s="5" t="s">
        <v>88</v>
      </c>
      <c r="E24" s="60">
        <v>22</v>
      </c>
      <c r="F24" s="55" t="str">
        <f>TEAMS!R222</f>
        <v>Perry, Thomas (263.43)</v>
      </c>
      <c r="G24" s="27">
        <f>TEAMS!R238</f>
        <v>93.88888888888889</v>
      </c>
      <c r="H24" s="5" t="s">
        <v>51</v>
      </c>
      <c r="I24" s="59">
        <v>22</v>
      </c>
      <c r="J24" s="55" t="str">
        <f>TEAMS!B130</f>
        <v>Peacock, Jeffery (R)</v>
      </c>
      <c r="K24" s="27">
        <f>TEAMS!C146</f>
        <v>83.22222222222223</v>
      </c>
      <c r="L24" s="5" t="s">
        <v>45</v>
      </c>
      <c r="M24" s="59">
        <v>22</v>
      </c>
      <c r="N24" s="55" t="str">
        <f>TEAMS!R662</f>
        <v>Tharpe, Jacey (R)</v>
      </c>
      <c r="O24" s="27">
        <f>TEAMS!T678</f>
        <v>88.25</v>
      </c>
      <c r="P24" s="203" t="s">
        <v>69</v>
      </c>
      <c r="Q24" s="103">
        <f>'290 Club'!A9</f>
        <v>0</v>
      </c>
      <c r="R24" s="160">
        <f>'290 Club'!B9</f>
        <v>0</v>
      </c>
      <c r="S24" s="104">
        <f>'290 Club'!C9</f>
        <v>0</v>
      </c>
    </row>
    <row r="25" spans="1:19" ht="13.5">
      <c r="A25" s="59">
        <v>23</v>
      </c>
      <c r="B25" s="55" t="str">
        <f>TEAMS!J222</f>
        <v>Jones, Kelson (R)</v>
      </c>
      <c r="C25" s="27">
        <f>TEAMS!M238</f>
        <v>263.8888888888889</v>
      </c>
      <c r="D25" s="5" t="s">
        <v>51</v>
      </c>
      <c r="E25" s="60">
        <v>23</v>
      </c>
      <c r="F25" s="55" t="str">
        <f>TEAMS!R662</f>
        <v>Tharpe, Jacey (R)</v>
      </c>
      <c r="G25" s="27">
        <f>TEAMS!R678</f>
        <v>93.875</v>
      </c>
      <c r="H25" s="5" t="s">
        <v>69</v>
      </c>
      <c r="I25" s="59">
        <v>23</v>
      </c>
      <c r="J25" s="55" t="str">
        <f>TEAMS!F552</f>
        <v>Pridemore, Lanae (261.00)</v>
      </c>
      <c r="K25" s="27">
        <f>TEAMS!G568</f>
        <v>82.875</v>
      </c>
      <c r="L25" s="5" t="s">
        <v>62</v>
      </c>
      <c r="M25" s="59">
        <v>23</v>
      </c>
      <c r="N25" s="55" t="str">
        <f>TEAMS!B222</f>
        <v>Clark, Jarossian (R)</v>
      </c>
      <c r="O25" s="27">
        <f>TEAMS!D238</f>
        <v>86.875</v>
      </c>
      <c r="P25" s="203" t="s">
        <v>51</v>
      </c>
      <c r="Q25" s="103">
        <f>'290 Club'!A10</f>
        <v>0</v>
      </c>
      <c r="R25" s="160">
        <f>'290 Club'!B10</f>
        <v>0</v>
      </c>
      <c r="S25" s="104">
        <f>'290 Club'!C10</f>
        <v>0</v>
      </c>
    </row>
    <row r="26" spans="1:19" ht="13.5">
      <c r="A26" s="59">
        <v>24</v>
      </c>
      <c r="B26" s="55" t="str">
        <f>TEAMS!R222</f>
        <v>Perry, Thomas (263.43)</v>
      </c>
      <c r="C26" s="27">
        <f>TEAMS!U238</f>
        <v>262.55555555555554</v>
      </c>
      <c r="D26" s="5" t="s">
        <v>51</v>
      </c>
      <c r="E26" s="60">
        <v>24</v>
      </c>
      <c r="F26" s="55" t="str">
        <f>TEAMS!R112</f>
        <v>Soto, Erica (R)</v>
      </c>
      <c r="G26" s="27">
        <f>TEAMS!R128</f>
        <v>93.77777777777777</v>
      </c>
      <c r="H26" s="5" t="s">
        <v>45</v>
      </c>
      <c r="I26" s="59">
        <v>24</v>
      </c>
      <c r="J26" s="55" t="str">
        <f>TEAMS!R222</f>
        <v>Perry, Thomas (263.43)</v>
      </c>
      <c r="K26" s="27">
        <f>TEAMS!S238</f>
        <v>81.88888888888889</v>
      </c>
      <c r="L26" s="5" t="s">
        <v>51</v>
      </c>
      <c r="M26" s="59">
        <v>24</v>
      </c>
      <c r="N26" s="55" t="str">
        <f>TEAMS!R222</f>
        <v>Perry, Thomas (263.43)</v>
      </c>
      <c r="O26" s="27">
        <f>TEAMS!T238</f>
        <v>86.77777777777777</v>
      </c>
      <c r="P26" s="203" t="s">
        <v>51</v>
      </c>
      <c r="Q26" s="103">
        <f>'290 Club'!A11</f>
        <v>0</v>
      </c>
      <c r="R26" s="160">
        <f>'290 Club'!B11</f>
        <v>0</v>
      </c>
      <c r="S26" s="104">
        <f>'290 Club'!C11</f>
        <v>0</v>
      </c>
    </row>
    <row r="27" spans="1:19" ht="13.5">
      <c r="A27" s="59">
        <v>25</v>
      </c>
      <c r="B27" s="55" t="str">
        <f>TEAMS!R662</f>
        <v>Tharpe, Jacey (R)</v>
      </c>
      <c r="C27" s="27">
        <f>TEAMS!U678</f>
        <v>260.875</v>
      </c>
      <c r="D27" s="5" t="s">
        <v>69</v>
      </c>
      <c r="E27" s="60">
        <v>25</v>
      </c>
      <c r="F27" s="55" t="str">
        <f>TEAMS!B222</f>
        <v>Clark, Jarossian (R)</v>
      </c>
      <c r="G27" s="27">
        <f>TEAMS!B238</f>
        <v>92.875</v>
      </c>
      <c r="H27" s="5" t="s">
        <v>51</v>
      </c>
      <c r="I27" s="59">
        <v>25</v>
      </c>
      <c r="J27" s="55" t="str">
        <f>TEAMS!F460</f>
        <v>Chapman, Samuel (R)</v>
      </c>
      <c r="K27" s="27">
        <f>TEAMS!G476</f>
        <v>81.85714285714286</v>
      </c>
      <c r="L27" s="5" t="s">
        <v>88</v>
      </c>
      <c r="M27" s="59">
        <v>25</v>
      </c>
      <c r="N27" s="55" t="str">
        <f>TEAMS!R442</f>
        <v>Collins, Carol (R)</v>
      </c>
      <c r="O27" s="27">
        <f>TEAMS!T458</f>
        <v>86.66666666666667</v>
      </c>
      <c r="P27" s="203" t="s">
        <v>88</v>
      </c>
      <c r="Q27" s="103">
        <f>'290 Club'!A12</f>
        <v>0</v>
      </c>
      <c r="R27" s="160">
        <f>'290 Club'!B12</f>
        <v>0</v>
      </c>
      <c r="S27" s="104">
        <f>'290 Club'!C12</f>
        <v>0</v>
      </c>
    </row>
    <row r="28" spans="1:19" ht="13.5">
      <c r="A28" s="59">
        <v>26</v>
      </c>
      <c r="B28" s="55" t="str">
        <f>TEAMS!B662</f>
        <v>Swain, Casey (256.33)</v>
      </c>
      <c r="C28" s="27">
        <f>TEAMS!E678</f>
        <v>260.57142857142856</v>
      </c>
      <c r="D28" s="5" t="s">
        <v>69</v>
      </c>
      <c r="E28" s="60">
        <v>26</v>
      </c>
      <c r="F28" s="55" t="str">
        <f>TEAMS!R442</f>
        <v>Collins, Carol (R)</v>
      </c>
      <c r="G28" s="27">
        <f>TEAMS!R458</f>
        <v>92.5</v>
      </c>
      <c r="H28" s="5" t="s">
        <v>88</v>
      </c>
      <c r="I28" s="59">
        <v>26</v>
      </c>
      <c r="J28" s="55" t="str">
        <f>TEAMS!F625</f>
        <v>Ussery, Jennifer (R)</v>
      </c>
      <c r="K28" s="27">
        <f>TEAMS!G641</f>
        <v>81.5</v>
      </c>
      <c r="L28" s="5" t="s">
        <v>66</v>
      </c>
      <c r="M28" s="59">
        <v>26</v>
      </c>
      <c r="N28" s="55" t="str">
        <f>TEAMS!F130</f>
        <v>Robinson, Erik (R)</v>
      </c>
      <c r="O28" s="27">
        <f>TEAMS!H146</f>
        <v>86.625</v>
      </c>
      <c r="P28" s="203" t="s">
        <v>45</v>
      </c>
      <c r="Q28" s="103">
        <f>'290 Club'!A13</f>
        <v>0</v>
      </c>
      <c r="R28" s="160">
        <f>'290 Club'!B13</f>
        <v>0</v>
      </c>
      <c r="S28" s="104">
        <f>'290 Club'!C13</f>
        <v>0</v>
      </c>
    </row>
    <row r="29" spans="1:19" ht="13.5">
      <c r="A29" s="59">
        <v>27</v>
      </c>
      <c r="B29" s="55" t="str">
        <f>TEAMS!N112</f>
        <v>Akridge, Kody (R)</v>
      </c>
      <c r="C29" s="27">
        <f>TEAMS!Q128</f>
        <v>259.85714285714283</v>
      </c>
      <c r="D29" s="5" t="s">
        <v>45</v>
      </c>
      <c r="E29" s="60">
        <v>27</v>
      </c>
      <c r="F29" s="55" t="str">
        <f>TEAMS!F662</f>
        <v>Sheffel, Brandon (254.14)</v>
      </c>
      <c r="G29" s="27">
        <f>TEAMS!F678</f>
        <v>91.875</v>
      </c>
      <c r="H29" s="5" t="s">
        <v>69</v>
      </c>
      <c r="I29" s="59">
        <v>27</v>
      </c>
      <c r="J29" s="55" t="str">
        <f>TEAMS!B662</f>
        <v>Swain, Casey (256.33)</v>
      </c>
      <c r="K29" s="27">
        <f>TEAMS!C678</f>
        <v>81</v>
      </c>
      <c r="L29" s="5" t="s">
        <v>69</v>
      </c>
      <c r="M29" s="59">
        <v>27</v>
      </c>
      <c r="N29" s="55" t="str">
        <f>TEAMS!F497</f>
        <v>Burnham, Josh (231.14)</v>
      </c>
      <c r="O29" s="27">
        <f>TEAMS!H513</f>
        <v>86.33333333333333</v>
      </c>
      <c r="P29" s="203" t="s">
        <v>89</v>
      </c>
      <c r="Q29" s="103">
        <f>'290 Club'!A14</f>
        <v>0</v>
      </c>
      <c r="R29" s="160">
        <f>'290 Club'!B14</f>
        <v>0</v>
      </c>
      <c r="S29" s="104">
        <f>'290 Club'!C14</f>
        <v>0</v>
      </c>
    </row>
    <row r="30" spans="1:19" ht="13.5">
      <c r="A30" s="59">
        <v>28</v>
      </c>
      <c r="B30" s="55" t="str">
        <f>TEAMS!F460</f>
        <v>Chapman, Samuel (R)</v>
      </c>
      <c r="C30" s="27">
        <f>TEAMS!I476</f>
        <v>258.14285714285717</v>
      </c>
      <c r="D30" s="5" t="s">
        <v>88</v>
      </c>
      <c r="E30" s="60">
        <v>28</v>
      </c>
      <c r="F30" s="55" t="str">
        <f>TEAMS!F680</f>
        <v>Bradshaw, Christian (R)</v>
      </c>
      <c r="G30" s="27">
        <f>TEAMS!F696</f>
        <v>91.57142857142857</v>
      </c>
      <c r="H30" s="5" t="s">
        <v>69</v>
      </c>
      <c r="I30" s="59">
        <v>28</v>
      </c>
      <c r="J30" s="55" t="str">
        <f>TEAMS!F497</f>
        <v>Burnham, Josh (231.14)</v>
      </c>
      <c r="K30" s="27">
        <f>TEAMS!G513</f>
        <v>80.77777777777777</v>
      </c>
      <c r="L30" s="5" t="s">
        <v>89</v>
      </c>
      <c r="M30" s="59">
        <v>28</v>
      </c>
      <c r="N30" s="55" t="str">
        <f>TEAMS!B662</f>
        <v>Swain, Casey (256.33)</v>
      </c>
      <c r="O30" s="27">
        <f>TEAMS!D678</f>
        <v>85.42857142857143</v>
      </c>
      <c r="P30" s="203" t="s">
        <v>69</v>
      </c>
      <c r="Q30" s="103">
        <f>'290 Club'!A15</f>
        <v>0</v>
      </c>
      <c r="R30" s="160">
        <f>'290 Club'!B15</f>
        <v>0</v>
      </c>
      <c r="S30" s="104">
        <f>'290 Club'!C15</f>
        <v>0</v>
      </c>
    </row>
    <row r="31" spans="1:19" ht="13.5">
      <c r="A31" s="59">
        <v>29</v>
      </c>
      <c r="B31" s="55" t="str">
        <f>TEAMS!F497</f>
        <v>Burnham, Josh (231.14)</v>
      </c>
      <c r="C31" s="27">
        <f>TEAMS!I513</f>
        <v>257.55555555555554</v>
      </c>
      <c r="D31" s="5" t="s">
        <v>89</v>
      </c>
      <c r="E31" s="60">
        <v>29</v>
      </c>
      <c r="F31" s="55" t="str">
        <f>TEAMS!F460</f>
        <v>Chapman, Samuel (R)</v>
      </c>
      <c r="G31" s="27">
        <f>TEAMS!F476</f>
        <v>91</v>
      </c>
      <c r="H31" s="5" t="s">
        <v>88</v>
      </c>
      <c r="I31" s="59">
        <v>29</v>
      </c>
      <c r="J31" s="55" t="str">
        <f>TEAMS!F680</f>
        <v>Bradshaw, Christian (R)</v>
      </c>
      <c r="K31" s="27">
        <f>TEAMS!G696</f>
        <v>79.28571428571429</v>
      </c>
      <c r="L31" s="5" t="s">
        <v>69</v>
      </c>
      <c r="M31" s="59">
        <v>29</v>
      </c>
      <c r="N31" s="55" t="str">
        <f>TEAMS!F460</f>
        <v>Chapman, Samuel (R)</v>
      </c>
      <c r="O31" s="27">
        <f>TEAMS!H476</f>
        <v>85.28571428571429</v>
      </c>
      <c r="P31" s="203" t="s">
        <v>88</v>
      </c>
      <c r="Q31" s="103">
        <f>'290 Club'!A16</f>
        <v>0</v>
      </c>
      <c r="R31" s="160">
        <f>'290 Club'!B16</f>
        <v>0</v>
      </c>
      <c r="S31" s="104">
        <f>'290 Club'!C16</f>
        <v>0</v>
      </c>
    </row>
    <row r="32" spans="1:19" ht="13.5">
      <c r="A32" s="59">
        <v>30</v>
      </c>
      <c r="B32" s="55" t="str">
        <f>TEAMS!F662</f>
        <v>Sheffel, Brandon (254.14)</v>
      </c>
      <c r="C32" s="27">
        <f>TEAMS!I678</f>
        <v>255.875</v>
      </c>
      <c r="D32" s="5" t="s">
        <v>69</v>
      </c>
      <c r="E32" s="60">
        <v>30</v>
      </c>
      <c r="F32" s="55" t="str">
        <f>TEAMS!N112</f>
        <v>Akridge, Kody (R)</v>
      </c>
      <c r="G32" s="27">
        <f>TEAMS!N128</f>
        <v>90.71428571428571</v>
      </c>
      <c r="H32" s="5" t="s">
        <v>45</v>
      </c>
      <c r="I32" s="59">
        <v>30</v>
      </c>
      <c r="J32" s="55" t="str">
        <f>TEAMS!F662</f>
        <v>Sheffel, Brandon (254.14)</v>
      </c>
      <c r="K32" s="27">
        <f>TEAMS!G678</f>
        <v>78.875</v>
      </c>
      <c r="L32" s="5" t="s">
        <v>69</v>
      </c>
      <c r="M32" s="59">
        <v>30</v>
      </c>
      <c r="N32" s="55" t="str">
        <f>TEAMS!F662</f>
        <v>Sheffel, Brandon (254.14)</v>
      </c>
      <c r="O32" s="27">
        <f>TEAMS!H678</f>
        <v>85.125</v>
      </c>
      <c r="P32" s="203" t="s">
        <v>69</v>
      </c>
      <c r="Q32" s="103">
        <f>'290 Club'!A17</f>
        <v>0</v>
      </c>
      <c r="R32" s="160">
        <f>'290 Club'!B17</f>
        <v>0</v>
      </c>
      <c r="S32" s="104">
        <f>'290 Club'!C17</f>
        <v>0</v>
      </c>
    </row>
    <row r="33" spans="1:19" ht="13.5">
      <c r="A33" s="59">
        <v>31</v>
      </c>
      <c r="B33" s="55" t="str">
        <f>TEAMS!F680</f>
        <v>Bradshaw, Christian (R)</v>
      </c>
      <c r="C33" s="27">
        <f>TEAMS!I696</f>
        <v>255.71428571428572</v>
      </c>
      <c r="D33" s="5" t="s">
        <v>69</v>
      </c>
      <c r="E33" s="60">
        <v>31</v>
      </c>
      <c r="F33" s="55" t="str">
        <f>TEAMS!J680</f>
        <v>Meloy, Cole (R)</v>
      </c>
      <c r="G33" s="27">
        <f>TEAMS!J696</f>
        <v>90.5</v>
      </c>
      <c r="H33" s="5" t="s">
        <v>69</v>
      </c>
      <c r="I33" s="59">
        <v>31</v>
      </c>
      <c r="J33" s="55" t="str">
        <f>TEAMS!R662</f>
        <v>Tharpe, Jacey (R)</v>
      </c>
      <c r="K33" s="27">
        <f>TEAMS!S678</f>
        <v>78.75</v>
      </c>
      <c r="L33" s="5" t="s">
        <v>69</v>
      </c>
      <c r="M33" s="59">
        <v>31</v>
      </c>
      <c r="N33" s="55" t="str">
        <f>TEAMS!N112</f>
        <v>Akridge, Kody (R)</v>
      </c>
      <c r="O33" s="27">
        <f>TEAMS!P128</f>
        <v>84.85714285714286</v>
      </c>
      <c r="P33" s="203" t="s">
        <v>45</v>
      </c>
      <c r="Q33" s="103">
        <f>'290 Club'!A18</f>
        <v>0</v>
      </c>
      <c r="R33" s="160">
        <f>'290 Club'!B18</f>
        <v>0</v>
      </c>
      <c r="S33" s="104">
        <f>'290 Club'!C18</f>
        <v>0</v>
      </c>
    </row>
    <row r="34" spans="1:19" ht="13.5">
      <c r="A34" s="59">
        <v>32</v>
      </c>
      <c r="B34" s="55" t="str">
        <f>TEAMS!F625</f>
        <v>Ussery, Jennifer (R)</v>
      </c>
      <c r="C34" s="27">
        <f>TEAMS!I641</f>
        <v>253.33333333333334</v>
      </c>
      <c r="D34" s="5" t="s">
        <v>66</v>
      </c>
      <c r="E34" s="60">
        <v>32</v>
      </c>
      <c r="F34" s="55" t="str">
        <f>TEAMS!J662</f>
        <v>Roberts, James (R)</v>
      </c>
      <c r="G34" s="27">
        <f>TEAMS!J678</f>
        <v>90.5</v>
      </c>
      <c r="H34" s="5" t="s">
        <v>69</v>
      </c>
      <c r="I34" s="59">
        <v>32</v>
      </c>
      <c r="J34" s="55" t="str">
        <f>TEAMS!J222</f>
        <v>Jones, Kelson (R)</v>
      </c>
      <c r="K34" s="27">
        <f>TEAMS!K238</f>
        <v>77.66666666666667</v>
      </c>
      <c r="L34" s="5" t="s">
        <v>51</v>
      </c>
      <c r="M34" s="59">
        <v>32</v>
      </c>
      <c r="N34" s="55" t="str">
        <f>TEAMS!F680</f>
        <v>Bradshaw, Christian (R)</v>
      </c>
      <c r="O34" s="27">
        <f>TEAMS!H696</f>
        <v>84.85714285714286</v>
      </c>
      <c r="P34" s="203" t="s">
        <v>69</v>
      </c>
      <c r="Q34" s="103">
        <f>'290 Club'!A19</f>
        <v>0</v>
      </c>
      <c r="R34" s="160">
        <f>'290 Club'!B19</f>
        <v>0</v>
      </c>
      <c r="S34" s="104">
        <f>'290 Club'!C19</f>
        <v>0</v>
      </c>
    </row>
    <row r="35" spans="1:19" ht="13.5">
      <c r="A35" s="59">
        <v>33</v>
      </c>
      <c r="B35" s="55" t="str">
        <f>TEAMS!B222</f>
        <v>Clark, Jarossian (R)</v>
      </c>
      <c r="C35" s="27">
        <f>TEAMS!E238</f>
        <v>252.5</v>
      </c>
      <c r="D35" s="5" t="s">
        <v>51</v>
      </c>
      <c r="E35" s="60">
        <v>33</v>
      </c>
      <c r="F35" s="55" t="str">
        <f>TEAMS!F497</f>
        <v>Burnham, Josh (231.14)</v>
      </c>
      <c r="G35" s="27">
        <f>TEAMS!F513</f>
        <v>90.44444444444444</v>
      </c>
      <c r="H35" s="5" t="s">
        <v>89</v>
      </c>
      <c r="I35" s="59">
        <v>33</v>
      </c>
      <c r="J35" s="55" t="str">
        <f>TEAMS!B625</f>
        <v>Czerwonka, Paul (R)</v>
      </c>
      <c r="K35" s="27">
        <f>TEAMS!C641</f>
        <v>75.83333333333333</v>
      </c>
      <c r="L35" s="5" t="s">
        <v>66</v>
      </c>
      <c r="M35" s="59">
        <v>33</v>
      </c>
      <c r="N35" s="55" t="str">
        <f>TEAMS!N497</f>
        <v>Douglas, James (R)</v>
      </c>
      <c r="O35" s="27">
        <f>TEAMS!P513</f>
        <v>83.33333333333333</v>
      </c>
      <c r="P35" s="203" t="s">
        <v>89</v>
      </c>
      <c r="Q35" s="103">
        <f>'290 Club'!A20</f>
        <v>0</v>
      </c>
      <c r="R35" s="160">
        <f>'290 Club'!B20</f>
        <v>0</v>
      </c>
      <c r="S35" s="104">
        <f>'290 Club'!C20</f>
        <v>0</v>
      </c>
    </row>
    <row r="36" spans="1:19" ht="13.5">
      <c r="A36" s="59">
        <v>34</v>
      </c>
      <c r="B36" s="55" t="str">
        <f>TEAMS!N497</f>
        <v>Douglas, James (R)</v>
      </c>
      <c r="C36" s="27">
        <f>TEAMS!Q513</f>
        <v>247.66666666666666</v>
      </c>
      <c r="D36" s="5" t="s">
        <v>89</v>
      </c>
      <c r="E36" s="60">
        <v>34</v>
      </c>
      <c r="F36" s="55" t="str">
        <f>TEAMS!N552</f>
        <v>Pride, Kyle (R)</v>
      </c>
      <c r="G36" s="27">
        <f>TEAMS!N568</f>
        <v>90.25</v>
      </c>
      <c r="H36" s="5" t="s">
        <v>62</v>
      </c>
      <c r="I36" s="59">
        <v>34</v>
      </c>
      <c r="J36" s="55" t="str">
        <f>TEAMS!N497</f>
        <v>Douglas, James (R)</v>
      </c>
      <c r="K36" s="27">
        <f>TEAMS!O513</f>
        <v>74.77777777777777</v>
      </c>
      <c r="L36" s="5" t="s">
        <v>89</v>
      </c>
      <c r="M36" s="59">
        <v>34</v>
      </c>
      <c r="N36" s="55" t="str">
        <f>TEAMS!F625</f>
        <v>Ussery, Jennifer (R)</v>
      </c>
      <c r="O36" s="27">
        <f>TEAMS!H641</f>
        <v>83.33333333333333</v>
      </c>
      <c r="P36" s="203" t="s">
        <v>66</v>
      </c>
      <c r="Q36" s="103">
        <f>'290 Club'!A21</f>
        <v>0</v>
      </c>
      <c r="R36" s="160">
        <f>'290 Club'!B21</f>
        <v>0</v>
      </c>
      <c r="S36" s="104">
        <f>'290 Club'!C21</f>
        <v>0</v>
      </c>
    </row>
    <row r="37" spans="1:19" ht="13.5">
      <c r="A37" s="59">
        <v>35</v>
      </c>
      <c r="B37" s="55" t="str">
        <f>TEAMS!B625</f>
        <v>Czerwonka, Paul (R)</v>
      </c>
      <c r="C37" s="27">
        <f>TEAMS!E641</f>
        <v>243.16666666666666</v>
      </c>
      <c r="D37" s="5" t="s">
        <v>66</v>
      </c>
      <c r="E37" s="60">
        <v>35</v>
      </c>
      <c r="F37" s="55" t="str">
        <f>TEAMS!N497</f>
        <v>Douglas, James (R)</v>
      </c>
      <c r="G37" s="27">
        <f>TEAMS!N513</f>
        <v>89.55555555555556</v>
      </c>
      <c r="H37" s="5" t="s">
        <v>89</v>
      </c>
      <c r="I37" s="59">
        <v>35</v>
      </c>
      <c r="J37" s="55" t="str">
        <f>TEAMS!B497</f>
        <v>Bailey, Douglas (234.00)</v>
      </c>
      <c r="K37" s="27">
        <f>TEAMS!C513</f>
        <v>73.11111111111111</v>
      </c>
      <c r="L37" s="5" t="s">
        <v>89</v>
      </c>
      <c r="M37" s="59">
        <v>35</v>
      </c>
      <c r="N37" s="55" t="str">
        <f>TEAMS!J552</f>
        <v>Daniels, Demetrius (R)</v>
      </c>
      <c r="O37" s="27">
        <f>TEAMS!L568</f>
        <v>81.25</v>
      </c>
      <c r="P37" s="203" t="s">
        <v>62</v>
      </c>
      <c r="Q37" s="103">
        <f>'290 Club'!A22</f>
        <v>0</v>
      </c>
      <c r="R37" s="160">
        <f>'290 Club'!B22</f>
        <v>0</v>
      </c>
      <c r="S37" s="104">
        <f>'290 Club'!C22</f>
        <v>0</v>
      </c>
    </row>
    <row r="38" spans="1:19" ht="13.5">
      <c r="A38" s="59">
        <v>36</v>
      </c>
      <c r="B38" s="55" t="str">
        <f>TEAMS!B497</f>
        <v>Bailey, Douglas (234.00)</v>
      </c>
      <c r="C38" s="27">
        <f>TEAMS!E513</f>
        <v>238.55555555555554</v>
      </c>
      <c r="D38" s="5" t="s">
        <v>89</v>
      </c>
      <c r="E38" s="60">
        <v>36</v>
      </c>
      <c r="F38" s="55" t="str">
        <f>TEAMS!B497</f>
        <v>Bailey, Douglas (234.00)</v>
      </c>
      <c r="G38" s="27">
        <f>TEAMS!B513</f>
        <v>89.33333333333333</v>
      </c>
      <c r="H38" s="5" t="s">
        <v>89</v>
      </c>
      <c r="I38" s="59">
        <v>36</v>
      </c>
      <c r="J38" s="55" t="str">
        <f>TEAMS!B222</f>
        <v>Clark, Jarossian (R)</v>
      </c>
      <c r="K38" s="27">
        <f>TEAMS!C238</f>
        <v>72.75</v>
      </c>
      <c r="L38" s="5" t="s">
        <v>51</v>
      </c>
      <c r="M38" s="59">
        <v>36</v>
      </c>
      <c r="N38" s="55" t="str">
        <f>TEAMS!J625</f>
        <v>Lamson, Jessica (R)</v>
      </c>
      <c r="O38" s="27">
        <f>TEAMS!L641</f>
        <v>81</v>
      </c>
      <c r="P38" s="203" t="s">
        <v>66</v>
      </c>
      <c r="Q38" s="103">
        <f>'290 Club'!A23</f>
        <v>0</v>
      </c>
      <c r="R38" s="160">
        <f>'290 Club'!B23</f>
        <v>0</v>
      </c>
      <c r="S38" s="104">
        <f>'290 Club'!C23</f>
        <v>0</v>
      </c>
    </row>
    <row r="39" spans="1:19" ht="13.5">
      <c r="A39" s="59">
        <v>37</v>
      </c>
      <c r="B39" s="55" t="str">
        <f>TEAMS!J552</f>
        <v>Daniels, Demetrius (R)</v>
      </c>
      <c r="C39" s="27">
        <f>TEAMS!M568</f>
        <v>236.25</v>
      </c>
      <c r="D39" s="5" t="s">
        <v>62</v>
      </c>
      <c r="E39" s="60">
        <v>37</v>
      </c>
      <c r="F39" s="55" t="str">
        <f>TEAMS!B625</f>
        <v>Czerwonka, Paul (R)</v>
      </c>
      <c r="G39" s="27">
        <f>TEAMS!B641</f>
        <v>89.16666666666667</v>
      </c>
      <c r="H39" s="5" t="s">
        <v>66</v>
      </c>
      <c r="I39" s="59">
        <v>37</v>
      </c>
      <c r="J39" s="55" t="str">
        <f>TEAMS!R167</f>
        <v>Mitchell, Brandy (1)</v>
      </c>
      <c r="K39" s="27">
        <f>TEAMS!S183</f>
        <v>72.66666666666667</v>
      </c>
      <c r="L39" s="5" t="s">
        <v>83</v>
      </c>
      <c r="M39" s="59">
        <v>37</v>
      </c>
      <c r="N39" s="55" t="str">
        <f>TEAMS!J460</f>
        <v>Tucker, Zackery (R)</v>
      </c>
      <c r="O39" s="27">
        <f>TEAMS!L476</f>
        <v>79.33333333333333</v>
      </c>
      <c r="P39" s="203" t="s">
        <v>88</v>
      </c>
      <c r="Q39" s="103">
        <f>'290 Club'!A24</f>
        <v>0</v>
      </c>
      <c r="R39" s="160">
        <f>'290 Club'!B24</f>
        <v>0</v>
      </c>
      <c r="S39" s="104">
        <f>'290 Club'!C24</f>
        <v>0</v>
      </c>
    </row>
    <row r="40" spans="1:19" ht="13.5">
      <c r="A40" s="59">
        <v>38</v>
      </c>
      <c r="B40" s="55" t="str">
        <f>TEAMS!N552</f>
        <v>Pride, Kyle (R)</v>
      </c>
      <c r="C40" s="27">
        <f>TEAMS!Q568</f>
        <v>236</v>
      </c>
      <c r="D40" s="5" t="s">
        <v>62</v>
      </c>
      <c r="E40" s="60">
        <v>38</v>
      </c>
      <c r="F40" s="55" t="str">
        <f>TEAMS!F625</f>
        <v>Ussery, Jennifer (R)</v>
      </c>
      <c r="G40" s="27">
        <f>TEAMS!F641</f>
        <v>88.5</v>
      </c>
      <c r="H40" s="5" t="s">
        <v>66</v>
      </c>
      <c r="I40" s="59">
        <v>38</v>
      </c>
      <c r="J40" s="55" t="str">
        <f>TEAMS!J552</f>
        <v>Daniels, Demetrius (R)</v>
      </c>
      <c r="K40" s="27">
        <f>TEAMS!K568</f>
        <v>71.125</v>
      </c>
      <c r="L40" s="5" t="s">
        <v>62</v>
      </c>
      <c r="M40" s="59">
        <v>38</v>
      </c>
      <c r="N40" s="55" t="str">
        <f>TEAMS!B625</f>
        <v>Czerwonka, Paul (R)</v>
      </c>
      <c r="O40" s="27">
        <f>TEAMS!D641</f>
        <v>78.16666666666667</v>
      </c>
      <c r="P40" s="203" t="s">
        <v>66</v>
      </c>
      <c r="Q40" s="103">
        <f>'290 Club'!A25</f>
        <v>0</v>
      </c>
      <c r="R40" s="160">
        <f>'290 Club'!B25</f>
        <v>0</v>
      </c>
      <c r="S40" s="104">
        <f>'290 Club'!C25</f>
        <v>0</v>
      </c>
    </row>
    <row r="41" spans="1:19" ht="13.5">
      <c r="A41" s="59">
        <v>39</v>
      </c>
      <c r="B41" s="55" t="str">
        <f>TEAMS!J680</f>
        <v>Meloy, Cole (R)</v>
      </c>
      <c r="C41" s="27">
        <f>TEAMS!M696</f>
        <v>235.33333333333334</v>
      </c>
      <c r="D41" s="5" t="s">
        <v>69</v>
      </c>
      <c r="E41" s="60">
        <v>39</v>
      </c>
      <c r="F41" s="55" t="str">
        <f>TEAMS!R167</f>
        <v>Mitchell, Brandy (1)</v>
      </c>
      <c r="G41" s="27">
        <f>TEAMS!R183</f>
        <v>87.22222222222223</v>
      </c>
      <c r="H41" s="5" t="s">
        <v>83</v>
      </c>
      <c r="I41" s="59">
        <v>39</v>
      </c>
      <c r="J41" s="55" t="str">
        <f>TEAMS!J625</f>
        <v>Lamson, Jessica (R)</v>
      </c>
      <c r="K41" s="27">
        <f>TEAMS!K641</f>
        <v>70</v>
      </c>
      <c r="L41" s="5" t="s">
        <v>66</v>
      </c>
      <c r="M41" s="59">
        <v>39</v>
      </c>
      <c r="N41" s="55" t="str">
        <f>TEAMS!N552</f>
        <v>Pride, Kyle (R)</v>
      </c>
      <c r="O41" s="27">
        <f>TEAMS!P568</f>
        <v>77.875</v>
      </c>
      <c r="P41" s="203" t="s">
        <v>62</v>
      </c>
      <c r="Q41" s="103">
        <f>'290 Club'!A26</f>
        <v>0</v>
      </c>
      <c r="R41" s="160">
        <f>'290 Club'!B26</f>
        <v>0</v>
      </c>
      <c r="S41" s="104">
        <f>'290 Club'!C26</f>
        <v>0</v>
      </c>
    </row>
    <row r="42" spans="1:19" ht="13.5">
      <c r="A42" s="59">
        <v>40</v>
      </c>
      <c r="B42" s="55" t="str">
        <f>TEAMS!J625</f>
        <v>Lamson, Jessica (R)</v>
      </c>
      <c r="C42" s="27">
        <f>TEAMS!M641</f>
        <v>235</v>
      </c>
      <c r="D42" s="5" t="s">
        <v>66</v>
      </c>
      <c r="E42" s="60">
        <v>40</v>
      </c>
      <c r="F42" s="55" t="str">
        <f>TEAMS!J460</f>
        <v>Tucker, Zackery (R)</v>
      </c>
      <c r="G42" s="27">
        <f>TEAMS!J476</f>
        <v>85.66666666666667</v>
      </c>
      <c r="H42" s="5" t="s">
        <v>88</v>
      </c>
      <c r="I42" s="59">
        <v>40</v>
      </c>
      <c r="J42" s="55" t="str">
        <f>TEAMS!J460</f>
        <v>Tucker, Zackery (R)</v>
      </c>
      <c r="K42" s="27">
        <f>TEAMS!K476</f>
        <v>69</v>
      </c>
      <c r="L42" s="5" t="s">
        <v>88</v>
      </c>
      <c r="M42" s="59">
        <v>40</v>
      </c>
      <c r="N42" s="55" t="str">
        <f>TEAMS!J680</f>
        <v>Meloy, Cole (R)</v>
      </c>
      <c r="O42" s="27">
        <f>TEAMS!L696</f>
        <v>77.66666666666667</v>
      </c>
      <c r="P42" s="203" t="s">
        <v>69</v>
      </c>
      <c r="Q42" s="103">
        <f>'290 Club'!A27</f>
        <v>0</v>
      </c>
      <c r="R42" s="160">
        <f>'290 Club'!B27</f>
        <v>0</v>
      </c>
      <c r="S42" s="104">
        <f>'290 Club'!C27</f>
        <v>0</v>
      </c>
    </row>
    <row r="43" spans="1:19" ht="13.5">
      <c r="A43" s="59">
        <v>41</v>
      </c>
      <c r="B43" s="55" t="str">
        <f>TEAMS!J460</f>
        <v>Tucker, Zackery (R)</v>
      </c>
      <c r="C43" s="27">
        <f>TEAMS!M476</f>
        <v>234</v>
      </c>
      <c r="D43" s="5" t="s">
        <v>88</v>
      </c>
      <c r="E43" s="60">
        <v>41</v>
      </c>
      <c r="F43" s="55" t="str">
        <f>TEAMS!B185</f>
        <v>Mobley, Logan (R)</v>
      </c>
      <c r="G43" s="27">
        <f>TEAMS!B201</f>
        <v>85.33333333333333</v>
      </c>
      <c r="H43" s="5" t="s">
        <v>83</v>
      </c>
      <c r="I43" s="59">
        <v>41</v>
      </c>
      <c r="J43" s="55" t="str">
        <f>TEAMS!N552</f>
        <v>Pride, Kyle (R)</v>
      </c>
      <c r="K43" s="27">
        <f>TEAMS!O568</f>
        <v>67.875</v>
      </c>
      <c r="L43" s="5" t="s">
        <v>62</v>
      </c>
      <c r="M43" s="59">
        <v>41</v>
      </c>
      <c r="N43" s="55" t="str">
        <f>TEAMS!B497</f>
        <v>Bailey, Douglas (234.00)</v>
      </c>
      <c r="O43" s="27">
        <f>TEAMS!D513</f>
        <v>76.11111111111111</v>
      </c>
      <c r="P43" s="203" t="s">
        <v>89</v>
      </c>
      <c r="Q43" s="103">
        <f>'290 Club'!A28</f>
        <v>0</v>
      </c>
      <c r="R43" s="160">
        <f>'290 Club'!B28</f>
        <v>0</v>
      </c>
      <c r="S43" s="104">
        <f>'290 Club'!C28</f>
        <v>0</v>
      </c>
    </row>
    <row r="44" spans="1:19" ht="13.5">
      <c r="A44" s="59">
        <v>42</v>
      </c>
      <c r="B44" s="55" t="str">
        <f>TEAMS!R167</f>
        <v>Mitchell, Brandy (1)</v>
      </c>
      <c r="C44" s="27">
        <f>TEAMS!U183</f>
        <v>233</v>
      </c>
      <c r="D44" s="5" t="s">
        <v>83</v>
      </c>
      <c r="E44" s="60">
        <v>42</v>
      </c>
      <c r="F44" s="55" t="str">
        <f>TEAMS!B20</f>
        <v>Rouland, Shad (R)</v>
      </c>
      <c r="G44" s="27">
        <f>TEAMS!B36</f>
        <v>85</v>
      </c>
      <c r="H44" s="5" t="s">
        <v>43</v>
      </c>
      <c r="I44" s="59">
        <v>42</v>
      </c>
      <c r="J44" s="55" t="str">
        <f>TEAMS!B185</f>
        <v>Mobley, Logan (R)</v>
      </c>
      <c r="K44" s="27">
        <f>TEAMS!C201</f>
        <v>67.33333333333333</v>
      </c>
      <c r="L44" s="5" t="s">
        <v>83</v>
      </c>
      <c r="M44" s="59">
        <v>42</v>
      </c>
      <c r="N44" s="55" t="str">
        <f>TEAMS!B570</f>
        <v>Webster, Richard (R)</v>
      </c>
      <c r="O44" s="27">
        <f>TEAMS!D586</f>
        <v>74.14285714285714</v>
      </c>
      <c r="P44" s="203" t="s">
        <v>62</v>
      </c>
      <c r="Q44" s="103">
        <f>'290 Club'!A29</f>
        <v>0</v>
      </c>
      <c r="R44" s="160">
        <f>'290 Club'!B29</f>
        <v>0</v>
      </c>
      <c r="S44" s="104">
        <f>'290 Club'!C29</f>
        <v>0</v>
      </c>
    </row>
    <row r="45" spans="1:19" ht="13.5">
      <c r="A45" s="59">
        <v>43</v>
      </c>
      <c r="B45" s="55" t="str">
        <f>TEAMS!B185</f>
        <v>Mobley, Logan (R)</v>
      </c>
      <c r="C45" s="27">
        <f>TEAMS!E201</f>
        <v>225.11111111111111</v>
      </c>
      <c r="D45" s="5" t="s">
        <v>83</v>
      </c>
      <c r="E45" s="60">
        <v>43</v>
      </c>
      <c r="F45" s="55" t="str">
        <f>TEAMS!J625</f>
        <v>Lamson, Jessica (R)</v>
      </c>
      <c r="G45" s="27">
        <f>TEAMS!J641</f>
        <v>84</v>
      </c>
      <c r="H45" s="5" t="s">
        <v>66</v>
      </c>
      <c r="I45" s="59">
        <v>43</v>
      </c>
      <c r="J45" s="55" t="str">
        <f>TEAMS!J680</f>
        <v>Meloy, Cole (R)</v>
      </c>
      <c r="K45" s="27">
        <f>TEAMS!K696</f>
        <v>67.16666666666667</v>
      </c>
      <c r="L45" s="5" t="s">
        <v>69</v>
      </c>
      <c r="M45" s="59">
        <v>43</v>
      </c>
      <c r="N45" s="55" t="str">
        <f>TEAMS!R460</f>
        <v>Barrera, Anthony (R)</v>
      </c>
      <c r="O45" s="27">
        <f>TEAMS!T476</f>
        <v>73.6</v>
      </c>
      <c r="P45" s="203" t="s">
        <v>88</v>
      </c>
      <c r="Q45" s="103">
        <f>'290 Club'!A30</f>
        <v>0</v>
      </c>
      <c r="R45" s="160">
        <f>'290 Club'!B30</f>
        <v>0</v>
      </c>
      <c r="S45" s="104">
        <f>'290 Club'!C30</f>
        <v>0</v>
      </c>
    </row>
    <row r="46" spans="1:19" ht="13.5">
      <c r="A46" s="59">
        <v>44</v>
      </c>
      <c r="B46" s="55" t="str">
        <f>TEAMS!R460</f>
        <v>Barrera, Anthony (R)</v>
      </c>
      <c r="C46" s="27">
        <f>TEAMS!U476</f>
        <v>211.6</v>
      </c>
      <c r="D46" s="5" t="s">
        <v>88</v>
      </c>
      <c r="E46" s="60">
        <v>44</v>
      </c>
      <c r="F46" s="55" t="str">
        <f>TEAMS!J552</f>
        <v>Daniels, Demetrius (R)</v>
      </c>
      <c r="G46" s="27">
        <f>TEAMS!J568</f>
        <v>83.875</v>
      </c>
      <c r="H46" s="5" t="s">
        <v>62</v>
      </c>
      <c r="I46" s="59">
        <v>44</v>
      </c>
      <c r="J46" s="55" t="str">
        <f>TEAMS!J2</f>
        <v>Jones, Keddrick (R)</v>
      </c>
      <c r="K46" s="27">
        <f>TEAMS!K18</f>
        <v>64.16666666666667</v>
      </c>
      <c r="L46" s="5" t="s">
        <v>43</v>
      </c>
      <c r="M46" s="59">
        <v>44</v>
      </c>
      <c r="N46" s="55" t="str">
        <f>TEAMS!R167</f>
        <v>Mitchell, Brandy (1)</v>
      </c>
      <c r="O46" s="27">
        <f>TEAMS!T183</f>
        <v>73.11111111111111</v>
      </c>
      <c r="P46" s="203" t="s">
        <v>83</v>
      </c>
      <c r="Q46" s="103">
        <f>'290 Club'!A31</f>
        <v>0</v>
      </c>
      <c r="R46" s="160">
        <f>'290 Club'!B31</f>
        <v>0</v>
      </c>
      <c r="S46" s="104">
        <f>'290 Club'!C31</f>
        <v>0</v>
      </c>
    </row>
    <row r="47" spans="1:19" ht="13.5">
      <c r="A47" s="59">
        <v>45</v>
      </c>
      <c r="B47" s="55" t="str">
        <f>TEAMS!B20</f>
        <v>Rouland, Shad (R)</v>
      </c>
      <c r="C47" s="27">
        <f>TEAMS!E36</f>
        <v>206.5</v>
      </c>
      <c r="D47" s="5" t="s">
        <v>43</v>
      </c>
      <c r="E47" s="60">
        <v>45</v>
      </c>
      <c r="F47" s="55" t="str">
        <f>TEAMS!J2</f>
        <v>Jones, Keddrick (R)</v>
      </c>
      <c r="G47" s="27">
        <f>TEAMS!J18</f>
        <v>81</v>
      </c>
      <c r="H47" s="5" t="s">
        <v>43</v>
      </c>
      <c r="I47" s="59">
        <v>45</v>
      </c>
      <c r="J47" s="55" t="str">
        <f>TEAMS!R460</f>
        <v>Barrera, Anthony (R)</v>
      </c>
      <c r="K47" s="27">
        <f>TEAMS!S476</f>
        <v>60.4</v>
      </c>
      <c r="L47" s="5" t="s">
        <v>88</v>
      </c>
      <c r="M47" s="59">
        <v>45</v>
      </c>
      <c r="N47" s="55" t="str">
        <f>TEAMS!B185</f>
        <v>Mobley, Logan (R)</v>
      </c>
      <c r="O47" s="27">
        <f>TEAMS!D201</f>
        <v>72.44444444444444</v>
      </c>
      <c r="P47" s="203" t="s">
        <v>83</v>
      </c>
      <c r="Q47" s="103">
        <f>'290 Club'!A32</f>
        <v>0</v>
      </c>
      <c r="R47" s="160">
        <f>'290 Club'!B32</f>
        <v>0</v>
      </c>
      <c r="S47" s="104">
        <f>'290 Club'!C32</f>
        <v>0</v>
      </c>
    </row>
    <row r="48" spans="1:19" ht="13.5">
      <c r="A48" s="59">
        <v>46</v>
      </c>
      <c r="B48" s="55" t="str">
        <f>TEAMS!J2</f>
        <v>Jones, Keddrick (R)</v>
      </c>
      <c r="C48" s="27">
        <f>TEAMS!M18</f>
        <v>205</v>
      </c>
      <c r="D48" s="5" t="s">
        <v>43</v>
      </c>
      <c r="E48" s="60">
        <v>46</v>
      </c>
      <c r="F48" s="55" t="str">
        <f>TEAMS!B332</f>
        <v>Walker, Isiah (R)</v>
      </c>
      <c r="G48" s="27">
        <f>TEAMS!B348</f>
        <v>81</v>
      </c>
      <c r="H48" s="5" t="s">
        <v>87</v>
      </c>
      <c r="I48" s="59">
        <v>46</v>
      </c>
      <c r="J48" s="55" t="str">
        <f>TEAMS!B20</f>
        <v>Rouland, Shad (R)</v>
      </c>
      <c r="K48" s="27">
        <f>TEAMS!C36</f>
        <v>58</v>
      </c>
      <c r="L48" s="5" t="s">
        <v>43</v>
      </c>
      <c r="M48" s="59">
        <v>46</v>
      </c>
      <c r="N48" s="55" t="str">
        <f>TEAMS!N167</f>
        <v>Howell, Jessica (R)</v>
      </c>
      <c r="O48" s="27">
        <f>TEAMS!P183</f>
        <v>68.375</v>
      </c>
      <c r="P48" s="203" t="s">
        <v>83</v>
      </c>
      <c r="Q48" s="103">
        <f>'290 Club'!A33</f>
        <v>0</v>
      </c>
      <c r="R48" s="160">
        <f>'290 Club'!B33</f>
        <v>0</v>
      </c>
      <c r="S48" s="104">
        <f>'290 Club'!C33</f>
        <v>0</v>
      </c>
    </row>
    <row r="49" spans="1:19" ht="13.5">
      <c r="A49" s="59">
        <v>47</v>
      </c>
      <c r="B49" s="55" t="str">
        <f>TEAMS!N167</f>
        <v>Howell, Jessica (R)</v>
      </c>
      <c r="C49" s="27">
        <f>TEAMS!Q183</f>
        <v>204.75</v>
      </c>
      <c r="D49" s="5" t="s">
        <v>83</v>
      </c>
      <c r="E49" s="60">
        <v>47</v>
      </c>
      <c r="F49" s="55" t="str">
        <f>TEAMS!J497</f>
        <v>Braswell, Taylor (R)</v>
      </c>
      <c r="G49" s="27">
        <f>TEAMS!J513</f>
        <v>80.33333333333333</v>
      </c>
      <c r="H49" s="5" t="s">
        <v>89</v>
      </c>
      <c r="I49" s="59">
        <v>47</v>
      </c>
      <c r="J49" s="55" t="str">
        <f>TEAMS!N167</f>
        <v>Howell, Jessica (R)</v>
      </c>
      <c r="K49" s="27">
        <f>TEAMS!O183</f>
        <v>57.875</v>
      </c>
      <c r="L49" s="5" t="s">
        <v>83</v>
      </c>
      <c r="M49" s="59">
        <v>47</v>
      </c>
      <c r="N49" s="55" t="str">
        <f>TEAMS!B515</f>
        <v>Romirez, David (R)</v>
      </c>
      <c r="O49" s="27">
        <f>TEAMS!D531</f>
        <v>68</v>
      </c>
      <c r="P49" s="203" t="s">
        <v>89</v>
      </c>
      <c r="Q49" s="103">
        <f>'290 Club'!A34</f>
        <v>0</v>
      </c>
      <c r="R49" s="160">
        <f>'290 Club'!B34</f>
        <v>0</v>
      </c>
      <c r="S49" s="104">
        <f>'290 Club'!C34</f>
        <v>0</v>
      </c>
    </row>
    <row r="50" spans="1:19" ht="13.5">
      <c r="A50" s="59">
        <v>48</v>
      </c>
      <c r="B50" s="55" t="str">
        <f>TEAMS!B332</f>
        <v>Walker, Isiah (R)</v>
      </c>
      <c r="C50" s="27">
        <f>TEAMS!E348</f>
        <v>202.42857142857142</v>
      </c>
      <c r="D50" s="5" t="s">
        <v>87</v>
      </c>
      <c r="E50" s="60">
        <v>48</v>
      </c>
      <c r="F50" s="55" t="str">
        <f>TEAMS!B570</f>
        <v>Webster, Richard (R)</v>
      </c>
      <c r="G50" s="27">
        <f>TEAMS!B586</f>
        <v>80</v>
      </c>
      <c r="H50" s="5" t="s">
        <v>62</v>
      </c>
      <c r="I50" s="59">
        <v>48</v>
      </c>
      <c r="J50" s="55" t="str">
        <f>TEAMS!B680</f>
        <v>Botdorf, Crystal (R)</v>
      </c>
      <c r="K50" s="27">
        <f>TEAMS!C696</f>
        <v>54.166666666666664</v>
      </c>
      <c r="L50" s="5" t="s">
        <v>69</v>
      </c>
      <c r="M50" s="59">
        <v>48</v>
      </c>
      <c r="N50" s="55" t="str">
        <f>TEAMS!B332</f>
        <v>Walker, Isiah (R)</v>
      </c>
      <c r="O50" s="27">
        <f>TEAMS!D348</f>
        <v>67.57142857142857</v>
      </c>
      <c r="P50" s="203" t="s">
        <v>87</v>
      </c>
      <c r="Q50" s="103">
        <f>'290 Club'!A35</f>
        <v>0</v>
      </c>
      <c r="R50" s="160">
        <f>'290 Club'!B35</f>
        <v>0</v>
      </c>
      <c r="S50" s="104">
        <f>'290 Club'!C35</f>
        <v>0</v>
      </c>
    </row>
    <row r="51" spans="1:19" ht="13.5">
      <c r="A51" s="59">
        <v>49</v>
      </c>
      <c r="B51" s="55" t="str">
        <f>TEAMS!B515</f>
        <v>Romirez, David (R)</v>
      </c>
      <c r="C51" s="27">
        <f>TEAMS!E531</f>
        <v>199.33333333333334</v>
      </c>
      <c r="D51" s="5" t="s">
        <v>89</v>
      </c>
      <c r="E51" s="60">
        <v>49</v>
      </c>
      <c r="F51" s="55" t="str">
        <f>TEAMS!B680</f>
        <v>Botdorf, Crystal (R)</v>
      </c>
      <c r="G51" s="27">
        <f>TEAMS!B696</f>
        <v>79</v>
      </c>
      <c r="H51" s="5" t="s">
        <v>69</v>
      </c>
      <c r="I51" s="59">
        <v>49</v>
      </c>
      <c r="J51" s="55" t="str">
        <f>TEAMS!B515</f>
        <v>Romirez, David (R)</v>
      </c>
      <c r="K51" s="27">
        <f>TEAMS!C531</f>
        <v>53.888888888888886</v>
      </c>
      <c r="L51" s="5" t="s">
        <v>89</v>
      </c>
      <c r="M51" s="59">
        <v>49</v>
      </c>
      <c r="N51" s="55" t="str">
        <f>TEAMS!B680</f>
        <v>Botdorf, Crystal (R)</v>
      </c>
      <c r="O51" s="27">
        <f>TEAMS!D696</f>
        <v>66</v>
      </c>
      <c r="P51" s="203" t="s">
        <v>69</v>
      </c>
      <c r="Q51" s="103">
        <f>'290 Club'!A36</f>
        <v>0</v>
      </c>
      <c r="R51" s="160">
        <f>'290 Club'!B36</f>
        <v>0</v>
      </c>
      <c r="S51" s="104">
        <f>'290 Club'!C36</f>
        <v>0</v>
      </c>
    </row>
    <row r="52" spans="1:19" ht="13.5">
      <c r="A52" s="59">
        <v>50</v>
      </c>
      <c r="B52" s="55" t="str">
        <f>TEAMS!B680</f>
        <v>Botdorf, Crystal (R)</v>
      </c>
      <c r="C52" s="27">
        <f>TEAMS!E696</f>
        <v>199.16666666666666</v>
      </c>
      <c r="D52" s="5" t="s">
        <v>69</v>
      </c>
      <c r="E52" s="60">
        <v>50</v>
      </c>
      <c r="F52" s="55" t="str">
        <f>TEAMS!N167</f>
        <v>Howell, Jessica (R)</v>
      </c>
      <c r="G52" s="27">
        <f>TEAMS!N183</f>
        <v>78.5</v>
      </c>
      <c r="H52" s="5" t="s">
        <v>83</v>
      </c>
      <c r="I52" s="59">
        <v>50</v>
      </c>
      <c r="J52" s="55" t="str">
        <f>TEAMS!B332</f>
        <v>Walker, Isiah (R)</v>
      </c>
      <c r="K52" s="27">
        <f>TEAMS!C348</f>
        <v>53.857142857142854</v>
      </c>
      <c r="L52" s="5" t="s">
        <v>87</v>
      </c>
      <c r="M52" s="59">
        <v>50</v>
      </c>
      <c r="N52" s="55" t="str">
        <f>TEAMS!J497</f>
        <v>Braswell, Taylor (R)</v>
      </c>
      <c r="O52" s="27">
        <f>TEAMS!L513</f>
        <v>65.33333333333333</v>
      </c>
      <c r="P52" s="203" t="s">
        <v>89</v>
      </c>
      <c r="Q52" s="103">
        <f>'290 Club'!A37</f>
        <v>0</v>
      </c>
      <c r="R52" s="160">
        <f>'290 Club'!B37</f>
        <v>0</v>
      </c>
      <c r="S52" s="104">
        <f>'290 Club'!C37</f>
        <v>0</v>
      </c>
    </row>
    <row r="53" spans="1:19" ht="13.5">
      <c r="A53" s="59">
        <v>51</v>
      </c>
      <c r="B53" s="55" t="str">
        <f>TEAMS!B570</f>
        <v>Webster, Richard (R)</v>
      </c>
      <c r="C53" s="27">
        <f>TEAMS!E586</f>
        <v>198.85714285714286</v>
      </c>
      <c r="D53" s="5" t="s">
        <v>62</v>
      </c>
      <c r="E53" s="60">
        <v>51</v>
      </c>
      <c r="F53" s="55" t="str">
        <f>TEAMS!B240</f>
        <v>Rainey, Christopher (R)</v>
      </c>
      <c r="G53" s="27">
        <f>TEAMS!B256</f>
        <v>77.66666666666667</v>
      </c>
      <c r="H53" s="5" t="s">
        <v>51</v>
      </c>
      <c r="I53" s="59">
        <v>51</v>
      </c>
      <c r="J53" s="55" t="str">
        <f>TEAMS!B167</f>
        <v>Ellis, Joshua (R)</v>
      </c>
      <c r="K53" s="27">
        <f>TEAMS!C183</f>
        <v>53.111111111111114</v>
      </c>
      <c r="L53" s="5" t="s">
        <v>83</v>
      </c>
      <c r="M53" s="59">
        <v>51</v>
      </c>
      <c r="N53" s="55" t="str">
        <f>TEAMS!F478</f>
        <v>Ayaz, Usama (R)</v>
      </c>
      <c r="O53" s="27">
        <f>TEAMS!H494</f>
        <v>65.16666666666667</v>
      </c>
      <c r="P53" s="203" t="s">
        <v>88</v>
      </c>
      <c r="Q53" s="103">
        <f>'290 Club'!A38</f>
        <v>0</v>
      </c>
      <c r="R53" s="160">
        <f>'290 Club'!B38</f>
        <v>0</v>
      </c>
      <c r="S53" s="104">
        <f>'290 Club'!C38</f>
        <v>0</v>
      </c>
    </row>
    <row r="54" spans="1:19" ht="13.5">
      <c r="A54" s="59">
        <v>52</v>
      </c>
      <c r="B54" s="55" t="str">
        <f>TEAMS!J497</f>
        <v>Braswell, Taylor (R)</v>
      </c>
      <c r="C54" s="27">
        <f>TEAMS!M513</f>
        <v>196.5</v>
      </c>
      <c r="D54" s="5" t="s">
        <v>89</v>
      </c>
      <c r="E54" s="60">
        <v>52</v>
      </c>
      <c r="F54" s="55" t="str">
        <f>TEAMS!R460</f>
        <v>Barrera, Anthony (R)</v>
      </c>
      <c r="G54" s="27">
        <f>TEAMS!R476</f>
        <v>77.6</v>
      </c>
      <c r="H54" s="5" t="s">
        <v>88</v>
      </c>
      <c r="I54" s="59">
        <v>52</v>
      </c>
      <c r="J54" s="55" t="str">
        <f>TEAMS!N460</f>
        <v>Edwards, Xavier (R)</v>
      </c>
      <c r="K54" s="27">
        <f>TEAMS!O476</f>
        <v>51.5</v>
      </c>
      <c r="L54" s="5" t="s">
        <v>88</v>
      </c>
      <c r="M54" s="59">
        <v>52</v>
      </c>
      <c r="N54" s="55" t="str">
        <f>TEAMS!B20</f>
        <v>Rouland, Shad (R)</v>
      </c>
      <c r="O54" s="27">
        <f>TEAMS!D36</f>
        <v>63.5</v>
      </c>
      <c r="P54" s="203" t="s">
        <v>43</v>
      </c>
      <c r="Q54" s="103">
        <f>'290 Club'!A39</f>
        <v>0</v>
      </c>
      <c r="R54" s="160">
        <f>'290 Club'!B39</f>
        <v>0</v>
      </c>
      <c r="S54" s="104">
        <f>'290 Club'!C39</f>
        <v>0</v>
      </c>
    </row>
    <row r="55" spans="1:19" ht="13.5">
      <c r="A55" s="59">
        <v>53</v>
      </c>
      <c r="B55" s="55" t="str">
        <f>TEAMS!B167</f>
        <v>Ellis, Joshua (R)</v>
      </c>
      <c r="C55" s="27">
        <f>TEAMS!E183</f>
        <v>185.11111111111111</v>
      </c>
      <c r="D55" s="5" t="s">
        <v>83</v>
      </c>
      <c r="E55" s="60">
        <v>53</v>
      </c>
      <c r="F55" s="55" t="str">
        <f>TEAMS!B515</f>
        <v>Romirez, David (R)</v>
      </c>
      <c r="G55" s="27">
        <f>TEAMS!B531</f>
        <v>77.44444444444444</v>
      </c>
      <c r="H55" s="5" t="s">
        <v>89</v>
      </c>
      <c r="I55" s="59">
        <v>53</v>
      </c>
      <c r="J55" s="55" t="str">
        <f>TEAMS!J497</f>
        <v>Braswell, Taylor (R)</v>
      </c>
      <c r="K55" s="27">
        <f>TEAMS!K513</f>
        <v>50.833333333333336</v>
      </c>
      <c r="L55" s="5" t="s">
        <v>89</v>
      </c>
      <c r="M55" s="59">
        <v>53</v>
      </c>
      <c r="N55" s="55" t="str">
        <f>TEAMS!B167</f>
        <v>Ellis, Joshua (R)</v>
      </c>
      <c r="O55" s="27">
        <f>TEAMS!D183</f>
        <v>60.22222222222222</v>
      </c>
      <c r="P55" s="203" t="s">
        <v>83</v>
      </c>
      <c r="Q55" s="103">
        <f>'290 Club'!A40</f>
        <v>0</v>
      </c>
      <c r="R55" s="160">
        <f>'290 Club'!B40</f>
        <v>0</v>
      </c>
      <c r="S55" s="104">
        <f>'290 Club'!C40</f>
        <v>0</v>
      </c>
    </row>
    <row r="56" spans="1:19" ht="13.5">
      <c r="A56" s="59">
        <v>54</v>
      </c>
      <c r="B56" s="55" t="str">
        <f>TEAMS!F478</f>
        <v>Ayaz, Usama (R)</v>
      </c>
      <c r="C56" s="27">
        <f>TEAMS!I494</f>
        <v>183</v>
      </c>
      <c r="D56" s="5" t="s">
        <v>88</v>
      </c>
      <c r="E56" s="60">
        <v>54</v>
      </c>
      <c r="F56" s="55" t="str">
        <f>TEAMS!B167</f>
        <v>Ellis, Joshua (R)</v>
      </c>
      <c r="G56" s="27">
        <f>TEAMS!B183</f>
        <v>71.77777777777777</v>
      </c>
      <c r="H56" s="5" t="s">
        <v>83</v>
      </c>
      <c r="I56" s="59">
        <v>54</v>
      </c>
      <c r="J56" s="55" t="str">
        <f>TEAMS!F478</f>
        <v>Ayaz, Usama (R)</v>
      </c>
      <c r="K56" s="27">
        <f>TEAMS!G494</f>
        <v>48.333333333333336</v>
      </c>
      <c r="L56" s="5" t="s">
        <v>88</v>
      </c>
      <c r="M56" s="59">
        <v>54</v>
      </c>
      <c r="N56" s="55" t="str">
        <f>TEAMS!J2</f>
        <v>Jones, Keddrick (R)</v>
      </c>
      <c r="O56" s="27">
        <f>TEAMS!L18</f>
        <v>59.833333333333336</v>
      </c>
      <c r="P56" s="203" t="s">
        <v>43</v>
      </c>
      <c r="Q56" s="103">
        <f>'290 Club'!A41</f>
        <v>0</v>
      </c>
      <c r="R56" s="160">
        <f>'290 Club'!B41</f>
        <v>0</v>
      </c>
      <c r="S56" s="104">
        <f>'290 Club'!C41</f>
        <v>0</v>
      </c>
    </row>
    <row r="57" spans="1:19" ht="13.5">
      <c r="A57" s="59">
        <v>55</v>
      </c>
      <c r="B57" s="55" t="str">
        <f>TEAMS!B240</f>
        <v>Rainey, Christopher (R)</v>
      </c>
      <c r="C57" s="27">
        <f>TEAMS!E256</f>
        <v>178.5</v>
      </c>
      <c r="D57" s="5" t="s">
        <v>51</v>
      </c>
      <c r="E57" s="60">
        <v>55</v>
      </c>
      <c r="F57" s="55" t="str">
        <f>TEAMS!J20</f>
        <v>John Gibson (R)</v>
      </c>
      <c r="G57" s="27">
        <f>TEAMS!J36</f>
        <v>70.5</v>
      </c>
      <c r="H57" s="5" t="s">
        <v>43</v>
      </c>
      <c r="I57" s="59">
        <v>55</v>
      </c>
      <c r="J57" s="55" t="str">
        <f>TEAMS!B570</f>
        <v>Webster, Richard (R)</v>
      </c>
      <c r="K57" s="27">
        <f>TEAMS!C586</f>
        <v>44.714285714285715</v>
      </c>
      <c r="L57" s="5" t="s">
        <v>62</v>
      </c>
      <c r="M57" s="59">
        <v>55</v>
      </c>
      <c r="N57" s="55" t="str">
        <f>TEAMS!J332</f>
        <v>Taylor, Joshua (R)</v>
      </c>
      <c r="O57" s="27">
        <f>TEAMS!L348</f>
        <v>57.5</v>
      </c>
      <c r="P57" s="203" t="s">
        <v>87</v>
      </c>
      <c r="Q57" s="103">
        <f>'290 Club'!A42</f>
        <v>0</v>
      </c>
      <c r="R57" s="160">
        <f>'290 Club'!B42</f>
        <v>0</v>
      </c>
      <c r="S57" s="104">
        <f>'290 Club'!C42</f>
        <v>0</v>
      </c>
    </row>
    <row r="58" spans="1:19" ht="13.5">
      <c r="A58" s="59">
        <v>56</v>
      </c>
      <c r="B58" s="55" t="str">
        <f>TEAMS!N460</f>
        <v>Edwards, Xavier (R)</v>
      </c>
      <c r="C58" s="27">
        <f>TEAMS!Q476</f>
        <v>173</v>
      </c>
      <c r="D58" s="5" t="s">
        <v>88</v>
      </c>
      <c r="E58" s="60">
        <v>56</v>
      </c>
      <c r="F58" s="55" t="str">
        <f>TEAMS!F478</f>
        <v>Ayaz, Usama (R)</v>
      </c>
      <c r="G58" s="27">
        <f>TEAMS!F494</f>
        <v>69.5</v>
      </c>
      <c r="H58" s="5" t="s">
        <v>88</v>
      </c>
      <c r="I58" s="59">
        <v>56</v>
      </c>
      <c r="J58" s="55" t="str">
        <f>TEAMS!B240</f>
        <v>Rainey, Christopher (R)</v>
      </c>
      <c r="K58" s="27">
        <f>TEAMS!C256</f>
        <v>43.5</v>
      </c>
      <c r="L58" s="5" t="s">
        <v>51</v>
      </c>
      <c r="M58" s="59">
        <v>56</v>
      </c>
      <c r="N58" s="55" t="str">
        <f>TEAMS!B240</f>
        <v>Rainey, Christopher (R)</v>
      </c>
      <c r="O58" s="27">
        <f>TEAMS!D256</f>
        <v>57.333333333333336</v>
      </c>
      <c r="P58" s="203" t="s">
        <v>51</v>
      </c>
      <c r="Q58" s="103">
        <f>'290 Club'!A43</f>
        <v>0</v>
      </c>
      <c r="R58" s="160">
        <f>'290 Club'!B43</f>
        <v>0</v>
      </c>
      <c r="S58" s="104">
        <f>'290 Club'!C43</f>
        <v>0</v>
      </c>
    </row>
    <row r="59" spans="1:19" ht="13.5">
      <c r="A59" s="59">
        <v>57</v>
      </c>
      <c r="B59" s="55" t="str">
        <f>TEAMS!J20</f>
        <v>John Gibson (R)</v>
      </c>
      <c r="C59" s="27">
        <f>TEAMS!M36</f>
        <v>161.5</v>
      </c>
      <c r="D59" s="5" t="s">
        <v>43</v>
      </c>
      <c r="E59" s="60">
        <v>57</v>
      </c>
      <c r="F59" s="55" t="str">
        <f>TEAMS!R2</f>
        <v>Newsome, Trevon (R)</v>
      </c>
      <c r="G59" s="27">
        <f>TEAMS!R18</f>
        <v>69.33333333333333</v>
      </c>
      <c r="H59" s="5" t="s">
        <v>43</v>
      </c>
      <c r="I59" s="59">
        <v>57</v>
      </c>
      <c r="J59" s="55" t="str">
        <f>TEAMS!J20</f>
        <v>John Gibson (R)</v>
      </c>
      <c r="K59" s="27">
        <f>TEAMS!K36</f>
        <v>42.5</v>
      </c>
      <c r="L59" s="5" t="s">
        <v>43</v>
      </c>
      <c r="M59" s="59">
        <v>57</v>
      </c>
      <c r="N59" s="55" t="str">
        <f>TEAMS!N460</f>
        <v>Edwards, Xavier (R)</v>
      </c>
      <c r="O59" s="27">
        <f>TEAMS!P476</f>
        <v>55</v>
      </c>
      <c r="P59" s="203" t="s">
        <v>88</v>
      </c>
      <c r="Q59" s="103">
        <f>'290 Club'!A44</f>
        <v>0</v>
      </c>
      <c r="R59" s="160">
        <f>'290 Club'!B44</f>
        <v>0</v>
      </c>
      <c r="S59" s="104">
        <f>'290 Club'!C44</f>
        <v>0</v>
      </c>
    </row>
    <row r="60" spans="1:19" ht="13.5">
      <c r="A60" s="59">
        <v>58</v>
      </c>
      <c r="B60" s="55" t="str">
        <f>TEAMS!J332</f>
        <v>Taylor, Joshua (R)</v>
      </c>
      <c r="C60" s="27">
        <f>TEAMS!M348</f>
        <v>152</v>
      </c>
      <c r="D60" s="5" t="s">
        <v>87</v>
      </c>
      <c r="E60" s="60">
        <v>58</v>
      </c>
      <c r="F60" s="55" t="str">
        <f>TEAMS!N460</f>
        <v>Edwards, Xavier (R)</v>
      </c>
      <c r="G60" s="27">
        <f>TEAMS!N476</f>
        <v>66.5</v>
      </c>
      <c r="H60" s="5" t="s">
        <v>88</v>
      </c>
      <c r="I60" s="59">
        <v>58</v>
      </c>
      <c r="J60" s="55" t="str">
        <f>TEAMS!F20</f>
        <v>Hurley, Je'Colby (R)</v>
      </c>
      <c r="K60" s="27">
        <f>TEAMS!G36</f>
        <v>40.833333333333336</v>
      </c>
      <c r="L60" s="5" t="s">
        <v>43</v>
      </c>
      <c r="M60" s="59">
        <v>58</v>
      </c>
      <c r="N60" s="55" t="str">
        <f>TEAMS!J350</f>
        <v>Vasquez, Isreal (R)</v>
      </c>
      <c r="O60" s="27">
        <f>TEAMS!L366</f>
        <v>51</v>
      </c>
      <c r="P60" s="203" t="s">
        <v>87</v>
      </c>
      <c r="Q60" s="103">
        <f>'290 Club'!A45</f>
        <v>0</v>
      </c>
      <c r="R60" s="160">
        <f>'290 Club'!B45</f>
        <v>0</v>
      </c>
      <c r="S60" s="104">
        <f>'290 Club'!C45</f>
        <v>0</v>
      </c>
    </row>
    <row r="61" spans="1:19" ht="13.5">
      <c r="A61" s="59">
        <v>59</v>
      </c>
      <c r="B61" s="55" t="str">
        <f>TEAMS!F20</f>
        <v>Hurley, Je'Colby (R)</v>
      </c>
      <c r="C61" s="27">
        <f>TEAMS!I36</f>
        <v>144.5</v>
      </c>
      <c r="D61" s="5" t="s">
        <v>43</v>
      </c>
      <c r="E61" s="60">
        <v>59</v>
      </c>
      <c r="F61" s="55" t="str">
        <f>TEAMS!F2</f>
        <v>Gonzales, Michael (R)</v>
      </c>
      <c r="G61" s="27">
        <f>TEAMS!F18</f>
        <v>64.4</v>
      </c>
      <c r="H61" s="5" t="s">
        <v>43</v>
      </c>
      <c r="I61" s="59">
        <v>59</v>
      </c>
      <c r="J61" s="55" t="str">
        <f>TEAMS!R332</f>
        <v>Gladney, Sharelow (R)</v>
      </c>
      <c r="K61" s="27">
        <f>TEAMS!S348</f>
        <v>39.2</v>
      </c>
      <c r="L61" s="5" t="s">
        <v>87</v>
      </c>
      <c r="M61" s="59">
        <v>59</v>
      </c>
      <c r="N61" s="55" t="str">
        <f>TEAMS!J20</f>
        <v>John Gibson (R)</v>
      </c>
      <c r="O61" s="27">
        <f>TEAMS!L36</f>
        <v>48.5</v>
      </c>
      <c r="P61" s="203" t="s">
        <v>43</v>
      </c>
      <c r="Q61" s="103">
        <f>'290 Club'!A46</f>
        <v>0</v>
      </c>
      <c r="R61" s="160">
        <f>'290 Club'!B46</f>
        <v>0</v>
      </c>
      <c r="S61" s="104">
        <f>'290 Club'!C46</f>
        <v>0</v>
      </c>
    </row>
    <row r="62" spans="1:19" ht="13.5">
      <c r="A62" s="59">
        <v>60</v>
      </c>
      <c r="B62" s="55" t="str">
        <f>TEAMS!R2</f>
        <v>Newsome, Trevon (R)</v>
      </c>
      <c r="C62" s="27">
        <f>TEAMS!U18</f>
        <v>142.66666666666666</v>
      </c>
      <c r="D62" s="5" t="s">
        <v>43</v>
      </c>
      <c r="E62" s="60">
        <v>60</v>
      </c>
      <c r="F62" s="55" t="str">
        <f>TEAMS!F20</f>
        <v>Hurley, Je'Colby (R)</v>
      </c>
      <c r="G62" s="27">
        <f>TEAMS!F36</f>
        <v>63.5</v>
      </c>
      <c r="H62" s="5" t="s">
        <v>43</v>
      </c>
      <c r="I62" s="59">
        <v>60</v>
      </c>
      <c r="J62" s="55" t="str">
        <f>TEAMS!N350</f>
        <v>Carmichael, Dakota (R)</v>
      </c>
      <c r="K62" s="27">
        <f>TEAMS!O366</f>
        <v>36</v>
      </c>
      <c r="L62" s="5" t="s">
        <v>87</v>
      </c>
      <c r="M62" s="59">
        <v>60</v>
      </c>
      <c r="N62" s="55" t="str">
        <f>TEAMS!R332</f>
        <v>Gladney, Sharelow (R)</v>
      </c>
      <c r="O62" s="27">
        <f>TEAMS!T348</f>
        <v>48</v>
      </c>
      <c r="P62" s="203" t="s">
        <v>87</v>
      </c>
      <c r="Q62" s="103">
        <f>'290 Club'!A47</f>
        <v>0</v>
      </c>
      <c r="R62" s="160">
        <f>'290 Club'!B47</f>
        <v>0</v>
      </c>
      <c r="S62" s="104">
        <f>'290 Club'!C47</f>
        <v>0</v>
      </c>
    </row>
    <row r="63" spans="1:19" ht="13.5">
      <c r="A63" s="59">
        <v>61</v>
      </c>
      <c r="B63" s="55" t="str">
        <f>TEAMS!F350</f>
        <v>Armstrong, Jonathan (R)</v>
      </c>
      <c r="C63" s="27">
        <f>TEAMS!I366</f>
        <v>133.66666666666666</v>
      </c>
      <c r="D63" s="5" t="s">
        <v>87</v>
      </c>
      <c r="E63" s="60">
        <v>61</v>
      </c>
      <c r="F63" s="55" t="str">
        <f>TEAMS!F350</f>
        <v>Armstrong, Jonathan (R)</v>
      </c>
      <c r="G63" s="27">
        <f>TEAMS!F366</f>
        <v>61.666666666666664</v>
      </c>
      <c r="H63" s="5" t="s">
        <v>87</v>
      </c>
      <c r="I63" s="59">
        <v>61</v>
      </c>
      <c r="J63" s="55" t="str">
        <f>TEAMS!F350</f>
        <v>Armstrong, Jonathan (R)</v>
      </c>
      <c r="K63" s="27">
        <f>TEAMS!G366</f>
        <v>35.333333333333336</v>
      </c>
      <c r="L63" s="5" t="s">
        <v>87</v>
      </c>
      <c r="M63" s="59">
        <v>61</v>
      </c>
      <c r="N63" s="55" t="str">
        <f>TEAMS!R552</f>
        <v>Williams, Shannon (R)</v>
      </c>
      <c r="O63" s="27">
        <f>TEAMS!T568</f>
        <v>45.166666666666664</v>
      </c>
      <c r="P63" s="203" t="s">
        <v>62</v>
      </c>
      <c r="Q63" s="103">
        <f>'290 Club'!A48</f>
        <v>0</v>
      </c>
      <c r="R63" s="160">
        <f>'290 Club'!B48</f>
        <v>0</v>
      </c>
      <c r="S63" s="104">
        <f>'290 Club'!C48</f>
        <v>0</v>
      </c>
    </row>
    <row r="64" spans="1:19" ht="13.5">
      <c r="A64" s="59">
        <v>62</v>
      </c>
      <c r="B64" s="55" t="str">
        <f>TEAMS!J350</f>
        <v>Vasquez, Isreal (R)</v>
      </c>
      <c r="C64" s="27">
        <f>TEAMS!M366</f>
        <v>133.33333333333334</v>
      </c>
      <c r="D64" s="5" t="s">
        <v>87</v>
      </c>
      <c r="E64" s="60">
        <v>62</v>
      </c>
      <c r="F64" s="55" t="str">
        <f>TEAMS!J332</f>
        <v>Taylor, Joshua (R)</v>
      </c>
      <c r="G64" s="27">
        <f>TEAMS!J348</f>
        <v>61.5</v>
      </c>
      <c r="H64" s="5" t="s">
        <v>87</v>
      </c>
      <c r="I64" s="59">
        <v>62</v>
      </c>
      <c r="J64" s="55" t="str">
        <f>TEAMS!R552</f>
        <v>Williams, Shannon (R)</v>
      </c>
      <c r="K64" s="27">
        <f>TEAMS!S568</f>
        <v>35.333333333333336</v>
      </c>
      <c r="L64" s="5" t="s">
        <v>62</v>
      </c>
      <c r="M64" s="59">
        <v>62</v>
      </c>
      <c r="N64" s="55" t="str">
        <f>TEAMS!B368</f>
        <v>Croowley, Leandra ®</v>
      </c>
      <c r="O64" s="27">
        <f>TEAMS!D384</f>
        <v>44</v>
      </c>
      <c r="P64" s="203" t="s">
        <v>87</v>
      </c>
      <c r="Q64" s="103">
        <f>'290 Club'!A49</f>
        <v>0</v>
      </c>
      <c r="R64" s="160">
        <f>'290 Club'!B49</f>
        <v>0</v>
      </c>
      <c r="S64" s="104">
        <f>'290 Club'!C49</f>
        <v>0</v>
      </c>
    </row>
    <row r="65" spans="1:19" ht="13.5">
      <c r="A65" s="59">
        <v>63</v>
      </c>
      <c r="B65" s="55" t="str">
        <f>TEAMS!F2</f>
        <v>Gonzales, Michael (R)</v>
      </c>
      <c r="C65" s="27">
        <f>TEAMS!I18</f>
        <v>132.6</v>
      </c>
      <c r="D65" s="5" t="s">
        <v>43</v>
      </c>
      <c r="E65" s="60">
        <v>63</v>
      </c>
      <c r="F65" s="55" t="str">
        <f>TEAMS!J350</f>
        <v>Vasquez, Isreal (R)</v>
      </c>
      <c r="G65" s="27">
        <f>TEAMS!J366</f>
        <v>58.333333333333336</v>
      </c>
      <c r="H65" s="5" t="s">
        <v>87</v>
      </c>
      <c r="I65" s="59">
        <v>63</v>
      </c>
      <c r="J65" s="55" t="str">
        <f>TEAMS!N2</f>
        <v>Morgan, Michael (R)</v>
      </c>
      <c r="K65" s="27">
        <f>TEAMS!O18</f>
        <v>35.166666666666664</v>
      </c>
      <c r="L65" s="5" t="s">
        <v>43</v>
      </c>
      <c r="M65" s="59">
        <v>63</v>
      </c>
      <c r="N65" s="55" t="str">
        <f>TEAMS!F2</f>
        <v>Gonzales, Michael (R)</v>
      </c>
      <c r="O65" s="27">
        <f>TEAMS!H18</f>
        <v>41.8</v>
      </c>
      <c r="P65" s="203" t="s">
        <v>43</v>
      </c>
      <c r="Q65" s="103">
        <f>'290 Club'!A50</f>
        <v>0</v>
      </c>
      <c r="R65" s="160">
        <f>'290 Club'!B50</f>
        <v>0</v>
      </c>
      <c r="S65" s="104">
        <f>'290 Club'!C50</f>
        <v>0</v>
      </c>
    </row>
    <row r="66" spans="1:19" ht="13.5">
      <c r="A66" s="59">
        <v>64</v>
      </c>
      <c r="B66" s="55" t="str">
        <f>TEAMS!R552</f>
        <v>Williams, Shannon (R)</v>
      </c>
      <c r="C66" s="27">
        <f>TEAMS!U568</f>
        <v>130.66666666666666</v>
      </c>
      <c r="D66" s="5" t="s">
        <v>62</v>
      </c>
      <c r="E66" s="60">
        <v>64</v>
      </c>
      <c r="F66" s="55" t="str">
        <f>TEAMS!N2</f>
        <v>Morgan, Michael (R)</v>
      </c>
      <c r="G66" s="27">
        <f>TEAMS!N18</f>
        <v>56.166666666666664</v>
      </c>
      <c r="H66" s="5" t="s">
        <v>43</v>
      </c>
      <c r="I66" s="59">
        <v>64</v>
      </c>
      <c r="J66" s="55" t="str">
        <f>TEAMS!J332</f>
        <v>Taylor, Joshua (R)</v>
      </c>
      <c r="K66" s="27">
        <f>TEAMS!K348</f>
        <v>33</v>
      </c>
      <c r="L66" s="5" t="s">
        <v>87</v>
      </c>
      <c r="M66" s="59">
        <v>64</v>
      </c>
      <c r="N66" s="55" t="str">
        <f>TEAMS!R2</f>
        <v>Newsome, Trevon (R)</v>
      </c>
      <c r="O66" s="27">
        <f>TEAMS!T18</f>
        <v>40.666666666666664</v>
      </c>
      <c r="P66" s="203" t="s">
        <v>43</v>
      </c>
      <c r="Q66" s="103">
        <f>'290 Club'!A51</f>
        <v>0</v>
      </c>
      <c r="R66" s="160">
        <f>'290 Club'!B51</f>
        <v>0</v>
      </c>
      <c r="S66" s="104">
        <f>'290 Club'!C51</f>
        <v>0</v>
      </c>
    </row>
    <row r="67" spans="1:19" ht="13.5">
      <c r="A67" s="59">
        <v>65</v>
      </c>
      <c r="B67" s="55" t="str">
        <f>TEAMS!N2</f>
        <v>Morgan, Michael (R)</v>
      </c>
      <c r="C67" s="27">
        <f>TEAMS!Q18</f>
        <v>126</v>
      </c>
      <c r="D67" s="5" t="s">
        <v>43</v>
      </c>
      <c r="E67" s="60">
        <v>65</v>
      </c>
      <c r="F67" s="55" t="str">
        <f>TEAMS!B368</f>
        <v>Croowley, Leandra ®</v>
      </c>
      <c r="G67" s="27">
        <f>TEAMS!B384</f>
        <v>51</v>
      </c>
      <c r="H67" s="5" t="s">
        <v>87</v>
      </c>
      <c r="I67" s="59">
        <v>65</v>
      </c>
      <c r="J67" s="55" t="str">
        <f>TEAMS!R2</f>
        <v>Newsome, Trevon (R)</v>
      </c>
      <c r="K67" s="27">
        <f>TEAMS!S18</f>
        <v>32.666666666666664</v>
      </c>
      <c r="L67" s="5" t="s">
        <v>43</v>
      </c>
      <c r="M67" s="59">
        <v>65</v>
      </c>
      <c r="N67" s="55" t="str">
        <f>TEAMS!F20</f>
        <v>Hurley, Je'Colby (R)</v>
      </c>
      <c r="O67" s="27">
        <f>TEAMS!H36</f>
        <v>40.166666666666664</v>
      </c>
      <c r="P67" s="203" t="s">
        <v>43</v>
      </c>
      <c r="Q67" s="103">
        <f>'290 Club'!A52</f>
        <v>0</v>
      </c>
      <c r="R67" s="160">
        <f>'290 Club'!B52</f>
        <v>0</v>
      </c>
      <c r="S67" s="104">
        <f>'290 Club'!C52</f>
        <v>0</v>
      </c>
    </row>
    <row r="68" spans="1:19" ht="13.5">
      <c r="A68" s="59">
        <v>66</v>
      </c>
      <c r="B68" s="55" t="str">
        <f>TEAMS!N350</f>
        <v>Carmichael, Dakota (R)</v>
      </c>
      <c r="C68" s="27">
        <f>TEAMS!Q366</f>
        <v>111.33333333333333</v>
      </c>
      <c r="D68" s="5" t="s">
        <v>87</v>
      </c>
      <c r="E68" s="60">
        <v>66</v>
      </c>
      <c r="F68" s="55" t="str">
        <f>TEAMS!R552</f>
        <v>Williams, Shannon (R)</v>
      </c>
      <c r="G68" s="27">
        <f>TEAMS!R568</f>
        <v>50.166666666666664</v>
      </c>
      <c r="H68" s="5" t="s">
        <v>62</v>
      </c>
      <c r="I68" s="59">
        <v>66</v>
      </c>
      <c r="J68" s="55" t="str">
        <f>TEAMS!F332</f>
        <v>Felder, Stacy (R)</v>
      </c>
      <c r="K68" s="27">
        <f>TEAMS!G348</f>
        <v>32</v>
      </c>
      <c r="L68" s="5" t="s">
        <v>87</v>
      </c>
      <c r="M68" s="59">
        <v>66</v>
      </c>
      <c r="N68" s="55" t="str">
        <f>TEAMS!F350</f>
        <v>Armstrong, Jonathan (R)</v>
      </c>
      <c r="O68" s="27">
        <f>TEAMS!H366</f>
        <v>36.666666666666664</v>
      </c>
      <c r="P68" s="203" t="s">
        <v>87</v>
      </c>
      <c r="Q68" s="103">
        <f>'290 Club'!A53</f>
        <v>0</v>
      </c>
      <c r="R68" s="160">
        <f>'290 Club'!B53</f>
        <v>0</v>
      </c>
      <c r="S68" s="104">
        <f>'290 Club'!C53</f>
        <v>0</v>
      </c>
    </row>
    <row r="69" spans="1:19" ht="13.5">
      <c r="A69" s="59">
        <v>67</v>
      </c>
      <c r="B69" s="55" t="str">
        <f>TEAMS!B368</f>
        <v>Croowley, Leandra ®</v>
      </c>
      <c r="C69" s="27">
        <f>TEAMS!E384</f>
        <v>111</v>
      </c>
      <c r="D69" s="5" t="s">
        <v>87</v>
      </c>
      <c r="E69" s="60">
        <v>67</v>
      </c>
      <c r="F69" s="55" t="str">
        <f>TEAMS!F332</f>
        <v>Felder, Stacy (R)</v>
      </c>
      <c r="G69" s="27">
        <f>TEAMS!F348</f>
        <v>49.5</v>
      </c>
      <c r="H69" s="5" t="s">
        <v>87</v>
      </c>
      <c r="I69" s="59">
        <v>67</v>
      </c>
      <c r="J69" s="55" t="str">
        <f>TEAMS!F2</f>
        <v>Gonzales, Michael (R)</v>
      </c>
      <c r="K69" s="27">
        <f>TEAMS!G18</f>
        <v>26.4</v>
      </c>
      <c r="L69" s="5" t="s">
        <v>43</v>
      </c>
      <c r="M69" s="59">
        <v>67</v>
      </c>
      <c r="N69" s="55" t="str">
        <f>TEAMS!N2</f>
        <v>Morgan, Michael (R)</v>
      </c>
      <c r="O69" s="27">
        <f>TEAMS!P18</f>
        <v>34.666666666666664</v>
      </c>
      <c r="P69" s="203" t="s">
        <v>43</v>
      </c>
      <c r="Q69" s="103">
        <f>'290 Club'!A54</f>
        <v>0</v>
      </c>
      <c r="R69" s="160">
        <f>'290 Club'!B54</f>
        <v>0</v>
      </c>
      <c r="S69" s="104">
        <f>'290 Club'!C54</f>
        <v>0</v>
      </c>
    </row>
    <row r="70" spans="1:19" ht="13.5">
      <c r="A70" s="59">
        <v>68</v>
      </c>
      <c r="B70" s="55" t="str">
        <f>TEAMS!R332</f>
        <v>Gladney, Sharelow (R)</v>
      </c>
      <c r="C70" s="27">
        <f>TEAMS!U348</f>
        <v>105.4</v>
      </c>
      <c r="D70" s="5" t="s">
        <v>87</v>
      </c>
      <c r="E70" s="60">
        <v>68</v>
      </c>
      <c r="F70" s="55" t="str">
        <f>TEAMS!B350</f>
        <v>Fallin, Patrick (R)</v>
      </c>
      <c r="G70" s="27">
        <f>TEAMS!B366</f>
        <v>48</v>
      </c>
      <c r="H70" s="5" t="s">
        <v>87</v>
      </c>
      <c r="I70" s="59">
        <v>68</v>
      </c>
      <c r="J70" s="55" t="str">
        <f>TEAMS!J350</f>
        <v>Vasquez, Isreal (R)</v>
      </c>
      <c r="K70" s="27">
        <f>TEAMS!K366</f>
        <v>24</v>
      </c>
      <c r="L70" s="5" t="s">
        <v>87</v>
      </c>
      <c r="M70" s="59">
        <v>68</v>
      </c>
      <c r="N70" s="55" t="str">
        <f>TEAMS!N350</f>
        <v>Carmichael, Dakota (R)</v>
      </c>
      <c r="O70" s="27">
        <f>TEAMS!P366</f>
        <v>34.333333333333336</v>
      </c>
      <c r="P70" s="203" t="s">
        <v>87</v>
      </c>
      <c r="Q70" s="103">
        <f>'290 Club'!A55</f>
        <v>0</v>
      </c>
      <c r="R70" s="160">
        <f>'290 Club'!B55</f>
        <v>0</v>
      </c>
      <c r="S70" s="104">
        <f>'290 Club'!C55</f>
        <v>0</v>
      </c>
    </row>
    <row r="71" spans="1:19" ht="13.5">
      <c r="A71" s="59">
        <v>69</v>
      </c>
      <c r="B71" s="55" t="str">
        <f>TEAMS!F332</f>
        <v>Felder, Stacy (R)</v>
      </c>
      <c r="C71" s="27">
        <f>TEAMS!I348</f>
        <v>102.5</v>
      </c>
      <c r="D71" s="5" t="s">
        <v>87</v>
      </c>
      <c r="E71" s="60">
        <v>69</v>
      </c>
      <c r="F71" s="55" t="str">
        <f>TEAMS!N350</f>
        <v>Carmichael, Dakota (R)</v>
      </c>
      <c r="G71" s="27">
        <f>TEAMS!N366</f>
        <v>41</v>
      </c>
      <c r="H71" s="5" t="s">
        <v>87</v>
      </c>
      <c r="I71" s="59">
        <v>69</v>
      </c>
      <c r="J71" s="55" t="str">
        <f>TEAMS!R350</f>
        <v>Vasquez, Evan ®</v>
      </c>
      <c r="K71" s="27">
        <f>TEAMS!S366</f>
        <v>18</v>
      </c>
      <c r="L71" s="5" t="s">
        <v>87</v>
      </c>
      <c r="M71" s="59">
        <v>69</v>
      </c>
      <c r="N71" s="55" t="str">
        <f>TEAMS!B350</f>
        <v>Fallin, Patrick (R)</v>
      </c>
      <c r="O71" s="27">
        <f>TEAMS!D366</f>
        <v>31</v>
      </c>
      <c r="P71" s="203" t="s">
        <v>87</v>
      </c>
      <c r="Q71" s="103">
        <f>'290 Club'!A56</f>
        <v>0</v>
      </c>
      <c r="R71" s="160">
        <f>'290 Club'!B56</f>
        <v>0</v>
      </c>
      <c r="S71" s="104">
        <f>'290 Club'!C56</f>
        <v>0</v>
      </c>
    </row>
    <row r="72" spans="1:19" ht="13.5">
      <c r="A72" s="59">
        <v>70</v>
      </c>
      <c r="B72" s="55" t="str">
        <f>TEAMS!B350</f>
        <v>Fallin, Patrick (R)</v>
      </c>
      <c r="C72" s="27">
        <f>TEAMS!E366</f>
        <v>94</v>
      </c>
      <c r="D72" s="5" t="s">
        <v>87</v>
      </c>
      <c r="E72" s="60">
        <v>70</v>
      </c>
      <c r="F72" s="55" t="str">
        <f>TEAMS!R332</f>
        <v>Gladney, Sharelow (R)</v>
      </c>
      <c r="G72" s="27">
        <f>TEAMS!R348</f>
        <v>18.2</v>
      </c>
      <c r="H72" s="5" t="s">
        <v>87</v>
      </c>
      <c r="I72" s="59">
        <v>70</v>
      </c>
      <c r="J72" s="55" t="str">
        <f>TEAMS!B368</f>
        <v>Croowley, Leandra ®</v>
      </c>
      <c r="K72" s="27">
        <f>TEAMS!C384</f>
        <v>16</v>
      </c>
      <c r="L72" s="5" t="s">
        <v>87</v>
      </c>
      <c r="M72" s="59">
        <v>70</v>
      </c>
      <c r="N72" s="55" t="str">
        <f>TEAMS!R350</f>
        <v>Vasquez, Evan ®</v>
      </c>
      <c r="O72" s="27">
        <f>TEAMS!T366</f>
        <v>25</v>
      </c>
      <c r="P72" s="203" t="s">
        <v>87</v>
      </c>
      <c r="Q72" s="103">
        <f>'290 Club'!A57</f>
        <v>0</v>
      </c>
      <c r="R72" s="160">
        <f>'290 Club'!B57</f>
        <v>0</v>
      </c>
      <c r="S72" s="104">
        <f>'290 Club'!C57</f>
        <v>0</v>
      </c>
    </row>
    <row r="73" spans="1:19" ht="13.5">
      <c r="A73" s="59">
        <v>71</v>
      </c>
      <c r="B73" s="55" t="str">
        <f>TEAMS!R350</f>
        <v>Vasquez, Evan ®</v>
      </c>
      <c r="C73" s="27">
        <f>TEAMS!U366</f>
        <v>52</v>
      </c>
      <c r="D73" s="5" t="s">
        <v>87</v>
      </c>
      <c r="E73" s="60">
        <v>71</v>
      </c>
      <c r="F73" s="55" t="str">
        <f>TEAMS!R350</f>
        <v>Vasquez, Evan ®</v>
      </c>
      <c r="G73" s="27">
        <f>TEAMS!R366</f>
        <v>9</v>
      </c>
      <c r="H73" s="5" t="s">
        <v>87</v>
      </c>
      <c r="I73" s="59">
        <v>71</v>
      </c>
      <c r="J73" s="55" t="str">
        <f>TEAMS!B350</f>
        <v>Fallin, Patrick (R)</v>
      </c>
      <c r="K73" s="27">
        <f>TEAMS!C366</f>
        <v>15</v>
      </c>
      <c r="L73" s="5" t="s">
        <v>87</v>
      </c>
      <c r="M73" s="59">
        <v>71</v>
      </c>
      <c r="N73" s="55" t="str">
        <f>TEAMS!F332</f>
        <v>Felder, Stacy (R)</v>
      </c>
      <c r="O73" s="27">
        <f>TEAMS!H348</f>
        <v>21</v>
      </c>
      <c r="P73" s="203" t="s">
        <v>87</v>
      </c>
      <c r="Q73" s="103">
        <f>'290 Club'!A58</f>
        <v>0</v>
      </c>
      <c r="R73" s="160">
        <f>'290 Club'!B58</f>
        <v>0</v>
      </c>
      <c r="S73" s="104">
        <f>'290 Club'!C58</f>
        <v>0</v>
      </c>
    </row>
    <row r="74" spans="1:19" ht="13.5">
      <c r="A74" s="59">
        <v>72</v>
      </c>
      <c r="B74" s="55" t="str">
        <f>TEAMS!R130</f>
        <v>(Rookie)</v>
      </c>
      <c r="C74" s="27">
        <f>TEAMS!U146</f>
        <v>0</v>
      </c>
      <c r="D74" s="5" t="s">
        <v>45</v>
      </c>
      <c r="E74" s="60">
        <v>72</v>
      </c>
      <c r="F74" s="55" t="str">
        <f>TEAMS!R130</f>
        <v>(Rookie)</v>
      </c>
      <c r="G74" s="27">
        <f>TEAMS!R146</f>
        <v>0</v>
      </c>
      <c r="H74" s="5" t="s">
        <v>45</v>
      </c>
      <c r="I74" s="59">
        <v>72</v>
      </c>
      <c r="J74" s="55" t="str">
        <f>TEAMS!R130</f>
        <v>(Rookie)</v>
      </c>
      <c r="K74" s="27">
        <f>TEAMS!S146</f>
        <v>0</v>
      </c>
      <c r="L74" s="5" t="s">
        <v>45</v>
      </c>
      <c r="M74" s="59">
        <v>72</v>
      </c>
      <c r="N74" s="55" t="str">
        <f>TEAMS!R130</f>
        <v>(Rookie)</v>
      </c>
      <c r="O74" s="27">
        <f>TEAMS!T146</f>
        <v>0</v>
      </c>
      <c r="P74" s="203" t="s">
        <v>45</v>
      </c>
      <c r="Q74" s="103">
        <f>'290 Club'!A59</f>
        <v>0</v>
      </c>
      <c r="R74" s="160">
        <f>'290 Club'!B59</f>
        <v>0</v>
      </c>
      <c r="S74" s="104">
        <f>'290 Club'!C59</f>
        <v>0</v>
      </c>
    </row>
    <row r="75" spans="1:19" ht="13.5">
      <c r="A75" s="59">
        <v>73</v>
      </c>
      <c r="B75" s="55" t="str">
        <f>TEAMS!J130</f>
        <v>(Rookie)</v>
      </c>
      <c r="C75" s="27">
        <f>TEAMS!M146</f>
        <v>0</v>
      </c>
      <c r="D75" s="5" t="s">
        <v>45</v>
      </c>
      <c r="E75" s="60">
        <v>73</v>
      </c>
      <c r="F75" s="55" t="str">
        <f>TEAMS!J130</f>
        <v>(Rookie)</v>
      </c>
      <c r="G75" s="27">
        <f>TEAMS!J146</f>
        <v>0</v>
      </c>
      <c r="H75" s="5" t="s">
        <v>45</v>
      </c>
      <c r="I75" s="59">
        <v>73</v>
      </c>
      <c r="J75" s="55" t="str">
        <f>TEAMS!J130</f>
        <v>(Rookie)</v>
      </c>
      <c r="K75" s="27">
        <f>TEAMS!K146</f>
        <v>0</v>
      </c>
      <c r="L75" s="5" t="s">
        <v>45</v>
      </c>
      <c r="M75" s="59">
        <v>73</v>
      </c>
      <c r="N75" s="55" t="str">
        <f>TEAMS!J130</f>
        <v>(Rookie)</v>
      </c>
      <c r="O75" s="27">
        <f>TEAMS!L146</f>
        <v>0</v>
      </c>
      <c r="P75" s="203" t="s">
        <v>45</v>
      </c>
      <c r="Q75" s="103">
        <f>'290 Club'!A60</f>
        <v>0</v>
      </c>
      <c r="R75" s="160">
        <f>'290 Club'!B60</f>
        <v>0</v>
      </c>
      <c r="S75" s="104">
        <f>'290 Club'!C60</f>
        <v>0</v>
      </c>
    </row>
    <row r="76" spans="1:19" ht="13.5">
      <c r="A76" s="59">
        <v>74</v>
      </c>
      <c r="B76" s="55" t="str">
        <f>TEAMS!N130</f>
        <v>(Rookie)</v>
      </c>
      <c r="C76" s="27">
        <f>TEAMS!Q146</f>
        <v>0</v>
      </c>
      <c r="D76" s="5" t="s">
        <v>45</v>
      </c>
      <c r="E76" s="60">
        <v>74</v>
      </c>
      <c r="F76" s="55" t="str">
        <f>TEAMS!N130</f>
        <v>(Rookie)</v>
      </c>
      <c r="G76" s="27">
        <f>TEAMS!N146</f>
        <v>0</v>
      </c>
      <c r="H76" s="5" t="s">
        <v>45</v>
      </c>
      <c r="I76" s="59">
        <v>74</v>
      </c>
      <c r="J76" s="55" t="str">
        <f>TEAMS!N130</f>
        <v>(Rookie)</v>
      </c>
      <c r="K76" s="27">
        <f>TEAMS!O146</f>
        <v>0</v>
      </c>
      <c r="L76" s="5" t="s">
        <v>45</v>
      </c>
      <c r="M76" s="59">
        <v>74</v>
      </c>
      <c r="N76" s="55" t="str">
        <f>TEAMS!N130</f>
        <v>(Rookie)</v>
      </c>
      <c r="O76" s="27">
        <f>TEAMS!P146</f>
        <v>0</v>
      </c>
      <c r="P76" s="203" t="s">
        <v>45</v>
      </c>
      <c r="Q76" s="103">
        <f>'290 Club'!A61</f>
        <v>0</v>
      </c>
      <c r="R76" s="160">
        <f>'290 Club'!B61</f>
        <v>0</v>
      </c>
      <c r="S76" s="104">
        <f>'290 Club'!C61</f>
        <v>0</v>
      </c>
    </row>
    <row r="77" spans="1:19" ht="13.5">
      <c r="A77" s="59">
        <v>75</v>
      </c>
      <c r="B77" s="55" t="str">
        <f>TEAMS!R20</f>
        <v>AS 10</v>
      </c>
      <c r="C77" s="27">
        <f>TEAMS!U36</f>
        <v>0</v>
      </c>
      <c r="D77" s="5" t="s">
        <v>43</v>
      </c>
      <c r="E77" s="60">
        <v>75</v>
      </c>
      <c r="F77" s="55" t="str">
        <f>TEAMS!R20</f>
        <v>AS 10</v>
      </c>
      <c r="G77" s="27">
        <f>TEAMS!R36</f>
        <v>0</v>
      </c>
      <c r="H77" s="5" t="s">
        <v>43</v>
      </c>
      <c r="I77" s="59">
        <v>75</v>
      </c>
      <c r="J77" s="55" t="str">
        <f>TEAMS!R20</f>
        <v>AS 10</v>
      </c>
      <c r="K77" s="27">
        <f>TEAMS!S36</f>
        <v>0</v>
      </c>
      <c r="L77" s="5" t="s">
        <v>43</v>
      </c>
      <c r="M77" s="59">
        <v>75</v>
      </c>
      <c r="N77" s="55" t="str">
        <f>TEAMS!R20</f>
        <v>AS 10</v>
      </c>
      <c r="O77" s="27">
        <f>TEAMS!T36</f>
        <v>0</v>
      </c>
      <c r="P77" s="203" t="s">
        <v>43</v>
      </c>
      <c r="Q77" s="103">
        <f>'290 Club'!A62</f>
        <v>0</v>
      </c>
      <c r="R77" s="160">
        <f>'290 Club'!B62</f>
        <v>0</v>
      </c>
      <c r="S77" s="104">
        <f>'290 Club'!C62</f>
        <v>0</v>
      </c>
    </row>
    <row r="78" spans="1:19" ht="13.5">
      <c r="A78" s="59">
        <v>76</v>
      </c>
      <c r="B78" s="55" t="str">
        <f>TEAMS!B38</f>
        <v>AS 11</v>
      </c>
      <c r="C78" s="27">
        <f>TEAMS!E54</f>
        <v>0</v>
      </c>
      <c r="D78" s="5" t="s">
        <v>43</v>
      </c>
      <c r="E78" s="60">
        <v>76</v>
      </c>
      <c r="F78" s="55" t="str">
        <f>TEAMS!B38</f>
        <v>AS 11</v>
      </c>
      <c r="G78" s="27">
        <f>TEAMS!B54</f>
        <v>0</v>
      </c>
      <c r="H78" s="5" t="s">
        <v>43</v>
      </c>
      <c r="I78" s="59">
        <v>76</v>
      </c>
      <c r="J78" s="55" t="str">
        <f>TEAMS!B38</f>
        <v>AS 11</v>
      </c>
      <c r="K78" s="27">
        <f>TEAMS!C54</f>
        <v>0</v>
      </c>
      <c r="L78" s="5" t="s">
        <v>43</v>
      </c>
      <c r="M78" s="59">
        <v>76</v>
      </c>
      <c r="N78" s="55" t="str">
        <f>TEAMS!B38</f>
        <v>AS 11</v>
      </c>
      <c r="O78" s="27">
        <f>TEAMS!D54</f>
        <v>0</v>
      </c>
      <c r="P78" s="204" t="s">
        <v>43</v>
      </c>
      <c r="Q78" s="103">
        <f>'290 Club'!A63</f>
        <v>0</v>
      </c>
      <c r="R78" s="160">
        <f>'290 Club'!B63</f>
        <v>0</v>
      </c>
      <c r="S78" s="104">
        <f>'290 Club'!C63</f>
        <v>0</v>
      </c>
    </row>
    <row r="79" spans="1:19" ht="13.5">
      <c r="A79" s="59">
        <v>77</v>
      </c>
      <c r="B79" s="55" t="str">
        <f>TEAMS!F38</f>
        <v>AS 12</v>
      </c>
      <c r="C79" s="27">
        <f>TEAMS!I54</f>
        <v>0</v>
      </c>
      <c r="D79" s="5" t="s">
        <v>43</v>
      </c>
      <c r="E79" s="60">
        <v>77</v>
      </c>
      <c r="F79" s="55" t="str">
        <f>TEAMS!F38</f>
        <v>AS 12</v>
      </c>
      <c r="G79" s="27">
        <f>TEAMS!F54</f>
        <v>0</v>
      </c>
      <c r="H79" s="5" t="s">
        <v>43</v>
      </c>
      <c r="I79" s="59">
        <v>77</v>
      </c>
      <c r="J79" s="55" t="str">
        <f>TEAMS!F38</f>
        <v>AS 12</v>
      </c>
      <c r="K79" s="27">
        <f>TEAMS!G54</f>
        <v>0</v>
      </c>
      <c r="L79" s="5" t="s">
        <v>43</v>
      </c>
      <c r="M79" s="59">
        <v>77</v>
      </c>
      <c r="N79" s="55" t="str">
        <f>TEAMS!F38</f>
        <v>AS 12</v>
      </c>
      <c r="O79" s="27">
        <f>TEAMS!H54</f>
        <v>0</v>
      </c>
      <c r="P79" s="204" t="s">
        <v>43</v>
      </c>
      <c r="Q79" s="103">
        <f>'290 Club'!A64</f>
        <v>0</v>
      </c>
      <c r="R79" s="160">
        <f>'290 Club'!B64</f>
        <v>0</v>
      </c>
      <c r="S79" s="104">
        <f>'290 Club'!C64</f>
        <v>0</v>
      </c>
    </row>
    <row r="80" spans="1:19" ht="13.5">
      <c r="A80" s="59">
        <v>78</v>
      </c>
      <c r="B80" s="55" t="str">
        <f>TEAMS!J38</f>
        <v>AS 13</v>
      </c>
      <c r="C80" s="27">
        <f>TEAMS!M54</f>
        <v>0</v>
      </c>
      <c r="D80" s="5" t="s">
        <v>43</v>
      </c>
      <c r="E80" s="60">
        <v>78</v>
      </c>
      <c r="F80" s="55" t="str">
        <f>TEAMS!J38</f>
        <v>AS 13</v>
      </c>
      <c r="G80" s="27">
        <f>TEAMS!J54</f>
        <v>0</v>
      </c>
      <c r="H80" s="5" t="s">
        <v>43</v>
      </c>
      <c r="I80" s="59">
        <v>78</v>
      </c>
      <c r="J80" s="55" t="str">
        <f>TEAMS!J38</f>
        <v>AS 13</v>
      </c>
      <c r="K80" s="27">
        <f>TEAMS!K54</f>
        <v>0</v>
      </c>
      <c r="L80" s="5" t="s">
        <v>43</v>
      </c>
      <c r="M80" s="59">
        <v>78</v>
      </c>
      <c r="N80" s="55" t="str">
        <f>TEAMS!J38</f>
        <v>AS 13</v>
      </c>
      <c r="O80" s="27">
        <f>TEAMS!L54</f>
        <v>0</v>
      </c>
      <c r="P80" s="204" t="s">
        <v>43</v>
      </c>
      <c r="Q80" s="103">
        <f>'290 Club'!A65</f>
        <v>0</v>
      </c>
      <c r="R80" s="160">
        <f>'290 Club'!B65</f>
        <v>0</v>
      </c>
      <c r="S80" s="104">
        <f>'290 Club'!C65</f>
        <v>0</v>
      </c>
    </row>
    <row r="81" spans="1:19" ht="13.5">
      <c r="A81" s="59">
        <v>79</v>
      </c>
      <c r="B81" s="55" t="str">
        <f>TEAMS!N38</f>
        <v>AS 14</v>
      </c>
      <c r="C81" s="27">
        <f>TEAMS!Q54</f>
        <v>0</v>
      </c>
      <c r="D81" s="5" t="s">
        <v>43</v>
      </c>
      <c r="E81" s="60">
        <v>79</v>
      </c>
      <c r="F81" s="55" t="str">
        <f>TEAMS!N38</f>
        <v>AS 14</v>
      </c>
      <c r="G81" s="27">
        <f>TEAMS!N54</f>
        <v>0</v>
      </c>
      <c r="H81" s="5" t="s">
        <v>43</v>
      </c>
      <c r="I81" s="59">
        <v>79</v>
      </c>
      <c r="J81" s="55" t="str">
        <f>TEAMS!N38</f>
        <v>AS 14</v>
      </c>
      <c r="K81" s="27">
        <f>TEAMS!O54</f>
        <v>0</v>
      </c>
      <c r="L81" s="5" t="s">
        <v>43</v>
      </c>
      <c r="M81" s="59">
        <v>79</v>
      </c>
      <c r="N81" s="55" t="str">
        <f>TEAMS!N38</f>
        <v>AS 14</v>
      </c>
      <c r="O81" s="27">
        <f>TEAMS!P54</f>
        <v>0</v>
      </c>
      <c r="P81" s="204" t="s">
        <v>43</v>
      </c>
      <c r="Q81" s="103">
        <f>'290 Club'!A66</f>
        <v>0</v>
      </c>
      <c r="R81" s="160">
        <f>'290 Club'!B66</f>
        <v>0</v>
      </c>
      <c r="S81" s="104">
        <f>'290 Club'!C66</f>
        <v>0</v>
      </c>
    </row>
    <row r="82" spans="1:19" ht="13.5">
      <c r="A82" s="59">
        <v>80</v>
      </c>
      <c r="B82" s="55" t="str">
        <f>TEAMS!R38</f>
        <v>AS 15</v>
      </c>
      <c r="C82" s="27">
        <f>TEAMS!U54</f>
        <v>0</v>
      </c>
      <c r="D82" s="5" t="s">
        <v>43</v>
      </c>
      <c r="E82" s="60">
        <v>80</v>
      </c>
      <c r="F82" s="55" t="str">
        <f>TEAMS!R38</f>
        <v>AS 15</v>
      </c>
      <c r="G82" s="27">
        <f>TEAMS!R54</f>
        <v>0</v>
      </c>
      <c r="H82" s="5" t="s">
        <v>43</v>
      </c>
      <c r="I82" s="59">
        <v>80</v>
      </c>
      <c r="J82" s="55" t="str">
        <f>TEAMS!R38</f>
        <v>AS 15</v>
      </c>
      <c r="K82" s="27">
        <f>TEAMS!S54</f>
        <v>0</v>
      </c>
      <c r="L82" s="5" t="s">
        <v>43</v>
      </c>
      <c r="M82" s="59">
        <v>80</v>
      </c>
      <c r="N82" s="55" t="str">
        <f>TEAMS!R38</f>
        <v>AS 15</v>
      </c>
      <c r="O82" s="27">
        <f>TEAMS!T54</f>
        <v>0</v>
      </c>
      <c r="P82" s="204" t="s">
        <v>43</v>
      </c>
      <c r="Q82" s="103">
        <f>'290 Club'!A67</f>
        <v>0</v>
      </c>
      <c r="R82" s="160">
        <f>'290 Club'!B67</f>
        <v>0</v>
      </c>
      <c r="S82" s="104">
        <f>'290 Club'!C67</f>
        <v>0</v>
      </c>
    </row>
    <row r="83" spans="1:19" ht="13.5">
      <c r="A83" s="59">
        <v>81</v>
      </c>
      <c r="B83" s="55" t="str">
        <f>TEAMS!N20</f>
        <v>AS 9</v>
      </c>
      <c r="C83" s="27">
        <f>TEAMS!Q36</f>
        <v>0</v>
      </c>
      <c r="D83" s="5" t="s">
        <v>43</v>
      </c>
      <c r="E83" s="60">
        <v>81</v>
      </c>
      <c r="F83" s="55" t="str">
        <f>TEAMS!N20</f>
        <v>AS 9</v>
      </c>
      <c r="G83" s="27">
        <f>TEAMS!N36</f>
        <v>0</v>
      </c>
      <c r="H83" s="5" t="s">
        <v>43</v>
      </c>
      <c r="I83" s="59">
        <v>81</v>
      </c>
      <c r="J83" s="55" t="str">
        <f>TEAMS!N20</f>
        <v>AS 9</v>
      </c>
      <c r="K83" s="27">
        <f>TEAMS!O36</f>
        <v>0</v>
      </c>
      <c r="L83" s="5" t="s">
        <v>43</v>
      </c>
      <c r="M83" s="59">
        <v>81</v>
      </c>
      <c r="N83" s="55" t="str">
        <f>TEAMS!N20</f>
        <v>AS 9</v>
      </c>
      <c r="O83" s="27">
        <f>TEAMS!P36</f>
        <v>0</v>
      </c>
      <c r="P83" s="203" t="s">
        <v>43</v>
      </c>
      <c r="Q83" s="103">
        <f>'290 Club'!A68</f>
        <v>0</v>
      </c>
      <c r="R83" s="160">
        <f>'290 Club'!B68</f>
        <v>0</v>
      </c>
      <c r="S83" s="104">
        <f>'290 Club'!C68</f>
        <v>0</v>
      </c>
    </row>
    <row r="84" spans="1:19" ht="13.5">
      <c r="A84" s="59">
        <v>82</v>
      </c>
      <c r="B84" s="55" t="str">
        <f>TEAMS!B478</f>
        <v>Barnes, Sean (Rookie)</v>
      </c>
      <c r="C84" s="27">
        <f>TEAMS!E494</f>
        <v>0</v>
      </c>
      <c r="D84" s="5" t="s">
        <v>88</v>
      </c>
      <c r="E84" s="60">
        <v>82</v>
      </c>
      <c r="F84" s="55" t="str">
        <f>TEAMS!B478</f>
        <v>Barnes, Sean (Rookie)</v>
      </c>
      <c r="G84" s="27">
        <f>TEAMS!B494</f>
        <v>0</v>
      </c>
      <c r="H84" s="5" t="s">
        <v>88</v>
      </c>
      <c r="I84" s="59">
        <v>82</v>
      </c>
      <c r="J84" s="55" t="str">
        <f>TEAMS!B478</f>
        <v>Barnes, Sean (Rookie)</v>
      </c>
      <c r="K84" s="27">
        <f>TEAMS!C494</f>
        <v>0</v>
      </c>
      <c r="L84" s="5" t="s">
        <v>88</v>
      </c>
      <c r="M84" s="59">
        <v>82</v>
      </c>
      <c r="N84" s="55" t="str">
        <f>TEAMS!B478</f>
        <v>Barnes, Sean (Rookie)</v>
      </c>
      <c r="O84" s="27">
        <f>TEAMS!D494</f>
        <v>0</v>
      </c>
      <c r="P84" s="203" t="s">
        <v>88</v>
      </c>
      <c r="Q84" s="103">
        <f>'290 Club'!A69</f>
        <v>0</v>
      </c>
      <c r="R84" s="160">
        <f>'290 Club'!B69</f>
        <v>0</v>
      </c>
      <c r="S84" s="104">
        <f>'290 Club'!C69</f>
        <v>0</v>
      </c>
    </row>
    <row r="85" spans="1:19" ht="13.5">
      <c r="A85" s="59">
        <v>83</v>
      </c>
      <c r="B85" s="55" t="str">
        <f>TEAMS!B$57</f>
        <v>CC 1</v>
      </c>
      <c r="C85" s="27">
        <f>TEAMS!E$73</f>
        <v>0</v>
      </c>
      <c r="D85" s="5" t="s">
        <v>233</v>
      </c>
      <c r="E85" s="60">
        <v>83</v>
      </c>
      <c r="F85" s="55" t="str">
        <f>TEAMS!B$57</f>
        <v>CC 1</v>
      </c>
      <c r="G85" s="27">
        <f>TEAMS!B73</f>
        <v>0</v>
      </c>
      <c r="H85" s="5" t="s">
        <v>233</v>
      </c>
      <c r="I85" s="59">
        <v>83</v>
      </c>
      <c r="J85" s="55" t="str">
        <f>TEAMS!B$57</f>
        <v>CC 1</v>
      </c>
      <c r="K85" s="27">
        <f>TEAMS!C73</f>
        <v>0</v>
      </c>
      <c r="L85" s="5" t="s">
        <v>233</v>
      </c>
      <c r="M85" s="59">
        <v>83</v>
      </c>
      <c r="N85" s="55" t="str">
        <f>TEAMS!B$57</f>
        <v>CC 1</v>
      </c>
      <c r="O85" s="27">
        <f>TEAMS!D73</f>
        <v>0</v>
      </c>
      <c r="P85" s="203" t="s">
        <v>233</v>
      </c>
      <c r="Q85" s="103">
        <f>'290 Club'!A70</f>
        <v>0</v>
      </c>
      <c r="R85" s="160">
        <f>'290 Club'!B70</f>
        <v>0</v>
      </c>
      <c r="S85" s="104">
        <f>'290 Club'!C70</f>
        <v>0</v>
      </c>
    </row>
    <row r="86" spans="1:19" ht="13.5">
      <c r="A86" s="59">
        <v>84</v>
      </c>
      <c r="B86" s="55" t="str">
        <f>TEAMS!R$75</f>
        <v>CC 10</v>
      </c>
      <c r="C86" s="27">
        <f>TEAMS!U$91</f>
        <v>0</v>
      </c>
      <c r="D86" s="5" t="s">
        <v>233</v>
      </c>
      <c r="E86" s="60">
        <v>84</v>
      </c>
      <c r="F86" s="55" t="str">
        <f>TEAMS!R$75</f>
        <v>CC 10</v>
      </c>
      <c r="G86" s="27">
        <f>TEAMS!R91</f>
        <v>0</v>
      </c>
      <c r="H86" s="5" t="s">
        <v>233</v>
      </c>
      <c r="I86" s="59">
        <v>84</v>
      </c>
      <c r="J86" s="55" t="str">
        <f>TEAMS!R$75</f>
        <v>CC 10</v>
      </c>
      <c r="K86" s="27">
        <f>TEAMS!S91</f>
        <v>0</v>
      </c>
      <c r="L86" s="5" t="s">
        <v>233</v>
      </c>
      <c r="M86" s="59">
        <v>84</v>
      </c>
      <c r="N86" s="55" t="str">
        <f>TEAMS!R$75</f>
        <v>CC 10</v>
      </c>
      <c r="O86" s="27">
        <f>TEAMS!T91</f>
        <v>0</v>
      </c>
      <c r="P86" s="203" t="s">
        <v>233</v>
      </c>
      <c r="Q86" s="103">
        <f>'290 Club'!A71</f>
        <v>0</v>
      </c>
      <c r="R86" s="160">
        <f>'290 Club'!B71</f>
        <v>0</v>
      </c>
      <c r="S86" s="104">
        <f>'290 Club'!C71</f>
        <v>0</v>
      </c>
    </row>
    <row r="87" spans="1:19" ht="13.5">
      <c r="A87" s="59">
        <v>85</v>
      </c>
      <c r="B87" s="55" t="str">
        <f>TEAMS!B$93</f>
        <v>CC 11</v>
      </c>
      <c r="C87" s="27">
        <f>TEAMS!E$109</f>
        <v>0</v>
      </c>
      <c r="D87" s="5" t="s">
        <v>233</v>
      </c>
      <c r="E87" s="60">
        <v>85</v>
      </c>
      <c r="F87" s="64" t="str">
        <f>TEAMS!B$93</f>
        <v>CC 11</v>
      </c>
      <c r="G87" s="64">
        <f>TEAMS!B109</f>
        <v>0</v>
      </c>
      <c r="H87" s="5" t="s">
        <v>233</v>
      </c>
      <c r="I87" s="59">
        <v>85</v>
      </c>
      <c r="J87" s="63" t="str">
        <f>TEAMS!B$93</f>
        <v>CC 11</v>
      </c>
      <c r="K87" s="64">
        <f>TEAMS!C109</f>
        <v>0</v>
      </c>
      <c r="L87" s="5" t="s">
        <v>233</v>
      </c>
      <c r="M87" s="59">
        <v>85</v>
      </c>
      <c r="N87" s="63" t="str">
        <f>TEAMS!B$93</f>
        <v>CC 11</v>
      </c>
      <c r="O87" s="64">
        <f>TEAMS!D109</f>
        <v>0</v>
      </c>
      <c r="P87" s="203" t="s">
        <v>233</v>
      </c>
      <c r="Q87" s="103">
        <f>'290 Club'!A72</f>
        <v>0</v>
      </c>
      <c r="R87" s="160">
        <f>'290 Club'!B72</f>
        <v>0</v>
      </c>
      <c r="S87" s="104">
        <f>'290 Club'!C72</f>
        <v>0</v>
      </c>
    </row>
    <row r="88" spans="1:19" ht="13.5">
      <c r="A88" s="59">
        <v>86</v>
      </c>
      <c r="B88" s="55" t="str">
        <f>TEAMS!F$93</f>
        <v>CC 12</v>
      </c>
      <c r="C88" s="27">
        <f>TEAMS!I$109</f>
        <v>0</v>
      </c>
      <c r="D88" s="5" t="s">
        <v>233</v>
      </c>
      <c r="E88" s="60">
        <v>86</v>
      </c>
      <c r="F88" s="55" t="str">
        <f>TEAMS!F$93</f>
        <v>CC 12</v>
      </c>
      <c r="G88" s="27">
        <f>TEAMS!F109</f>
        <v>0</v>
      </c>
      <c r="H88" s="5" t="s">
        <v>233</v>
      </c>
      <c r="I88" s="59">
        <v>86</v>
      </c>
      <c r="J88" s="55" t="str">
        <f>TEAMS!F$93</f>
        <v>CC 12</v>
      </c>
      <c r="K88" s="27">
        <f>TEAMS!G109</f>
        <v>0</v>
      </c>
      <c r="L88" s="5" t="s">
        <v>233</v>
      </c>
      <c r="M88" s="59">
        <v>86</v>
      </c>
      <c r="N88" s="55" t="str">
        <f>TEAMS!F$93</f>
        <v>CC 12</v>
      </c>
      <c r="O88" s="27">
        <f>TEAMS!H109</f>
        <v>0</v>
      </c>
      <c r="P88" s="203" t="s">
        <v>233</v>
      </c>
      <c r="Q88" s="103">
        <f>'290 Club'!A73</f>
        <v>0</v>
      </c>
      <c r="R88" s="160">
        <f>'290 Club'!B73</f>
        <v>0</v>
      </c>
      <c r="S88" s="104">
        <f>'290 Club'!C73</f>
        <v>0</v>
      </c>
    </row>
    <row r="89" spans="1:19" ht="13.5">
      <c r="A89" s="59">
        <v>87</v>
      </c>
      <c r="B89" s="55" t="str">
        <f>TEAMS!J$93</f>
        <v>CC 13</v>
      </c>
      <c r="C89" s="27">
        <f>TEAMS!M$109</f>
        <v>0</v>
      </c>
      <c r="D89" s="5" t="s">
        <v>233</v>
      </c>
      <c r="E89" s="60">
        <v>87</v>
      </c>
      <c r="F89" s="55" t="str">
        <f>TEAMS!J$93</f>
        <v>CC 13</v>
      </c>
      <c r="G89" s="27">
        <f>TEAMS!J109</f>
        <v>0</v>
      </c>
      <c r="H89" s="5" t="s">
        <v>233</v>
      </c>
      <c r="I89" s="59">
        <v>87</v>
      </c>
      <c r="J89" s="55" t="str">
        <f>TEAMS!J$93</f>
        <v>CC 13</v>
      </c>
      <c r="K89" s="27">
        <f>TEAMS!K109</f>
        <v>0</v>
      </c>
      <c r="L89" s="5" t="s">
        <v>233</v>
      </c>
      <c r="M89" s="59">
        <v>87</v>
      </c>
      <c r="N89" s="55" t="str">
        <f>TEAMS!J$93</f>
        <v>CC 13</v>
      </c>
      <c r="O89" s="27">
        <f>TEAMS!L109</f>
        <v>0</v>
      </c>
      <c r="P89" s="203" t="s">
        <v>233</v>
      </c>
      <c r="Q89" s="103">
        <f>'290 Club'!A74</f>
        <v>0</v>
      </c>
      <c r="R89" s="160">
        <f>'290 Club'!B74</f>
        <v>0</v>
      </c>
      <c r="S89" s="104">
        <f>'290 Club'!C74</f>
        <v>0</v>
      </c>
    </row>
    <row r="90" spans="1:19" ht="13.5">
      <c r="A90" s="59">
        <v>88</v>
      </c>
      <c r="B90" s="55" t="str">
        <f>TEAMS!N$93</f>
        <v>CC 14</v>
      </c>
      <c r="C90" s="27">
        <f>TEAMS!Q$109</f>
        <v>0</v>
      </c>
      <c r="D90" s="5" t="s">
        <v>233</v>
      </c>
      <c r="E90" s="60">
        <v>88</v>
      </c>
      <c r="F90" s="55" t="str">
        <f>TEAMS!N$93</f>
        <v>CC 14</v>
      </c>
      <c r="G90" s="27">
        <f>TEAMS!N109</f>
        <v>0</v>
      </c>
      <c r="H90" s="5" t="s">
        <v>233</v>
      </c>
      <c r="I90" s="59">
        <v>88</v>
      </c>
      <c r="J90" s="55" t="str">
        <f>TEAMS!N$93</f>
        <v>CC 14</v>
      </c>
      <c r="K90" s="27">
        <f>TEAMS!O109</f>
        <v>0</v>
      </c>
      <c r="L90" s="5" t="s">
        <v>233</v>
      </c>
      <c r="M90" s="59">
        <v>88</v>
      </c>
      <c r="N90" s="55" t="str">
        <f>TEAMS!N$93</f>
        <v>CC 14</v>
      </c>
      <c r="O90" s="27">
        <f>TEAMS!P109</f>
        <v>0</v>
      </c>
      <c r="P90" s="203" t="s">
        <v>233</v>
      </c>
      <c r="Q90" s="103">
        <f>'290 Club'!A75</f>
        <v>0</v>
      </c>
      <c r="R90" s="160">
        <f>'290 Club'!B75</f>
        <v>0</v>
      </c>
      <c r="S90" s="104">
        <f>'290 Club'!C75</f>
        <v>0</v>
      </c>
    </row>
    <row r="91" spans="1:19" ht="13.5">
      <c r="A91" s="59">
        <v>89</v>
      </c>
      <c r="B91" s="55" t="str">
        <f>TEAMS!R$93</f>
        <v>CC 15</v>
      </c>
      <c r="C91" s="27">
        <f>TEAMS!U$109</f>
        <v>0</v>
      </c>
      <c r="D91" s="5" t="s">
        <v>233</v>
      </c>
      <c r="E91" s="60">
        <v>89</v>
      </c>
      <c r="F91" s="55" t="str">
        <f>TEAMS!R$93</f>
        <v>CC 15</v>
      </c>
      <c r="G91" s="27">
        <f>TEAMS!R109</f>
        <v>0</v>
      </c>
      <c r="H91" s="5" t="s">
        <v>233</v>
      </c>
      <c r="I91" s="59">
        <v>89</v>
      </c>
      <c r="J91" s="55" t="str">
        <f>TEAMS!R$93</f>
        <v>CC 15</v>
      </c>
      <c r="K91" s="27">
        <f>TEAMS!S109</f>
        <v>0</v>
      </c>
      <c r="L91" s="5" t="s">
        <v>233</v>
      </c>
      <c r="M91" s="59">
        <v>89</v>
      </c>
      <c r="N91" s="55" t="str">
        <f>TEAMS!R$93</f>
        <v>CC 15</v>
      </c>
      <c r="O91" s="27">
        <f>TEAMS!T109</f>
        <v>0</v>
      </c>
      <c r="P91" s="203" t="s">
        <v>233</v>
      </c>
      <c r="Q91" s="103">
        <f>'290 Club'!A76</f>
        <v>0</v>
      </c>
      <c r="R91" s="160">
        <f>'290 Club'!B76</f>
        <v>0</v>
      </c>
      <c r="S91" s="104">
        <f>'290 Club'!C76</f>
        <v>0</v>
      </c>
    </row>
    <row r="92" spans="1:19" ht="13.5">
      <c r="A92" s="59">
        <v>90</v>
      </c>
      <c r="B92" s="63" t="str">
        <f>TEAMS!F$57</f>
        <v>CC 2</v>
      </c>
      <c r="C92" s="64">
        <f>TEAMS!I$73</f>
        <v>0</v>
      </c>
      <c r="D92" s="5" t="s">
        <v>233</v>
      </c>
      <c r="E92" s="60">
        <v>90</v>
      </c>
      <c r="F92" s="63" t="str">
        <f>TEAMS!F$57</f>
        <v>CC 2</v>
      </c>
      <c r="G92" s="64">
        <f>TEAMS!F73</f>
        <v>0</v>
      </c>
      <c r="H92" s="5" t="s">
        <v>233</v>
      </c>
      <c r="I92" s="59">
        <v>90</v>
      </c>
      <c r="J92" s="63" t="str">
        <f>TEAMS!F$57</f>
        <v>CC 2</v>
      </c>
      <c r="K92" s="64">
        <f>TEAMS!G73</f>
        <v>0</v>
      </c>
      <c r="L92" s="5" t="s">
        <v>233</v>
      </c>
      <c r="M92" s="59">
        <v>90</v>
      </c>
      <c r="N92" s="63" t="str">
        <f>TEAMS!F$57</f>
        <v>CC 2</v>
      </c>
      <c r="O92" s="64">
        <f>TEAMS!H73</f>
        <v>0</v>
      </c>
      <c r="P92" s="203" t="s">
        <v>233</v>
      </c>
      <c r="Q92" s="103">
        <f>'290 Club'!A77</f>
        <v>0</v>
      </c>
      <c r="R92" s="160">
        <f>'290 Club'!B77</f>
        <v>0</v>
      </c>
      <c r="S92" s="104">
        <f>'290 Club'!C77</f>
        <v>0</v>
      </c>
    </row>
    <row r="93" spans="1:19" ht="13.5">
      <c r="A93" s="59">
        <v>91</v>
      </c>
      <c r="B93" s="55" t="str">
        <f>TEAMS!J$57</f>
        <v>CC 3</v>
      </c>
      <c r="C93" s="27">
        <f>TEAMS!M$73</f>
        <v>0</v>
      </c>
      <c r="D93" s="5" t="s">
        <v>233</v>
      </c>
      <c r="E93" s="60">
        <v>91</v>
      </c>
      <c r="F93" s="55" t="str">
        <f>TEAMS!J$57</f>
        <v>CC 3</v>
      </c>
      <c r="G93" s="27">
        <f>TEAMS!J73</f>
        <v>0</v>
      </c>
      <c r="H93" s="5" t="s">
        <v>233</v>
      </c>
      <c r="I93" s="59">
        <v>91</v>
      </c>
      <c r="J93" s="55" t="str">
        <f>TEAMS!J$57</f>
        <v>CC 3</v>
      </c>
      <c r="K93" s="27">
        <f>TEAMS!K73</f>
        <v>0</v>
      </c>
      <c r="L93" s="5" t="s">
        <v>233</v>
      </c>
      <c r="M93" s="59">
        <v>91</v>
      </c>
      <c r="N93" s="55" t="str">
        <f>TEAMS!J$57</f>
        <v>CC 3</v>
      </c>
      <c r="O93" s="27">
        <f>TEAMS!L73</f>
        <v>0</v>
      </c>
      <c r="P93" s="203" t="s">
        <v>233</v>
      </c>
      <c r="Q93" s="103">
        <f>'290 Club'!A78</f>
        <v>0</v>
      </c>
      <c r="R93" s="160">
        <f>'290 Club'!B78</f>
        <v>0</v>
      </c>
      <c r="S93" s="104">
        <f>'290 Club'!C78</f>
        <v>0</v>
      </c>
    </row>
    <row r="94" spans="1:19" ht="13.5">
      <c r="A94" s="59">
        <v>92</v>
      </c>
      <c r="B94" s="63" t="str">
        <f>TEAMS!N$57</f>
        <v>CC 4</v>
      </c>
      <c r="C94" s="64">
        <f>TEAMS!Q$73</f>
        <v>0</v>
      </c>
      <c r="D94" s="5" t="s">
        <v>233</v>
      </c>
      <c r="E94" s="60">
        <v>92</v>
      </c>
      <c r="F94" s="63" t="str">
        <f>TEAMS!N$57</f>
        <v>CC 4</v>
      </c>
      <c r="G94" s="64">
        <f>TEAMS!N73</f>
        <v>0</v>
      </c>
      <c r="H94" s="5" t="s">
        <v>233</v>
      </c>
      <c r="I94" s="59">
        <v>92</v>
      </c>
      <c r="J94" s="63" t="str">
        <f>TEAMS!N$57</f>
        <v>CC 4</v>
      </c>
      <c r="K94" s="64">
        <f>TEAMS!O73</f>
        <v>0</v>
      </c>
      <c r="L94" s="5" t="s">
        <v>233</v>
      </c>
      <c r="M94" s="59">
        <v>92</v>
      </c>
      <c r="N94" s="63" t="str">
        <f>TEAMS!N$57</f>
        <v>CC 4</v>
      </c>
      <c r="O94" s="64">
        <f>TEAMS!P73</f>
        <v>0</v>
      </c>
      <c r="P94" s="203" t="s">
        <v>233</v>
      </c>
      <c r="Q94" s="103">
        <f>'290 Club'!A79</f>
        <v>0</v>
      </c>
      <c r="R94" s="160">
        <f>'290 Club'!B79</f>
        <v>0</v>
      </c>
      <c r="S94" s="104">
        <f>'290 Club'!C79</f>
        <v>0</v>
      </c>
    </row>
    <row r="95" spans="1:19" ht="13.5">
      <c r="A95" s="59">
        <v>93</v>
      </c>
      <c r="B95" s="63" t="str">
        <f>TEAMS!R$57</f>
        <v>CC 5</v>
      </c>
      <c r="C95" s="64">
        <f>TEAMS!U$73</f>
        <v>0</v>
      </c>
      <c r="D95" s="5" t="s">
        <v>233</v>
      </c>
      <c r="E95" s="60">
        <v>93</v>
      </c>
      <c r="F95" s="63" t="str">
        <f>TEAMS!R$57</f>
        <v>CC 5</v>
      </c>
      <c r="G95" s="64">
        <f>TEAMS!R73</f>
        <v>0</v>
      </c>
      <c r="H95" s="5" t="s">
        <v>233</v>
      </c>
      <c r="I95" s="59">
        <v>93</v>
      </c>
      <c r="J95" s="63" t="str">
        <f>TEAMS!R$57</f>
        <v>CC 5</v>
      </c>
      <c r="K95" s="64">
        <f>TEAMS!S73</f>
        <v>0</v>
      </c>
      <c r="L95" s="5" t="s">
        <v>233</v>
      </c>
      <c r="M95" s="59">
        <v>93</v>
      </c>
      <c r="N95" s="63" t="str">
        <f>TEAMS!R$57</f>
        <v>CC 5</v>
      </c>
      <c r="O95" s="64">
        <f>TEAMS!T73</f>
        <v>0</v>
      </c>
      <c r="P95" s="203" t="s">
        <v>233</v>
      </c>
      <c r="Q95" s="103">
        <f>'290 Club'!A80</f>
        <v>0</v>
      </c>
      <c r="R95" s="160">
        <f>'290 Club'!B80</f>
        <v>0</v>
      </c>
      <c r="S95" s="104">
        <f>'290 Club'!C80</f>
        <v>0</v>
      </c>
    </row>
    <row r="96" spans="1:19" ht="13.5">
      <c r="A96" s="59">
        <v>94</v>
      </c>
      <c r="B96" s="55" t="str">
        <f>TEAMS!B$75</f>
        <v>CC 6</v>
      </c>
      <c r="C96" s="27">
        <f>TEAMS!E$91</f>
        <v>0</v>
      </c>
      <c r="D96" s="5" t="s">
        <v>233</v>
      </c>
      <c r="E96" s="60">
        <v>94</v>
      </c>
      <c r="F96" s="27" t="str">
        <f>TEAMS!B$75</f>
        <v>CC 6</v>
      </c>
      <c r="G96" s="27">
        <f>TEAMS!B91</f>
        <v>0</v>
      </c>
      <c r="H96" s="5" t="s">
        <v>233</v>
      </c>
      <c r="I96" s="59">
        <v>94</v>
      </c>
      <c r="J96" s="55" t="str">
        <f>TEAMS!B$75</f>
        <v>CC 6</v>
      </c>
      <c r="K96" s="27">
        <f>TEAMS!C91</f>
        <v>0</v>
      </c>
      <c r="L96" s="5" t="s">
        <v>233</v>
      </c>
      <c r="M96" s="59">
        <v>94</v>
      </c>
      <c r="N96" s="55" t="str">
        <f>TEAMS!B$75</f>
        <v>CC 6</v>
      </c>
      <c r="O96" s="27">
        <f>TEAMS!D91</f>
        <v>0</v>
      </c>
      <c r="P96" s="203" t="s">
        <v>233</v>
      </c>
      <c r="Q96" s="103">
        <f>'290 Club'!A81</f>
        <v>0</v>
      </c>
      <c r="R96" s="160">
        <f>'290 Club'!B81</f>
        <v>0</v>
      </c>
      <c r="S96" s="104">
        <f>'290 Club'!C81</f>
        <v>0</v>
      </c>
    </row>
    <row r="97" spans="1:19" ht="13.5">
      <c r="A97" s="59">
        <v>95</v>
      </c>
      <c r="B97" s="55" t="str">
        <f>TEAMS!F$75</f>
        <v>CC 7</v>
      </c>
      <c r="C97" s="27">
        <f>TEAMS!I$91</f>
        <v>0</v>
      </c>
      <c r="D97" s="5" t="s">
        <v>233</v>
      </c>
      <c r="E97" s="60">
        <v>95</v>
      </c>
      <c r="F97" s="55" t="str">
        <f>TEAMS!F$75</f>
        <v>CC 7</v>
      </c>
      <c r="G97" s="27">
        <f>TEAMS!F91</f>
        <v>0</v>
      </c>
      <c r="H97" s="5" t="s">
        <v>233</v>
      </c>
      <c r="I97" s="59">
        <v>95</v>
      </c>
      <c r="J97" s="55" t="str">
        <f>TEAMS!F$75</f>
        <v>CC 7</v>
      </c>
      <c r="K97" s="27">
        <f>TEAMS!G91</f>
        <v>0</v>
      </c>
      <c r="L97" s="5" t="s">
        <v>233</v>
      </c>
      <c r="M97" s="59">
        <v>95</v>
      </c>
      <c r="N97" s="55" t="str">
        <f>TEAMS!F$75</f>
        <v>CC 7</v>
      </c>
      <c r="O97" s="27">
        <f>TEAMS!H91</f>
        <v>0</v>
      </c>
      <c r="P97" s="203" t="s">
        <v>233</v>
      </c>
      <c r="Q97" s="103">
        <f>'290 Club'!A82</f>
        <v>0</v>
      </c>
      <c r="R97" s="160">
        <f>'290 Club'!B82</f>
        <v>0</v>
      </c>
      <c r="S97" s="104">
        <f>'290 Club'!C82</f>
        <v>0</v>
      </c>
    </row>
    <row r="98" spans="1:19" ht="13.5">
      <c r="A98" s="59">
        <v>96</v>
      </c>
      <c r="B98" s="55" t="str">
        <f>TEAMS!J$75</f>
        <v>CC 8</v>
      </c>
      <c r="C98" s="27">
        <f>TEAMS!M$91</f>
        <v>0</v>
      </c>
      <c r="D98" s="5" t="s">
        <v>233</v>
      </c>
      <c r="E98" s="60">
        <v>96</v>
      </c>
      <c r="F98" s="55" t="str">
        <f>TEAMS!J$75</f>
        <v>CC 8</v>
      </c>
      <c r="G98" s="27">
        <f>TEAMS!J91</f>
        <v>0</v>
      </c>
      <c r="H98" s="5" t="s">
        <v>233</v>
      </c>
      <c r="I98" s="59">
        <v>96</v>
      </c>
      <c r="J98" s="55" t="str">
        <f>TEAMS!J$75</f>
        <v>CC 8</v>
      </c>
      <c r="K98" s="27">
        <f>TEAMS!K91</f>
        <v>0</v>
      </c>
      <c r="L98" s="5" t="s">
        <v>233</v>
      </c>
      <c r="M98" s="59">
        <v>96</v>
      </c>
      <c r="N98" s="55" t="str">
        <f>TEAMS!J$75</f>
        <v>CC 8</v>
      </c>
      <c r="O98" s="27">
        <f>TEAMS!L91</f>
        <v>0</v>
      </c>
      <c r="P98" s="203" t="s">
        <v>233</v>
      </c>
      <c r="Q98" s="103">
        <f>'290 Club'!A83</f>
        <v>0</v>
      </c>
      <c r="R98" s="160">
        <f>'290 Club'!B83</f>
        <v>0</v>
      </c>
      <c r="S98" s="104">
        <f>'290 Club'!C83</f>
        <v>0</v>
      </c>
    </row>
    <row r="99" spans="1:19" ht="13.5">
      <c r="A99" s="59">
        <v>97</v>
      </c>
      <c r="B99" s="55" t="str">
        <f>TEAMS!N$75</f>
        <v>CC 9</v>
      </c>
      <c r="C99" s="27">
        <f>TEAMS!Q$91</f>
        <v>0</v>
      </c>
      <c r="D99" s="5" t="s">
        <v>233</v>
      </c>
      <c r="E99" s="60">
        <v>97</v>
      </c>
      <c r="F99" s="55" t="str">
        <f>TEAMS!N$75</f>
        <v>CC 9</v>
      </c>
      <c r="G99" s="27">
        <f>TEAMS!N91</f>
        <v>0</v>
      </c>
      <c r="H99" s="5" t="s">
        <v>233</v>
      </c>
      <c r="I99" s="59">
        <v>97</v>
      </c>
      <c r="J99" s="55" t="str">
        <f>TEAMS!N$75</f>
        <v>CC 9</v>
      </c>
      <c r="K99" s="27">
        <f>TEAMS!O91</f>
        <v>0</v>
      </c>
      <c r="L99" s="5" t="s">
        <v>233</v>
      </c>
      <c r="M99" s="59">
        <v>97</v>
      </c>
      <c r="N99" s="55" t="str">
        <f>TEAMS!N$75</f>
        <v>CC 9</v>
      </c>
      <c r="O99" s="27">
        <f>TEAMS!P91</f>
        <v>0</v>
      </c>
      <c r="P99" s="203" t="s">
        <v>233</v>
      </c>
      <c r="Q99" s="103">
        <f>'290 Club'!A84</f>
        <v>0</v>
      </c>
      <c r="R99" s="160">
        <f>'290 Club'!B84</f>
        <v>0</v>
      </c>
      <c r="S99" s="104">
        <f>'290 Club'!C84</f>
        <v>0</v>
      </c>
    </row>
    <row r="100" spans="1:19" ht="13.5">
      <c r="A100" s="59">
        <v>98</v>
      </c>
      <c r="B100" s="55" t="str">
        <f>TEAMS!B148</f>
        <v>CO 11</v>
      </c>
      <c r="C100" s="27">
        <f>TEAMS!E164</f>
        <v>0</v>
      </c>
      <c r="D100" s="5" t="s">
        <v>45</v>
      </c>
      <c r="E100" s="60">
        <v>98</v>
      </c>
      <c r="F100" s="55" t="str">
        <f>TEAMS!B148</f>
        <v>CO 11</v>
      </c>
      <c r="G100" s="27">
        <f>TEAMS!B164</f>
        <v>0</v>
      </c>
      <c r="H100" s="5" t="s">
        <v>45</v>
      </c>
      <c r="I100" s="59">
        <v>98</v>
      </c>
      <c r="J100" s="55" t="str">
        <f>TEAMS!B148</f>
        <v>CO 11</v>
      </c>
      <c r="K100" s="27">
        <f>TEAMS!C164</f>
        <v>0</v>
      </c>
      <c r="L100" s="5" t="s">
        <v>45</v>
      </c>
      <c r="M100" s="59">
        <v>98</v>
      </c>
      <c r="N100" s="55" t="str">
        <f>TEAMS!B148</f>
        <v>CO 11</v>
      </c>
      <c r="O100" s="27">
        <f>TEAMS!D164</f>
        <v>0</v>
      </c>
      <c r="P100" s="204" t="s">
        <v>45</v>
      </c>
      <c r="Q100" s="103">
        <f>'290 Club'!A85</f>
        <v>0</v>
      </c>
      <c r="R100" s="160">
        <f>'290 Club'!B85</f>
        <v>0</v>
      </c>
      <c r="S100" s="104">
        <f>'290 Club'!C85</f>
        <v>0</v>
      </c>
    </row>
    <row r="101" spans="1:19" ht="13.5">
      <c r="A101" s="59">
        <v>99</v>
      </c>
      <c r="B101" s="55" t="str">
        <f>TEAMS!F148</f>
        <v>CO 12</v>
      </c>
      <c r="C101" s="27">
        <f>TEAMS!I164</f>
        <v>0</v>
      </c>
      <c r="D101" s="5" t="s">
        <v>45</v>
      </c>
      <c r="E101" s="60">
        <v>99</v>
      </c>
      <c r="F101" s="55" t="str">
        <f>TEAMS!F148</f>
        <v>CO 12</v>
      </c>
      <c r="G101" s="27">
        <f>TEAMS!F164</f>
        <v>0</v>
      </c>
      <c r="H101" s="5" t="s">
        <v>45</v>
      </c>
      <c r="I101" s="59">
        <v>99</v>
      </c>
      <c r="J101" s="55" t="str">
        <f>TEAMS!F148</f>
        <v>CO 12</v>
      </c>
      <c r="K101" s="27">
        <f>TEAMS!G164</f>
        <v>0</v>
      </c>
      <c r="L101" s="5" t="s">
        <v>45</v>
      </c>
      <c r="M101" s="59">
        <v>99</v>
      </c>
      <c r="N101" s="55" t="str">
        <f>TEAMS!F148</f>
        <v>CO 12</v>
      </c>
      <c r="O101" s="27">
        <f>TEAMS!H164</f>
        <v>0</v>
      </c>
      <c r="P101" s="204" t="s">
        <v>45</v>
      </c>
      <c r="Q101" s="103">
        <f>'290 Club'!A86</f>
        <v>0</v>
      </c>
      <c r="R101" s="160">
        <f>'290 Club'!B86</f>
        <v>0</v>
      </c>
      <c r="S101" s="104">
        <f>'290 Club'!C86</f>
        <v>0</v>
      </c>
    </row>
    <row r="102" spans="1:19" ht="13.5">
      <c r="A102" s="59">
        <v>100</v>
      </c>
      <c r="B102" s="55" t="str">
        <f>TEAMS!J148</f>
        <v>CO 13</v>
      </c>
      <c r="C102" s="27">
        <f>TEAMS!M164</f>
        <v>0</v>
      </c>
      <c r="D102" s="5" t="s">
        <v>45</v>
      </c>
      <c r="E102" s="60">
        <v>100</v>
      </c>
      <c r="F102" s="55" t="str">
        <f>TEAMS!J148</f>
        <v>CO 13</v>
      </c>
      <c r="G102" s="27">
        <f>TEAMS!J164</f>
        <v>0</v>
      </c>
      <c r="H102" s="5" t="s">
        <v>45</v>
      </c>
      <c r="I102" s="59">
        <v>100</v>
      </c>
      <c r="J102" s="55" t="str">
        <f>TEAMS!J148</f>
        <v>CO 13</v>
      </c>
      <c r="K102" s="27">
        <f>TEAMS!K164</f>
        <v>0</v>
      </c>
      <c r="L102" s="5" t="s">
        <v>45</v>
      </c>
      <c r="M102" s="59">
        <v>100</v>
      </c>
      <c r="N102" s="55" t="str">
        <f>TEAMS!J148</f>
        <v>CO 13</v>
      </c>
      <c r="O102" s="27">
        <f>TEAMS!L164</f>
        <v>0</v>
      </c>
      <c r="P102" s="204" t="s">
        <v>45</v>
      </c>
      <c r="Q102" s="103">
        <f>'290 Club'!A87</f>
        <v>0</v>
      </c>
      <c r="R102" s="160">
        <f>'290 Club'!B87</f>
        <v>0</v>
      </c>
      <c r="S102" s="104">
        <f>'290 Club'!C87</f>
        <v>0</v>
      </c>
    </row>
    <row r="103" spans="1:19" ht="13.5">
      <c r="A103" s="59">
        <v>101</v>
      </c>
      <c r="B103" s="55" t="str">
        <f>TEAMS!N148</f>
        <v>CO 14</v>
      </c>
      <c r="C103" s="27">
        <f>TEAMS!Q164</f>
        <v>0</v>
      </c>
      <c r="D103" s="5" t="s">
        <v>45</v>
      </c>
      <c r="E103" s="60">
        <v>101</v>
      </c>
      <c r="F103" s="55" t="str">
        <f>TEAMS!N148</f>
        <v>CO 14</v>
      </c>
      <c r="G103" s="27">
        <f>TEAMS!N164</f>
        <v>0</v>
      </c>
      <c r="H103" s="5" t="s">
        <v>45</v>
      </c>
      <c r="I103" s="59">
        <v>101</v>
      </c>
      <c r="J103" s="55" t="str">
        <f>TEAMS!N148</f>
        <v>CO 14</v>
      </c>
      <c r="K103" s="27">
        <f>TEAMS!O164</f>
        <v>0</v>
      </c>
      <c r="L103" s="5" t="s">
        <v>45</v>
      </c>
      <c r="M103" s="59">
        <v>101</v>
      </c>
      <c r="N103" s="55" t="str">
        <f>TEAMS!N148</f>
        <v>CO 14</v>
      </c>
      <c r="O103" s="27">
        <f>TEAMS!P164</f>
        <v>0</v>
      </c>
      <c r="P103" s="204" t="s">
        <v>45</v>
      </c>
      <c r="Q103" s="103">
        <f>'290 Club'!A88</f>
        <v>0</v>
      </c>
      <c r="R103" s="160">
        <f>'290 Club'!B88</f>
        <v>0</v>
      </c>
      <c r="S103" s="104">
        <f>'290 Club'!C88</f>
        <v>0</v>
      </c>
    </row>
    <row r="104" spans="1:19" ht="13.5">
      <c r="A104" s="59">
        <v>102</v>
      </c>
      <c r="B104" s="55" t="str">
        <f>TEAMS!R148</f>
        <v>CO 15</v>
      </c>
      <c r="C104" s="27">
        <f>TEAMS!U164</f>
        <v>0</v>
      </c>
      <c r="D104" s="5" t="s">
        <v>45</v>
      </c>
      <c r="E104" s="60">
        <v>102</v>
      </c>
      <c r="F104" s="55" t="str">
        <f>TEAMS!R148</f>
        <v>CO 15</v>
      </c>
      <c r="G104" s="27">
        <f>TEAMS!R164</f>
        <v>0</v>
      </c>
      <c r="H104" s="5" t="s">
        <v>45</v>
      </c>
      <c r="I104" s="59">
        <v>102</v>
      </c>
      <c r="J104" s="55" t="str">
        <f>TEAMS!R148</f>
        <v>CO 15</v>
      </c>
      <c r="K104" s="27">
        <f>TEAMS!S164</f>
        <v>0</v>
      </c>
      <c r="L104" s="5" t="s">
        <v>45</v>
      </c>
      <c r="M104" s="59">
        <v>102</v>
      </c>
      <c r="N104" s="55" t="str">
        <f>TEAMS!R148</f>
        <v>CO 15</v>
      </c>
      <c r="O104" s="27">
        <f>TEAMS!T164</f>
        <v>0</v>
      </c>
      <c r="P104" s="204" t="s">
        <v>45</v>
      </c>
      <c r="Q104" s="103">
        <f>'290 Club'!A89</f>
        <v>0</v>
      </c>
      <c r="R104" s="160">
        <f>'290 Club'!B89</f>
        <v>0</v>
      </c>
      <c r="S104" s="104">
        <f>'290 Club'!C89</f>
        <v>0</v>
      </c>
    </row>
    <row r="105" spans="1:19" ht="13.5">
      <c r="A105" s="59">
        <v>103</v>
      </c>
      <c r="B105" s="55" t="str">
        <f>TEAMS!B2</f>
        <v>Coleman, Shanita (R)</v>
      </c>
      <c r="C105" s="27">
        <f>TEAMS!E18</f>
        <v>0</v>
      </c>
      <c r="D105" s="5" t="s">
        <v>43</v>
      </c>
      <c r="E105" s="60">
        <v>103</v>
      </c>
      <c r="F105" s="55" t="str">
        <f>TEAMS!B2</f>
        <v>Coleman, Shanita (R)</v>
      </c>
      <c r="G105" s="27">
        <f>TEAMS!B18</f>
        <v>0</v>
      </c>
      <c r="H105" s="5" t="s">
        <v>43</v>
      </c>
      <c r="I105" s="59">
        <v>103</v>
      </c>
      <c r="J105" s="55" t="str">
        <f>TEAMS!B2</f>
        <v>Coleman, Shanita (R)</v>
      </c>
      <c r="K105" s="27">
        <f>TEAMS!C18</f>
        <v>0</v>
      </c>
      <c r="L105" s="5" t="s">
        <v>43</v>
      </c>
      <c r="M105" s="59">
        <v>103</v>
      </c>
      <c r="N105" s="55" t="str">
        <f>TEAMS!B2</f>
        <v>Coleman, Shanita (R)</v>
      </c>
      <c r="O105" s="27">
        <f>TEAMS!D18</f>
        <v>0</v>
      </c>
      <c r="P105" s="203" t="s">
        <v>43</v>
      </c>
      <c r="Q105" s="103">
        <f>'290 Club'!A90</f>
        <v>0</v>
      </c>
      <c r="R105" s="160">
        <f>'290 Club'!B90</f>
        <v>0</v>
      </c>
      <c r="S105" s="104">
        <f>'290 Club'!C90</f>
        <v>0</v>
      </c>
    </row>
    <row r="106" spans="1:19" ht="13.5">
      <c r="A106" s="59">
        <v>104</v>
      </c>
      <c r="B106" s="55" t="str">
        <f>TEAMS!R240</f>
        <v>CR 10</v>
      </c>
      <c r="C106" s="27">
        <f>TEAMS!U256</f>
        <v>0</v>
      </c>
      <c r="D106" s="5" t="s">
        <v>51</v>
      </c>
      <c r="E106" s="60">
        <v>104</v>
      </c>
      <c r="F106" s="55" t="str">
        <f>TEAMS!R240</f>
        <v>CR 10</v>
      </c>
      <c r="G106" s="27">
        <f>TEAMS!R256</f>
        <v>0</v>
      </c>
      <c r="H106" s="5" t="s">
        <v>51</v>
      </c>
      <c r="I106" s="59">
        <v>104</v>
      </c>
      <c r="J106" s="55" t="str">
        <f>TEAMS!R240</f>
        <v>CR 10</v>
      </c>
      <c r="K106" s="27">
        <f>TEAMS!S256</f>
        <v>0</v>
      </c>
      <c r="L106" s="5" t="s">
        <v>51</v>
      </c>
      <c r="M106" s="59">
        <v>104</v>
      </c>
      <c r="N106" s="55" t="str">
        <f>TEAMS!R240</f>
        <v>CR 10</v>
      </c>
      <c r="O106" s="27">
        <f>TEAMS!T256</f>
        <v>0</v>
      </c>
      <c r="P106" s="203" t="s">
        <v>51</v>
      </c>
      <c r="Q106" s="103">
        <f>'290 Club'!A91</f>
        <v>0</v>
      </c>
      <c r="R106" s="160">
        <f>'290 Club'!B91</f>
        <v>0</v>
      </c>
      <c r="S106" s="104">
        <f>'290 Club'!C91</f>
        <v>0</v>
      </c>
    </row>
    <row r="107" spans="1:19" ht="13.5">
      <c r="A107" s="59">
        <v>105</v>
      </c>
      <c r="B107" s="55" t="str">
        <f>TEAMS!B258</f>
        <v>CR 11</v>
      </c>
      <c r="C107" s="27">
        <f>TEAMS!E274</f>
        <v>0</v>
      </c>
      <c r="D107" s="5" t="s">
        <v>51</v>
      </c>
      <c r="E107" s="60">
        <v>105</v>
      </c>
      <c r="F107" s="55" t="str">
        <f>TEAMS!B258</f>
        <v>CR 11</v>
      </c>
      <c r="G107" s="27">
        <f>TEAMS!B274</f>
        <v>0</v>
      </c>
      <c r="H107" s="5" t="s">
        <v>51</v>
      </c>
      <c r="I107" s="59">
        <v>105</v>
      </c>
      <c r="J107" s="55" t="str">
        <f>TEAMS!B258</f>
        <v>CR 11</v>
      </c>
      <c r="K107" s="27">
        <f>TEAMS!C274</f>
        <v>0</v>
      </c>
      <c r="L107" s="5" t="s">
        <v>51</v>
      </c>
      <c r="M107" s="59">
        <v>105</v>
      </c>
      <c r="N107" s="55" t="str">
        <f>TEAMS!B258</f>
        <v>CR 11</v>
      </c>
      <c r="O107" s="27">
        <f>TEAMS!D274</f>
        <v>0</v>
      </c>
      <c r="P107" s="204" t="s">
        <v>51</v>
      </c>
      <c r="Q107" s="103">
        <f>'290 Club'!A92</f>
        <v>0</v>
      </c>
      <c r="R107" s="160">
        <f>'290 Club'!B92</f>
        <v>0</v>
      </c>
      <c r="S107" s="104">
        <f>'290 Club'!C92</f>
        <v>0</v>
      </c>
    </row>
    <row r="108" spans="1:19" ht="13.5">
      <c r="A108" s="59">
        <v>106</v>
      </c>
      <c r="B108" s="55" t="str">
        <f>TEAMS!F258</f>
        <v>CR 12</v>
      </c>
      <c r="C108" s="27">
        <f>TEAMS!I274</f>
        <v>0</v>
      </c>
      <c r="D108" s="5" t="s">
        <v>51</v>
      </c>
      <c r="E108" s="60">
        <v>106</v>
      </c>
      <c r="F108" s="55" t="str">
        <f>TEAMS!F258</f>
        <v>CR 12</v>
      </c>
      <c r="G108" s="27">
        <f>TEAMS!F274</f>
        <v>0</v>
      </c>
      <c r="H108" s="5" t="s">
        <v>51</v>
      </c>
      <c r="I108" s="59">
        <v>106</v>
      </c>
      <c r="J108" s="55" t="str">
        <f>TEAMS!F258</f>
        <v>CR 12</v>
      </c>
      <c r="K108" s="27">
        <f>TEAMS!G274</f>
        <v>0</v>
      </c>
      <c r="L108" s="5" t="s">
        <v>51</v>
      </c>
      <c r="M108" s="59">
        <v>106</v>
      </c>
      <c r="N108" s="55" t="str">
        <f>TEAMS!F258</f>
        <v>CR 12</v>
      </c>
      <c r="O108" s="27">
        <f>TEAMS!H274</f>
        <v>0</v>
      </c>
      <c r="P108" s="204" t="s">
        <v>51</v>
      </c>
      <c r="Q108" s="103">
        <f>'290 Club'!A93</f>
        <v>0</v>
      </c>
      <c r="R108" s="160">
        <f>'290 Club'!B93</f>
        <v>0</v>
      </c>
      <c r="S108" s="104">
        <f>'290 Club'!C93</f>
        <v>0</v>
      </c>
    </row>
    <row r="109" spans="1:19" ht="13.5">
      <c r="A109" s="59">
        <v>107</v>
      </c>
      <c r="B109" s="55" t="str">
        <f>TEAMS!J258</f>
        <v>CR 13</v>
      </c>
      <c r="C109" s="27">
        <f>TEAMS!M274</f>
        <v>0</v>
      </c>
      <c r="D109" s="5" t="s">
        <v>51</v>
      </c>
      <c r="E109" s="60">
        <v>107</v>
      </c>
      <c r="F109" s="55" t="str">
        <f>TEAMS!J258</f>
        <v>CR 13</v>
      </c>
      <c r="G109" s="27">
        <f>TEAMS!J274</f>
        <v>0</v>
      </c>
      <c r="H109" s="5" t="s">
        <v>51</v>
      </c>
      <c r="I109" s="59">
        <v>107</v>
      </c>
      <c r="J109" s="55" t="str">
        <f>TEAMS!J258</f>
        <v>CR 13</v>
      </c>
      <c r="K109" s="27">
        <f>TEAMS!K274</f>
        <v>0</v>
      </c>
      <c r="L109" s="5" t="s">
        <v>51</v>
      </c>
      <c r="M109" s="59">
        <v>107</v>
      </c>
      <c r="N109" s="55" t="str">
        <f>TEAMS!J258</f>
        <v>CR 13</v>
      </c>
      <c r="O109" s="27">
        <f>TEAMS!L274</f>
        <v>0</v>
      </c>
      <c r="P109" s="204" t="s">
        <v>51</v>
      </c>
      <c r="Q109" s="103">
        <f>'290 Club'!A94</f>
        <v>0</v>
      </c>
      <c r="R109" s="160">
        <f>'290 Club'!B94</f>
        <v>0</v>
      </c>
      <c r="S109" s="104">
        <f>'290 Club'!C94</f>
        <v>0</v>
      </c>
    </row>
    <row r="110" spans="1:19" ht="13.5">
      <c r="A110" s="59">
        <v>108</v>
      </c>
      <c r="B110" s="55" t="str">
        <f>TEAMS!N258</f>
        <v>CR 14</v>
      </c>
      <c r="C110" s="27">
        <f>TEAMS!Q274</f>
        <v>0</v>
      </c>
      <c r="D110" s="5" t="s">
        <v>51</v>
      </c>
      <c r="E110" s="60">
        <v>108</v>
      </c>
      <c r="F110" s="55" t="str">
        <f>TEAMS!N258</f>
        <v>CR 14</v>
      </c>
      <c r="G110" s="27">
        <f>TEAMS!N274</f>
        <v>0</v>
      </c>
      <c r="H110" s="5" t="s">
        <v>51</v>
      </c>
      <c r="I110" s="59">
        <v>108</v>
      </c>
      <c r="J110" s="55" t="str">
        <f>TEAMS!N258</f>
        <v>CR 14</v>
      </c>
      <c r="K110" s="27">
        <f>TEAMS!O274</f>
        <v>0</v>
      </c>
      <c r="L110" s="5" t="s">
        <v>51</v>
      </c>
      <c r="M110" s="59">
        <v>108</v>
      </c>
      <c r="N110" s="55" t="str">
        <f>TEAMS!N258</f>
        <v>CR 14</v>
      </c>
      <c r="O110" s="27">
        <f>TEAMS!P274</f>
        <v>0</v>
      </c>
      <c r="P110" s="204" t="s">
        <v>51</v>
      </c>
      <c r="Q110" s="103">
        <f>'290 Club'!A95</f>
        <v>0</v>
      </c>
      <c r="R110" s="160">
        <f>'290 Club'!B95</f>
        <v>0</v>
      </c>
      <c r="S110" s="104">
        <f>'290 Club'!C95</f>
        <v>0</v>
      </c>
    </row>
    <row r="111" spans="1:19" ht="13.5">
      <c r="A111" s="59">
        <v>109</v>
      </c>
      <c r="B111" s="55" t="str">
        <f>TEAMS!R258</f>
        <v>CR 15</v>
      </c>
      <c r="C111" s="27">
        <f>TEAMS!U274</f>
        <v>0</v>
      </c>
      <c r="D111" s="5" t="s">
        <v>51</v>
      </c>
      <c r="E111" s="60">
        <v>109</v>
      </c>
      <c r="F111" s="55" t="str">
        <f>TEAMS!R258</f>
        <v>CR 15</v>
      </c>
      <c r="G111" s="27">
        <f>TEAMS!R274</f>
        <v>0</v>
      </c>
      <c r="H111" s="5" t="s">
        <v>51</v>
      </c>
      <c r="I111" s="59">
        <v>109</v>
      </c>
      <c r="J111" s="55" t="str">
        <f>TEAMS!R258</f>
        <v>CR 15</v>
      </c>
      <c r="K111" s="27">
        <f>TEAMS!S274</f>
        <v>0</v>
      </c>
      <c r="L111" s="5" t="s">
        <v>51</v>
      </c>
      <c r="M111" s="59">
        <v>109</v>
      </c>
      <c r="N111" s="55" t="str">
        <f>TEAMS!R258</f>
        <v>CR 15</v>
      </c>
      <c r="O111" s="27">
        <f>TEAMS!T274</f>
        <v>0</v>
      </c>
      <c r="P111" s="204" t="s">
        <v>51</v>
      </c>
      <c r="Q111" s="103">
        <f>'290 Club'!A96</f>
        <v>0</v>
      </c>
      <c r="R111" s="160">
        <f>'290 Club'!B96</f>
        <v>0</v>
      </c>
      <c r="S111" s="104">
        <f>'290 Club'!C96</f>
        <v>0</v>
      </c>
    </row>
    <row r="112" spans="1:19" ht="13.5">
      <c r="A112" s="59">
        <v>110</v>
      </c>
      <c r="B112" s="55" t="str">
        <f>TEAMS!F240</f>
        <v>CR 7</v>
      </c>
      <c r="C112" s="27">
        <f>TEAMS!I256</f>
        <v>0</v>
      </c>
      <c r="D112" s="5" t="s">
        <v>51</v>
      </c>
      <c r="E112" s="59">
        <v>110</v>
      </c>
      <c r="F112" s="55" t="str">
        <f>TEAMS!F240</f>
        <v>CR 7</v>
      </c>
      <c r="G112" s="27">
        <f>TEAMS!F256</f>
        <v>0</v>
      </c>
      <c r="H112" s="5" t="s">
        <v>51</v>
      </c>
      <c r="I112" s="59">
        <v>110</v>
      </c>
      <c r="J112" s="55" t="str">
        <f>TEAMS!F240</f>
        <v>CR 7</v>
      </c>
      <c r="K112" s="27">
        <f>TEAMS!G256</f>
        <v>0</v>
      </c>
      <c r="L112" s="5" t="s">
        <v>51</v>
      </c>
      <c r="M112" s="59">
        <v>110</v>
      </c>
      <c r="N112" s="55" t="str">
        <f>TEAMS!F240</f>
        <v>CR 7</v>
      </c>
      <c r="O112" s="199">
        <f>TEAMS!H256</f>
        <v>0</v>
      </c>
      <c r="P112" s="203" t="s">
        <v>51</v>
      </c>
      <c r="Q112" s="103">
        <f>'290 Club'!A97</f>
        <v>0</v>
      </c>
      <c r="R112" s="160">
        <f>'290 Club'!B97</f>
        <v>0</v>
      </c>
      <c r="S112" s="104">
        <f>'290 Club'!C97</f>
        <v>0</v>
      </c>
    </row>
    <row r="113" spans="1:19" ht="13.5">
      <c r="A113" s="59">
        <v>111</v>
      </c>
      <c r="B113" s="55" t="str">
        <f>TEAMS!J240</f>
        <v>CR 8</v>
      </c>
      <c r="C113" s="27">
        <f>TEAMS!M256</f>
        <v>0</v>
      </c>
      <c r="D113" s="5" t="s">
        <v>51</v>
      </c>
      <c r="E113" s="59">
        <v>111</v>
      </c>
      <c r="F113" s="55" t="str">
        <f>TEAMS!J240</f>
        <v>CR 8</v>
      </c>
      <c r="G113" s="27">
        <f>TEAMS!J256</f>
        <v>0</v>
      </c>
      <c r="H113" s="5" t="s">
        <v>51</v>
      </c>
      <c r="I113" s="59">
        <v>111</v>
      </c>
      <c r="J113" s="55" t="str">
        <f>TEAMS!J240</f>
        <v>CR 8</v>
      </c>
      <c r="K113" s="27">
        <f>TEAMS!K256</f>
        <v>0</v>
      </c>
      <c r="L113" s="5" t="s">
        <v>51</v>
      </c>
      <c r="M113" s="59">
        <v>111</v>
      </c>
      <c r="N113" s="55" t="str">
        <f>TEAMS!J240</f>
        <v>CR 8</v>
      </c>
      <c r="O113" s="199">
        <f>TEAMS!L256</f>
        <v>0</v>
      </c>
      <c r="P113" s="203" t="s">
        <v>51</v>
      </c>
      <c r="Q113" s="103">
        <f>'290 Club'!A98</f>
        <v>0</v>
      </c>
      <c r="R113" s="160">
        <f>'290 Club'!B98</f>
        <v>0</v>
      </c>
      <c r="S113" s="104">
        <f>'290 Club'!C98</f>
        <v>0</v>
      </c>
    </row>
    <row r="114" spans="1:19" ht="13.5">
      <c r="A114" s="59">
        <v>112</v>
      </c>
      <c r="B114" s="55" t="str">
        <f>TEAMS!N240</f>
        <v>CR 9</v>
      </c>
      <c r="C114" s="27">
        <f>TEAMS!Q256</f>
        <v>0</v>
      </c>
      <c r="D114" s="5" t="s">
        <v>51</v>
      </c>
      <c r="E114" s="59">
        <v>112</v>
      </c>
      <c r="F114" s="55" t="str">
        <f>TEAMS!N240</f>
        <v>CR 9</v>
      </c>
      <c r="G114" s="27">
        <f>TEAMS!N256</f>
        <v>0</v>
      </c>
      <c r="H114" s="5" t="s">
        <v>51</v>
      </c>
      <c r="I114" s="59">
        <v>112</v>
      </c>
      <c r="J114" s="55" t="str">
        <f>TEAMS!N240</f>
        <v>CR 9</v>
      </c>
      <c r="K114" s="27">
        <f>TEAMS!O256</f>
        <v>0</v>
      </c>
      <c r="L114" s="5" t="s">
        <v>51</v>
      </c>
      <c r="M114" s="59">
        <v>112</v>
      </c>
      <c r="N114" s="55" t="str">
        <f>TEAMS!N240</f>
        <v>CR 9</v>
      </c>
      <c r="O114" s="199">
        <f>TEAMS!P256</f>
        <v>0</v>
      </c>
      <c r="P114" s="203" t="s">
        <v>51</v>
      </c>
      <c r="Q114" s="103">
        <f>'290 Club'!A99</f>
        <v>0</v>
      </c>
      <c r="R114" s="160">
        <f>'290 Club'!B99</f>
        <v>0</v>
      </c>
      <c r="S114" s="104">
        <f>'290 Club'!C99</f>
        <v>0</v>
      </c>
    </row>
    <row r="115" spans="1:19" ht="13.5">
      <c r="A115" s="59">
        <v>113</v>
      </c>
      <c r="B115" s="55" t="str">
        <f>TEAMS!R185</f>
        <v>CW 10</v>
      </c>
      <c r="C115" s="27">
        <f>TEAMS!U201</f>
        <v>0</v>
      </c>
      <c r="D115" s="5" t="s">
        <v>83</v>
      </c>
      <c r="E115" s="59">
        <v>113</v>
      </c>
      <c r="F115" s="55" t="str">
        <f>TEAMS!R185</f>
        <v>CW 10</v>
      </c>
      <c r="G115" s="27">
        <f>TEAMS!R201</f>
        <v>0</v>
      </c>
      <c r="H115" s="5" t="s">
        <v>83</v>
      </c>
      <c r="I115" s="59">
        <v>113</v>
      </c>
      <c r="J115" s="55" t="str">
        <f>TEAMS!R185</f>
        <v>CW 10</v>
      </c>
      <c r="K115" s="27">
        <f>TEAMS!S201</f>
        <v>0</v>
      </c>
      <c r="L115" s="5" t="s">
        <v>83</v>
      </c>
      <c r="M115" s="59">
        <v>113</v>
      </c>
      <c r="N115" s="55" t="str">
        <f>TEAMS!R185</f>
        <v>CW 10</v>
      </c>
      <c r="O115" s="199">
        <f>TEAMS!T201</f>
        <v>0</v>
      </c>
      <c r="P115" s="203" t="s">
        <v>83</v>
      </c>
      <c r="Q115" s="103">
        <f>'290 Club'!A100</f>
        <v>0</v>
      </c>
      <c r="R115" s="160">
        <f>'290 Club'!B100</f>
        <v>0</v>
      </c>
      <c r="S115" s="104">
        <f>'290 Club'!C100</f>
        <v>0</v>
      </c>
    </row>
    <row r="116" spans="1:19" ht="13.5">
      <c r="A116" s="59">
        <v>114</v>
      </c>
      <c r="B116" s="55" t="str">
        <f>TEAMS!B203</f>
        <v>CW 11</v>
      </c>
      <c r="C116" s="27">
        <f>TEAMS!E219</f>
        <v>0</v>
      </c>
      <c r="D116" s="5" t="s">
        <v>83</v>
      </c>
      <c r="E116" s="59">
        <v>114</v>
      </c>
      <c r="F116" s="55" t="str">
        <f>TEAMS!B203</f>
        <v>CW 11</v>
      </c>
      <c r="G116" s="27">
        <f>TEAMS!B219</f>
        <v>0</v>
      </c>
      <c r="H116" s="5" t="s">
        <v>83</v>
      </c>
      <c r="I116" s="59">
        <v>114</v>
      </c>
      <c r="J116" s="55" t="str">
        <f>TEAMS!B203</f>
        <v>CW 11</v>
      </c>
      <c r="K116" s="27">
        <f>TEAMS!C219</f>
        <v>0</v>
      </c>
      <c r="L116" s="5" t="s">
        <v>83</v>
      </c>
      <c r="M116" s="59">
        <v>114</v>
      </c>
      <c r="N116" s="55" t="str">
        <f>TEAMS!B203</f>
        <v>CW 11</v>
      </c>
      <c r="O116" s="199">
        <f>TEAMS!D219</f>
        <v>0</v>
      </c>
      <c r="P116" s="204" t="s">
        <v>83</v>
      </c>
      <c r="Q116" s="103">
        <f>'290 Club'!A101</f>
        <v>0</v>
      </c>
      <c r="R116" s="160">
        <f>'290 Club'!B101</f>
        <v>0</v>
      </c>
      <c r="S116" s="104">
        <f>'290 Club'!C101</f>
        <v>0</v>
      </c>
    </row>
    <row r="117" spans="1:19" ht="13.5">
      <c r="A117" s="59">
        <v>115</v>
      </c>
      <c r="B117" s="55" t="str">
        <f>TEAMS!F203</f>
        <v>CW 12</v>
      </c>
      <c r="C117" s="27">
        <f>TEAMS!I219</f>
        <v>0</v>
      </c>
      <c r="D117" s="5" t="s">
        <v>83</v>
      </c>
      <c r="E117" s="59">
        <v>115</v>
      </c>
      <c r="F117" s="55" t="str">
        <f>TEAMS!F203</f>
        <v>CW 12</v>
      </c>
      <c r="G117" s="27">
        <f>TEAMS!F219</f>
        <v>0</v>
      </c>
      <c r="H117" s="5" t="s">
        <v>83</v>
      </c>
      <c r="I117" s="59">
        <v>115</v>
      </c>
      <c r="J117" s="55" t="str">
        <f>TEAMS!F203</f>
        <v>CW 12</v>
      </c>
      <c r="K117" s="27">
        <f>TEAMS!G219</f>
        <v>0</v>
      </c>
      <c r="L117" s="5" t="s">
        <v>83</v>
      </c>
      <c r="M117" s="59">
        <v>115</v>
      </c>
      <c r="N117" s="55" t="str">
        <f>TEAMS!F203</f>
        <v>CW 12</v>
      </c>
      <c r="O117" s="199">
        <f>TEAMS!H219</f>
        <v>0</v>
      </c>
      <c r="P117" s="204" t="s">
        <v>83</v>
      </c>
      <c r="Q117" s="103">
        <f>'290 Club'!A102</f>
        <v>0</v>
      </c>
      <c r="R117" s="160">
        <f>'290 Club'!B102</f>
        <v>0</v>
      </c>
      <c r="S117" s="104">
        <f>'290 Club'!C102</f>
        <v>0</v>
      </c>
    </row>
    <row r="118" spans="1:19" ht="13.5">
      <c r="A118" s="59">
        <v>116</v>
      </c>
      <c r="B118" s="55" t="str">
        <f>TEAMS!J203</f>
        <v>CW 13</v>
      </c>
      <c r="C118" s="27">
        <f>TEAMS!M219</f>
        <v>0</v>
      </c>
      <c r="D118" s="5" t="s">
        <v>83</v>
      </c>
      <c r="E118" s="59">
        <v>116</v>
      </c>
      <c r="F118" s="55" t="str">
        <f>TEAMS!J203</f>
        <v>CW 13</v>
      </c>
      <c r="G118" s="27">
        <f>TEAMS!J219</f>
        <v>0</v>
      </c>
      <c r="H118" s="5" t="s">
        <v>83</v>
      </c>
      <c r="I118" s="59">
        <v>116</v>
      </c>
      <c r="J118" s="55" t="str">
        <f>TEAMS!J203</f>
        <v>CW 13</v>
      </c>
      <c r="K118" s="27">
        <f>TEAMS!K219</f>
        <v>0</v>
      </c>
      <c r="L118" s="5" t="s">
        <v>83</v>
      </c>
      <c r="M118" s="59">
        <v>116</v>
      </c>
      <c r="N118" s="55" t="str">
        <f>TEAMS!J203</f>
        <v>CW 13</v>
      </c>
      <c r="O118" s="199">
        <f>TEAMS!L219</f>
        <v>0</v>
      </c>
      <c r="P118" s="204" t="s">
        <v>83</v>
      </c>
      <c r="Q118" s="103">
        <f>'290 Club'!A103</f>
        <v>0</v>
      </c>
      <c r="R118" s="160">
        <f>'290 Club'!B103</f>
        <v>0</v>
      </c>
      <c r="S118" s="104">
        <f>'290 Club'!C103</f>
        <v>0</v>
      </c>
    </row>
    <row r="119" spans="1:19" ht="13.5">
      <c r="A119" s="59">
        <v>117</v>
      </c>
      <c r="B119" s="55" t="str">
        <f>TEAMS!N203</f>
        <v>CW 14</v>
      </c>
      <c r="C119" s="27">
        <f>TEAMS!Q219</f>
        <v>0</v>
      </c>
      <c r="D119" s="5" t="s">
        <v>83</v>
      </c>
      <c r="E119" s="59">
        <v>117</v>
      </c>
      <c r="F119" s="55" t="str">
        <f>TEAMS!N203</f>
        <v>CW 14</v>
      </c>
      <c r="G119" s="27">
        <f>TEAMS!N219</f>
        <v>0</v>
      </c>
      <c r="H119" s="5" t="s">
        <v>83</v>
      </c>
      <c r="I119" s="59">
        <v>117</v>
      </c>
      <c r="J119" s="55" t="str">
        <f>TEAMS!N203</f>
        <v>CW 14</v>
      </c>
      <c r="K119" s="27">
        <f>TEAMS!O219</f>
        <v>0</v>
      </c>
      <c r="L119" s="5" t="s">
        <v>83</v>
      </c>
      <c r="M119" s="59">
        <v>117</v>
      </c>
      <c r="N119" s="55" t="str">
        <f>TEAMS!N203</f>
        <v>CW 14</v>
      </c>
      <c r="O119" s="199">
        <f>TEAMS!P219</f>
        <v>0</v>
      </c>
      <c r="P119" s="204" t="s">
        <v>83</v>
      </c>
      <c r="Q119" s="103">
        <f>'290 Club'!A104</f>
        <v>0</v>
      </c>
      <c r="R119" s="160">
        <f>'290 Club'!B104</f>
        <v>0</v>
      </c>
      <c r="S119" s="104">
        <f>'290 Club'!C104</f>
        <v>0</v>
      </c>
    </row>
    <row r="120" spans="1:19" ht="13.5">
      <c r="A120" s="59">
        <v>118</v>
      </c>
      <c r="B120" s="55" t="str">
        <f>TEAMS!R203</f>
        <v>CW 15</v>
      </c>
      <c r="C120" s="27">
        <f>TEAMS!U219</f>
        <v>0</v>
      </c>
      <c r="D120" s="5" t="s">
        <v>83</v>
      </c>
      <c r="E120" s="59">
        <v>118</v>
      </c>
      <c r="F120" s="55" t="str">
        <f>TEAMS!R203</f>
        <v>CW 15</v>
      </c>
      <c r="G120" s="27">
        <f>TEAMS!R219</f>
        <v>0</v>
      </c>
      <c r="H120" s="5" t="s">
        <v>83</v>
      </c>
      <c r="I120" s="59">
        <v>118</v>
      </c>
      <c r="J120" s="55" t="str">
        <f>TEAMS!R203</f>
        <v>CW 15</v>
      </c>
      <c r="K120" s="27">
        <f>TEAMS!S219</f>
        <v>0</v>
      </c>
      <c r="L120" s="5" t="s">
        <v>83</v>
      </c>
      <c r="M120" s="59">
        <v>118</v>
      </c>
      <c r="N120" s="55" t="str">
        <f>TEAMS!R203</f>
        <v>CW 15</v>
      </c>
      <c r="O120" s="199">
        <f>TEAMS!T219</f>
        <v>0</v>
      </c>
      <c r="P120" s="204" t="s">
        <v>83</v>
      </c>
      <c r="Q120" s="103">
        <f>'290 Club'!A105</f>
        <v>0</v>
      </c>
      <c r="R120" s="160">
        <f>'290 Club'!B105</f>
        <v>0</v>
      </c>
      <c r="S120" s="104">
        <f>'290 Club'!C105</f>
        <v>0</v>
      </c>
    </row>
    <row r="121" spans="1:19" ht="13.5">
      <c r="A121" s="59">
        <v>119</v>
      </c>
      <c r="B121" s="55" t="str">
        <f>TEAMS!N185</f>
        <v>CW 9</v>
      </c>
      <c r="C121" s="27">
        <f>TEAMS!Q201</f>
        <v>0</v>
      </c>
      <c r="D121" s="5" t="s">
        <v>83</v>
      </c>
      <c r="E121" s="59">
        <v>119</v>
      </c>
      <c r="F121" s="55" t="str">
        <f>TEAMS!N185</f>
        <v>CW 9</v>
      </c>
      <c r="G121" s="27">
        <f>TEAMS!N201</f>
        <v>0</v>
      </c>
      <c r="H121" s="5" t="s">
        <v>83</v>
      </c>
      <c r="I121" s="59">
        <v>119</v>
      </c>
      <c r="J121" s="55" t="str">
        <f>TEAMS!N185</f>
        <v>CW 9</v>
      </c>
      <c r="K121" s="27">
        <f>TEAMS!O201</f>
        <v>0</v>
      </c>
      <c r="L121" s="5" t="s">
        <v>83</v>
      </c>
      <c r="M121" s="59">
        <v>119</v>
      </c>
      <c r="N121" s="55" t="str">
        <f>TEAMS!N185</f>
        <v>CW 9</v>
      </c>
      <c r="O121" s="199">
        <f>TEAMS!P201</f>
        <v>0</v>
      </c>
      <c r="P121" s="203" t="s">
        <v>83</v>
      </c>
      <c r="Q121" s="103">
        <f>'290 Club'!A106</f>
        <v>0</v>
      </c>
      <c r="R121" s="160">
        <f>'290 Club'!B106</f>
        <v>0</v>
      </c>
      <c r="S121" s="104">
        <f>'290 Club'!C106</f>
        <v>0</v>
      </c>
    </row>
    <row r="122" spans="1:19" ht="13.5">
      <c r="A122" s="59">
        <v>120</v>
      </c>
      <c r="B122" s="55" t="str">
        <f>TEAMS!B277</f>
        <v>DG 1</v>
      </c>
      <c r="C122" s="27">
        <f>TEAMS!E293</f>
        <v>0</v>
      </c>
      <c r="D122" s="5" t="s">
        <v>86</v>
      </c>
      <c r="E122" s="59">
        <v>120</v>
      </c>
      <c r="F122" s="55" t="str">
        <f>TEAMS!B277</f>
        <v>DG 1</v>
      </c>
      <c r="G122" s="27">
        <f>TEAMS!B293</f>
        <v>0</v>
      </c>
      <c r="H122" s="5" t="s">
        <v>86</v>
      </c>
      <c r="I122" s="59">
        <v>120</v>
      </c>
      <c r="J122" s="55" t="str">
        <f>TEAMS!B277</f>
        <v>DG 1</v>
      </c>
      <c r="K122" s="27">
        <f>TEAMS!C293</f>
        <v>0</v>
      </c>
      <c r="L122" s="5" t="s">
        <v>86</v>
      </c>
      <c r="M122" s="59">
        <v>120</v>
      </c>
      <c r="N122" s="55" t="str">
        <f>TEAMS!B277</f>
        <v>DG 1</v>
      </c>
      <c r="O122" s="199">
        <f>TEAMS!D293</f>
        <v>0</v>
      </c>
      <c r="P122" s="203" t="s">
        <v>86</v>
      </c>
      <c r="Q122" s="103">
        <f>'290 Club'!A107</f>
        <v>0</v>
      </c>
      <c r="R122" s="160">
        <f>'290 Club'!B107</f>
        <v>0</v>
      </c>
      <c r="S122" s="104">
        <f>'290 Club'!C107</f>
        <v>0</v>
      </c>
    </row>
    <row r="123" spans="1:19" ht="13.5">
      <c r="A123" s="59">
        <v>121</v>
      </c>
      <c r="B123" s="55" t="str">
        <f>TEAMS!R295</f>
        <v>DG 10</v>
      </c>
      <c r="C123" s="27">
        <f>TEAMS!U311</f>
        <v>0</v>
      </c>
      <c r="D123" s="5" t="s">
        <v>86</v>
      </c>
      <c r="E123" s="59">
        <v>121</v>
      </c>
      <c r="F123" s="55" t="str">
        <f>TEAMS!R295</f>
        <v>DG 10</v>
      </c>
      <c r="G123" s="27">
        <f>TEAMS!R311</f>
        <v>0</v>
      </c>
      <c r="H123" s="5" t="s">
        <v>86</v>
      </c>
      <c r="I123" s="59">
        <v>121</v>
      </c>
      <c r="J123" s="55" t="str">
        <f>TEAMS!R295</f>
        <v>DG 10</v>
      </c>
      <c r="K123" s="27">
        <f>TEAMS!S311</f>
        <v>0</v>
      </c>
      <c r="L123" s="5" t="s">
        <v>86</v>
      </c>
      <c r="M123" s="59">
        <v>121</v>
      </c>
      <c r="N123" s="55" t="str">
        <f>TEAMS!R295</f>
        <v>DG 10</v>
      </c>
      <c r="O123" s="199">
        <f>TEAMS!T311</f>
        <v>0</v>
      </c>
      <c r="P123" s="203" t="s">
        <v>86</v>
      </c>
      <c r="Q123" s="103">
        <f>'290 Club'!A108</f>
        <v>0</v>
      </c>
      <c r="R123" s="160">
        <f>'290 Club'!B108</f>
        <v>0</v>
      </c>
      <c r="S123" s="104">
        <f>'290 Club'!C108</f>
        <v>0</v>
      </c>
    </row>
    <row r="124" spans="1:19" ht="13.5">
      <c r="A124" s="59">
        <v>122</v>
      </c>
      <c r="B124" s="55" t="str">
        <f>TEAMS!B313</f>
        <v>DG 11</v>
      </c>
      <c r="C124" s="27">
        <f>TEAMS!E329</f>
        <v>0</v>
      </c>
      <c r="D124" s="5" t="s">
        <v>86</v>
      </c>
      <c r="E124" s="59">
        <v>122</v>
      </c>
      <c r="F124" s="55" t="str">
        <f>TEAMS!B313</f>
        <v>DG 11</v>
      </c>
      <c r="G124" s="27">
        <f>TEAMS!B329</f>
        <v>0</v>
      </c>
      <c r="H124" s="5" t="s">
        <v>86</v>
      </c>
      <c r="I124" s="59">
        <v>122</v>
      </c>
      <c r="J124" s="55" t="str">
        <f>TEAMS!B313</f>
        <v>DG 11</v>
      </c>
      <c r="K124" s="27">
        <f>TEAMS!C329</f>
        <v>0</v>
      </c>
      <c r="L124" s="5" t="s">
        <v>86</v>
      </c>
      <c r="M124" s="59">
        <v>122</v>
      </c>
      <c r="N124" s="55" t="str">
        <f>TEAMS!B313</f>
        <v>DG 11</v>
      </c>
      <c r="O124" s="199">
        <f>TEAMS!D329</f>
        <v>0</v>
      </c>
      <c r="P124" s="203" t="s">
        <v>86</v>
      </c>
      <c r="Q124" s="103">
        <f>'290 Club'!A109</f>
        <v>0</v>
      </c>
      <c r="R124" s="160">
        <f>'290 Club'!B109</f>
        <v>0</v>
      </c>
      <c r="S124" s="104">
        <f>'290 Club'!C109</f>
        <v>0</v>
      </c>
    </row>
    <row r="125" spans="1:19" ht="13.5">
      <c r="A125" s="59">
        <v>123</v>
      </c>
      <c r="B125" s="55" t="str">
        <f>TEAMS!F313</f>
        <v>DG 12</v>
      </c>
      <c r="C125" s="27">
        <f>TEAMS!I329</f>
        <v>0</v>
      </c>
      <c r="D125" s="5" t="s">
        <v>86</v>
      </c>
      <c r="E125" s="59">
        <v>123</v>
      </c>
      <c r="F125" s="55" t="str">
        <f>TEAMS!F313</f>
        <v>DG 12</v>
      </c>
      <c r="G125" s="27">
        <f>TEAMS!F329</f>
        <v>0</v>
      </c>
      <c r="H125" s="5" t="s">
        <v>86</v>
      </c>
      <c r="I125" s="59">
        <v>123</v>
      </c>
      <c r="J125" s="55" t="str">
        <f>TEAMS!F313</f>
        <v>DG 12</v>
      </c>
      <c r="K125" s="27">
        <f>TEAMS!G329</f>
        <v>0</v>
      </c>
      <c r="L125" s="5" t="s">
        <v>86</v>
      </c>
      <c r="M125" s="59">
        <v>123</v>
      </c>
      <c r="N125" s="55" t="str">
        <f>TEAMS!F313</f>
        <v>DG 12</v>
      </c>
      <c r="O125" s="199">
        <f>TEAMS!H329</f>
        <v>0</v>
      </c>
      <c r="P125" s="203" t="s">
        <v>86</v>
      </c>
      <c r="Q125" s="103">
        <f>'290 Club'!A110</f>
        <v>0</v>
      </c>
      <c r="R125" s="160">
        <f>'290 Club'!B110</f>
        <v>0</v>
      </c>
      <c r="S125" s="104">
        <f>'290 Club'!C110</f>
        <v>0</v>
      </c>
    </row>
    <row r="126" spans="1:19" ht="13.5">
      <c r="A126" s="59">
        <v>124</v>
      </c>
      <c r="B126" s="55" t="str">
        <f>TEAMS!J313</f>
        <v>DG 13</v>
      </c>
      <c r="C126" s="27">
        <f>TEAMS!M329</f>
        <v>0</v>
      </c>
      <c r="D126" s="5" t="s">
        <v>86</v>
      </c>
      <c r="E126" s="59">
        <v>124</v>
      </c>
      <c r="F126" s="55" t="str">
        <f>TEAMS!J313</f>
        <v>DG 13</v>
      </c>
      <c r="G126" s="27">
        <f>TEAMS!J329</f>
        <v>0</v>
      </c>
      <c r="H126" s="5" t="s">
        <v>86</v>
      </c>
      <c r="I126" s="59">
        <v>124</v>
      </c>
      <c r="J126" s="55" t="str">
        <f>TEAMS!J313</f>
        <v>DG 13</v>
      </c>
      <c r="K126" s="27">
        <f>TEAMS!K329</f>
        <v>0</v>
      </c>
      <c r="L126" s="5" t="s">
        <v>86</v>
      </c>
      <c r="M126" s="59">
        <v>124</v>
      </c>
      <c r="N126" s="55" t="str">
        <f>TEAMS!J313</f>
        <v>DG 13</v>
      </c>
      <c r="O126" s="199">
        <f>TEAMS!L329</f>
        <v>0</v>
      </c>
      <c r="P126" s="203" t="s">
        <v>86</v>
      </c>
      <c r="Q126" s="103">
        <f>'290 Club'!A111</f>
        <v>0</v>
      </c>
      <c r="R126" s="160">
        <f>'290 Club'!B111</f>
        <v>0</v>
      </c>
      <c r="S126" s="104">
        <f>'290 Club'!C111</f>
        <v>0</v>
      </c>
    </row>
    <row r="127" spans="1:19" ht="13.5">
      <c r="A127" s="59">
        <v>125</v>
      </c>
      <c r="B127" s="55" t="str">
        <f>TEAMS!N313</f>
        <v>DG 14</v>
      </c>
      <c r="C127" s="27">
        <f>TEAMS!Q329</f>
        <v>0</v>
      </c>
      <c r="D127" s="5" t="s">
        <v>86</v>
      </c>
      <c r="E127" s="59">
        <v>125</v>
      </c>
      <c r="F127" s="55" t="str">
        <f>TEAMS!N313</f>
        <v>DG 14</v>
      </c>
      <c r="G127" s="27">
        <f>TEAMS!N329</f>
        <v>0</v>
      </c>
      <c r="H127" s="5" t="s">
        <v>86</v>
      </c>
      <c r="I127" s="59">
        <v>125</v>
      </c>
      <c r="J127" s="55" t="str">
        <f>TEAMS!N313</f>
        <v>DG 14</v>
      </c>
      <c r="K127" s="27">
        <f>TEAMS!O329</f>
        <v>0</v>
      </c>
      <c r="L127" s="5" t="s">
        <v>86</v>
      </c>
      <c r="M127" s="59">
        <v>125</v>
      </c>
      <c r="N127" s="55" t="str">
        <f>TEAMS!N313</f>
        <v>DG 14</v>
      </c>
      <c r="O127" s="199">
        <f>TEAMS!P329</f>
        <v>0</v>
      </c>
      <c r="P127" s="203" t="s">
        <v>86</v>
      </c>
      <c r="Q127" s="103">
        <f>'290 Club'!A112</f>
        <v>0</v>
      </c>
      <c r="R127" s="160">
        <f>'290 Club'!B112</f>
        <v>0</v>
      </c>
      <c r="S127" s="104">
        <f>'290 Club'!C112</f>
        <v>0</v>
      </c>
    </row>
    <row r="128" spans="1:19" ht="13.5">
      <c r="A128" s="59">
        <v>126</v>
      </c>
      <c r="B128" s="55" t="str">
        <f>TEAMS!R313</f>
        <v>DG 15</v>
      </c>
      <c r="C128" s="27">
        <f>TEAMS!U329</f>
        <v>0</v>
      </c>
      <c r="D128" s="5" t="s">
        <v>86</v>
      </c>
      <c r="E128" s="59">
        <v>126</v>
      </c>
      <c r="F128" s="55" t="str">
        <f>TEAMS!R313</f>
        <v>DG 15</v>
      </c>
      <c r="G128" s="27">
        <f>TEAMS!R329</f>
        <v>0</v>
      </c>
      <c r="H128" s="5" t="s">
        <v>86</v>
      </c>
      <c r="I128" s="59">
        <v>126</v>
      </c>
      <c r="J128" s="55" t="str">
        <f>TEAMS!R313</f>
        <v>DG 15</v>
      </c>
      <c r="K128" s="27">
        <f>TEAMS!S329</f>
        <v>0</v>
      </c>
      <c r="L128" s="5" t="s">
        <v>86</v>
      </c>
      <c r="M128" s="59">
        <v>126</v>
      </c>
      <c r="N128" s="55" t="str">
        <f>TEAMS!R313</f>
        <v>DG 15</v>
      </c>
      <c r="O128" s="199">
        <f>TEAMS!T329</f>
        <v>0</v>
      </c>
      <c r="P128" s="203" t="s">
        <v>86</v>
      </c>
      <c r="Q128" s="103">
        <f>'290 Club'!A113</f>
        <v>0</v>
      </c>
      <c r="R128" s="160">
        <f>'290 Club'!B113</f>
        <v>0</v>
      </c>
      <c r="S128" s="104">
        <f>'290 Club'!C113</f>
        <v>0</v>
      </c>
    </row>
    <row r="129" spans="1:19" ht="13.5">
      <c r="A129" s="59">
        <v>127</v>
      </c>
      <c r="B129" s="55" t="str">
        <f>TEAMS!F277</f>
        <v>DG 2</v>
      </c>
      <c r="C129" s="27">
        <f>TEAMS!I293</f>
        <v>0</v>
      </c>
      <c r="D129" s="5" t="s">
        <v>86</v>
      </c>
      <c r="E129" s="59">
        <v>127</v>
      </c>
      <c r="F129" s="55" t="str">
        <f>TEAMS!F277</f>
        <v>DG 2</v>
      </c>
      <c r="G129" s="27">
        <f>TEAMS!F293</f>
        <v>0</v>
      </c>
      <c r="H129" s="5" t="s">
        <v>86</v>
      </c>
      <c r="I129" s="59">
        <v>127</v>
      </c>
      <c r="J129" s="55" t="str">
        <f>TEAMS!F277</f>
        <v>DG 2</v>
      </c>
      <c r="K129" s="27">
        <f>TEAMS!G293</f>
        <v>0</v>
      </c>
      <c r="L129" s="5" t="s">
        <v>86</v>
      </c>
      <c r="M129" s="59">
        <v>127</v>
      </c>
      <c r="N129" s="55" t="str">
        <f>TEAMS!F277</f>
        <v>DG 2</v>
      </c>
      <c r="O129" s="199">
        <f>TEAMS!H293</f>
        <v>0</v>
      </c>
      <c r="P129" s="203" t="s">
        <v>86</v>
      </c>
      <c r="Q129" s="103">
        <f>'290 Club'!A114</f>
        <v>0</v>
      </c>
      <c r="R129" s="160">
        <f>'290 Club'!B114</f>
        <v>0</v>
      </c>
      <c r="S129" s="104">
        <f>'290 Club'!C114</f>
        <v>0</v>
      </c>
    </row>
    <row r="130" spans="1:19" ht="13.5">
      <c r="A130" s="59">
        <v>128</v>
      </c>
      <c r="B130" s="55" t="str">
        <f>TEAMS!J277</f>
        <v>DG 3</v>
      </c>
      <c r="C130" s="27">
        <f>TEAMS!M293</f>
        <v>0</v>
      </c>
      <c r="D130" s="5" t="s">
        <v>86</v>
      </c>
      <c r="E130" s="59">
        <v>128</v>
      </c>
      <c r="F130" s="55" t="str">
        <f>TEAMS!J277</f>
        <v>DG 3</v>
      </c>
      <c r="G130" s="27">
        <f>TEAMS!J293</f>
        <v>0</v>
      </c>
      <c r="H130" s="5" t="s">
        <v>86</v>
      </c>
      <c r="I130" s="59">
        <v>128</v>
      </c>
      <c r="J130" s="55" t="str">
        <f>TEAMS!J277</f>
        <v>DG 3</v>
      </c>
      <c r="K130" s="27">
        <f>TEAMS!K293</f>
        <v>0</v>
      </c>
      <c r="L130" s="5" t="s">
        <v>86</v>
      </c>
      <c r="M130" s="59">
        <v>128</v>
      </c>
      <c r="N130" s="55" t="str">
        <f>TEAMS!J277</f>
        <v>DG 3</v>
      </c>
      <c r="O130" s="199">
        <f>TEAMS!L293</f>
        <v>0</v>
      </c>
      <c r="P130" s="203" t="s">
        <v>86</v>
      </c>
      <c r="Q130" s="103">
        <f>'290 Club'!A115</f>
        <v>0</v>
      </c>
      <c r="R130" s="160">
        <f>'290 Club'!B115</f>
        <v>0</v>
      </c>
      <c r="S130" s="104">
        <f>'290 Club'!C115</f>
        <v>0</v>
      </c>
    </row>
    <row r="131" spans="1:19" ht="13.5">
      <c r="A131" s="59">
        <v>129</v>
      </c>
      <c r="B131" s="55" t="str">
        <f>TEAMS!N277</f>
        <v>DG 4</v>
      </c>
      <c r="C131" s="27">
        <f>TEAMS!Q293</f>
        <v>0</v>
      </c>
      <c r="D131" s="5" t="s">
        <v>86</v>
      </c>
      <c r="E131" s="59">
        <v>129</v>
      </c>
      <c r="F131" s="55" t="str">
        <f>TEAMS!N277</f>
        <v>DG 4</v>
      </c>
      <c r="G131" s="27">
        <f>TEAMS!N293</f>
        <v>0</v>
      </c>
      <c r="H131" s="5" t="s">
        <v>86</v>
      </c>
      <c r="I131" s="59">
        <v>129</v>
      </c>
      <c r="J131" s="55" t="str">
        <f>TEAMS!N277</f>
        <v>DG 4</v>
      </c>
      <c r="K131" s="27">
        <f>TEAMS!O293</f>
        <v>0</v>
      </c>
      <c r="L131" s="5" t="s">
        <v>86</v>
      </c>
      <c r="M131" s="59">
        <v>129</v>
      </c>
      <c r="N131" s="55" t="str">
        <f>TEAMS!N277</f>
        <v>DG 4</v>
      </c>
      <c r="O131" s="199">
        <f>TEAMS!P293</f>
        <v>0</v>
      </c>
      <c r="P131" s="203" t="s">
        <v>86</v>
      </c>
      <c r="Q131" s="103">
        <f>'290 Club'!A116</f>
        <v>0</v>
      </c>
      <c r="R131" s="160">
        <f>'290 Club'!B116</f>
        <v>0</v>
      </c>
      <c r="S131" s="104">
        <f>'290 Club'!C116</f>
        <v>0</v>
      </c>
    </row>
    <row r="132" spans="1:19" ht="13.5">
      <c r="A132" s="59">
        <v>130</v>
      </c>
      <c r="B132" s="55" t="str">
        <f>TEAMS!R277</f>
        <v>DG 5</v>
      </c>
      <c r="C132" s="27">
        <f>TEAMS!U293</f>
        <v>0</v>
      </c>
      <c r="D132" s="5" t="s">
        <v>86</v>
      </c>
      <c r="E132" s="59">
        <v>130</v>
      </c>
      <c r="F132" s="55" t="str">
        <f>TEAMS!R277</f>
        <v>DG 5</v>
      </c>
      <c r="G132" s="27">
        <f>TEAMS!R293</f>
        <v>0</v>
      </c>
      <c r="H132" s="5" t="s">
        <v>86</v>
      </c>
      <c r="I132" s="59">
        <v>130</v>
      </c>
      <c r="J132" s="55" t="str">
        <f>TEAMS!R277</f>
        <v>DG 5</v>
      </c>
      <c r="K132" s="27">
        <f>TEAMS!S293</f>
        <v>0</v>
      </c>
      <c r="L132" s="5" t="s">
        <v>86</v>
      </c>
      <c r="M132" s="59">
        <v>130</v>
      </c>
      <c r="N132" s="55" t="str">
        <f>TEAMS!R277</f>
        <v>DG 5</v>
      </c>
      <c r="O132" s="199">
        <f>TEAMS!T293</f>
        <v>0</v>
      </c>
      <c r="P132" s="203" t="s">
        <v>86</v>
      </c>
      <c r="Q132" s="103">
        <f>'290 Club'!A117</f>
        <v>0</v>
      </c>
      <c r="R132" s="160">
        <f>'290 Club'!B117</f>
        <v>0</v>
      </c>
      <c r="S132" s="104">
        <f>'290 Club'!C117</f>
        <v>0</v>
      </c>
    </row>
    <row r="133" spans="1:19" ht="13.5">
      <c r="A133" s="59">
        <v>131</v>
      </c>
      <c r="B133" s="55" t="str">
        <f>TEAMS!B295</f>
        <v>DG 6</v>
      </c>
      <c r="C133" s="27">
        <f>TEAMS!E311</f>
        <v>0</v>
      </c>
      <c r="D133" s="5" t="s">
        <v>86</v>
      </c>
      <c r="E133" s="59">
        <v>131</v>
      </c>
      <c r="F133" s="55" t="str">
        <f>TEAMS!B295</f>
        <v>DG 6</v>
      </c>
      <c r="G133" s="27">
        <f>TEAMS!B311</f>
        <v>0</v>
      </c>
      <c r="H133" s="5" t="s">
        <v>86</v>
      </c>
      <c r="I133" s="59">
        <v>131</v>
      </c>
      <c r="J133" s="55" t="str">
        <f>TEAMS!B295</f>
        <v>DG 6</v>
      </c>
      <c r="K133" s="27">
        <f>TEAMS!C311</f>
        <v>0</v>
      </c>
      <c r="L133" s="5" t="s">
        <v>86</v>
      </c>
      <c r="M133" s="59">
        <v>131</v>
      </c>
      <c r="N133" s="55" t="str">
        <f>TEAMS!B295</f>
        <v>DG 6</v>
      </c>
      <c r="O133" s="199">
        <f>TEAMS!D311</f>
        <v>0</v>
      </c>
      <c r="P133" s="203" t="s">
        <v>86</v>
      </c>
      <c r="Q133" s="103">
        <f>'290 Club'!A118</f>
        <v>0</v>
      </c>
      <c r="R133" s="160">
        <f>'290 Club'!B118</f>
        <v>0</v>
      </c>
      <c r="S133" s="104">
        <f>'290 Club'!C118</f>
        <v>0</v>
      </c>
    </row>
    <row r="134" spans="1:19" ht="13.5">
      <c r="A134" s="59">
        <v>132</v>
      </c>
      <c r="B134" s="55" t="str">
        <f>TEAMS!F295</f>
        <v>DG 7</v>
      </c>
      <c r="C134" s="27">
        <f>TEAMS!I311</f>
        <v>0</v>
      </c>
      <c r="D134" s="5" t="s">
        <v>86</v>
      </c>
      <c r="E134" s="59">
        <v>132</v>
      </c>
      <c r="F134" s="55" t="str">
        <f>TEAMS!F295</f>
        <v>DG 7</v>
      </c>
      <c r="G134" s="27">
        <f>TEAMS!F311</f>
        <v>0</v>
      </c>
      <c r="H134" s="5" t="s">
        <v>86</v>
      </c>
      <c r="I134" s="59">
        <v>132</v>
      </c>
      <c r="J134" s="55" t="str">
        <f>TEAMS!F295</f>
        <v>DG 7</v>
      </c>
      <c r="K134" s="27">
        <f>TEAMS!G311</f>
        <v>0</v>
      </c>
      <c r="L134" s="5" t="s">
        <v>86</v>
      </c>
      <c r="M134" s="59">
        <v>132</v>
      </c>
      <c r="N134" s="55" t="str">
        <f>TEAMS!F295</f>
        <v>DG 7</v>
      </c>
      <c r="O134" s="199">
        <f>TEAMS!H311</f>
        <v>0</v>
      </c>
      <c r="P134" s="203" t="s">
        <v>86</v>
      </c>
      <c r="Q134" s="103">
        <f>'290 Club'!A119</f>
        <v>0</v>
      </c>
      <c r="R134" s="160">
        <f>'290 Club'!B119</f>
        <v>0</v>
      </c>
      <c r="S134" s="104">
        <f>'290 Club'!C119</f>
        <v>0</v>
      </c>
    </row>
    <row r="135" spans="1:19" ht="13.5">
      <c r="A135" s="59">
        <v>133</v>
      </c>
      <c r="B135" s="55" t="str">
        <f>TEAMS!J295</f>
        <v>DG 8</v>
      </c>
      <c r="C135" s="27">
        <f>TEAMS!M311</f>
        <v>0</v>
      </c>
      <c r="D135" s="5" t="s">
        <v>86</v>
      </c>
      <c r="E135" s="59">
        <v>133</v>
      </c>
      <c r="F135" s="55" t="str">
        <f>TEAMS!J295</f>
        <v>DG 8</v>
      </c>
      <c r="G135" s="27">
        <f>TEAMS!J311</f>
        <v>0</v>
      </c>
      <c r="H135" s="5" t="s">
        <v>86</v>
      </c>
      <c r="I135" s="59">
        <v>133</v>
      </c>
      <c r="J135" s="55" t="str">
        <f>TEAMS!J295</f>
        <v>DG 8</v>
      </c>
      <c r="K135" s="27">
        <f>TEAMS!K311</f>
        <v>0</v>
      </c>
      <c r="L135" s="5" t="s">
        <v>86</v>
      </c>
      <c r="M135" s="59">
        <v>133</v>
      </c>
      <c r="N135" s="55" t="str">
        <f>TEAMS!J295</f>
        <v>DG 8</v>
      </c>
      <c r="O135" s="199">
        <f>TEAMS!L311</f>
        <v>0</v>
      </c>
      <c r="P135" s="203" t="s">
        <v>86</v>
      </c>
      <c r="Q135" s="103">
        <f>'290 Club'!A120</f>
        <v>0</v>
      </c>
      <c r="R135" s="160">
        <f>'290 Club'!B120</f>
        <v>0</v>
      </c>
      <c r="S135" s="104">
        <f>'290 Club'!C120</f>
        <v>0</v>
      </c>
    </row>
    <row r="136" spans="1:19" ht="13.5">
      <c r="A136" s="59">
        <v>134</v>
      </c>
      <c r="B136" s="55" t="str">
        <f>TEAMS!N295</f>
        <v>DG 9</v>
      </c>
      <c r="C136" s="27">
        <f>TEAMS!Q311</f>
        <v>0</v>
      </c>
      <c r="D136" s="5" t="s">
        <v>86</v>
      </c>
      <c r="E136" s="59">
        <v>134</v>
      </c>
      <c r="F136" s="55" t="str">
        <f>TEAMS!N295</f>
        <v>DG 9</v>
      </c>
      <c r="G136" s="27">
        <f>TEAMS!N311</f>
        <v>0</v>
      </c>
      <c r="H136" s="5" t="s">
        <v>86</v>
      </c>
      <c r="I136" s="59">
        <v>134</v>
      </c>
      <c r="J136" s="55" t="str">
        <f>TEAMS!N295</f>
        <v>DG 9</v>
      </c>
      <c r="K136" s="27">
        <f>TEAMS!O311</f>
        <v>0</v>
      </c>
      <c r="L136" s="5" t="s">
        <v>86</v>
      </c>
      <c r="M136" s="59">
        <v>134</v>
      </c>
      <c r="N136" s="55" t="str">
        <f>TEAMS!N295</f>
        <v>DG 9</v>
      </c>
      <c r="O136" s="199">
        <f>TEAMS!P311</f>
        <v>0</v>
      </c>
      <c r="P136" s="203" t="s">
        <v>86</v>
      </c>
      <c r="Q136" s="103">
        <f>'290 Club'!A121</f>
        <v>0</v>
      </c>
      <c r="R136" s="160">
        <f>'290 Club'!B121</f>
        <v>0</v>
      </c>
      <c r="S136" s="104">
        <f>'290 Club'!C121</f>
        <v>0</v>
      </c>
    </row>
    <row r="137" spans="1:19" ht="13.5">
      <c r="A137" s="59">
        <v>135</v>
      </c>
      <c r="B137" s="55" t="str">
        <f>TEAMS!F368</f>
        <v>DO 12</v>
      </c>
      <c r="C137" s="27">
        <f>TEAMS!I384</f>
        <v>0</v>
      </c>
      <c r="D137" s="5" t="s">
        <v>87</v>
      </c>
      <c r="E137" s="59">
        <v>135</v>
      </c>
      <c r="F137" s="55" t="str">
        <f>TEAMS!F368</f>
        <v>DO 12</v>
      </c>
      <c r="G137" s="27">
        <f>TEAMS!F384</f>
        <v>0</v>
      </c>
      <c r="H137" s="5" t="s">
        <v>87</v>
      </c>
      <c r="I137" s="59">
        <v>135</v>
      </c>
      <c r="J137" s="55" t="str">
        <f>TEAMS!F368</f>
        <v>DO 12</v>
      </c>
      <c r="K137" s="27">
        <f>TEAMS!G384</f>
        <v>0</v>
      </c>
      <c r="L137" s="5" t="s">
        <v>87</v>
      </c>
      <c r="M137" s="59">
        <v>135</v>
      </c>
      <c r="N137" s="55" t="str">
        <f>TEAMS!F368</f>
        <v>DO 12</v>
      </c>
      <c r="O137" s="199">
        <f>TEAMS!H384</f>
        <v>0</v>
      </c>
      <c r="P137" s="203" t="s">
        <v>87</v>
      </c>
      <c r="Q137" s="103">
        <f>'290 Club'!A122</f>
        <v>0</v>
      </c>
      <c r="R137" s="160">
        <f>'290 Club'!B122</f>
        <v>0</v>
      </c>
      <c r="S137" s="104">
        <f>'290 Club'!C122</f>
        <v>0</v>
      </c>
    </row>
    <row r="138" spans="1:19" ht="13.5">
      <c r="A138" s="59">
        <v>136</v>
      </c>
      <c r="B138" s="55" t="str">
        <f>TEAMS!J368</f>
        <v>DO 13</v>
      </c>
      <c r="C138" s="27">
        <f>TEAMS!M384</f>
        <v>0</v>
      </c>
      <c r="D138" s="5" t="s">
        <v>87</v>
      </c>
      <c r="E138" s="59">
        <v>136</v>
      </c>
      <c r="F138" s="55" t="str">
        <f>TEAMS!J368</f>
        <v>DO 13</v>
      </c>
      <c r="G138" s="27">
        <f>TEAMS!J384</f>
        <v>0</v>
      </c>
      <c r="H138" s="5" t="s">
        <v>87</v>
      </c>
      <c r="I138" s="59">
        <v>136</v>
      </c>
      <c r="J138" s="55" t="str">
        <f>TEAMS!J368</f>
        <v>DO 13</v>
      </c>
      <c r="K138" s="27">
        <f>TEAMS!K384</f>
        <v>0</v>
      </c>
      <c r="L138" s="5" t="s">
        <v>87</v>
      </c>
      <c r="M138" s="59">
        <v>136</v>
      </c>
      <c r="N138" s="55" t="str">
        <f>TEAMS!J368</f>
        <v>DO 13</v>
      </c>
      <c r="O138" s="199">
        <f>TEAMS!L384</f>
        <v>0</v>
      </c>
      <c r="P138" s="203" t="s">
        <v>87</v>
      </c>
      <c r="Q138" s="103">
        <f>'290 Club'!A123</f>
        <v>0</v>
      </c>
      <c r="R138" s="160">
        <f>'290 Club'!B123</f>
        <v>0</v>
      </c>
      <c r="S138" s="104">
        <f>'290 Club'!C123</f>
        <v>0</v>
      </c>
    </row>
    <row r="139" spans="1:19" ht="13.5">
      <c r="A139" s="59">
        <v>137</v>
      </c>
      <c r="B139" s="55" t="str">
        <f>TEAMS!N368</f>
        <v>DO 14</v>
      </c>
      <c r="C139" s="27">
        <f>TEAMS!Q384</f>
        <v>0</v>
      </c>
      <c r="D139" s="5" t="s">
        <v>87</v>
      </c>
      <c r="E139" s="59">
        <v>137</v>
      </c>
      <c r="F139" s="55" t="str">
        <f>TEAMS!N368</f>
        <v>DO 14</v>
      </c>
      <c r="G139" s="27">
        <f>TEAMS!N384</f>
        <v>0</v>
      </c>
      <c r="H139" s="5" t="s">
        <v>87</v>
      </c>
      <c r="I139" s="59">
        <v>137</v>
      </c>
      <c r="J139" s="55" t="str">
        <f>TEAMS!N368</f>
        <v>DO 14</v>
      </c>
      <c r="K139" s="27">
        <f>TEAMS!O384</f>
        <v>0</v>
      </c>
      <c r="L139" s="5" t="s">
        <v>87</v>
      </c>
      <c r="M139" s="59">
        <v>137</v>
      </c>
      <c r="N139" s="55" t="str">
        <f>TEAMS!N368</f>
        <v>DO 14</v>
      </c>
      <c r="O139" s="199">
        <f>TEAMS!P384</f>
        <v>0</v>
      </c>
      <c r="P139" s="203" t="s">
        <v>87</v>
      </c>
      <c r="Q139" s="103">
        <f>'290 Club'!A124</f>
        <v>0</v>
      </c>
      <c r="R139" s="160">
        <f>'290 Club'!B124</f>
        <v>0</v>
      </c>
      <c r="S139" s="104">
        <f>'290 Club'!C124</f>
        <v>0</v>
      </c>
    </row>
    <row r="140" spans="1:19" ht="13.5">
      <c r="A140" s="59">
        <v>138</v>
      </c>
      <c r="B140" s="55" t="str">
        <f>TEAMS!R368</f>
        <v>DO 15</v>
      </c>
      <c r="C140" s="27">
        <f>TEAMS!U384</f>
        <v>0</v>
      </c>
      <c r="D140" s="5" t="s">
        <v>87</v>
      </c>
      <c r="E140" s="59">
        <v>138</v>
      </c>
      <c r="F140" s="55" t="str">
        <f>TEAMS!R368</f>
        <v>DO 15</v>
      </c>
      <c r="G140" s="27">
        <f>TEAMS!R384</f>
        <v>0</v>
      </c>
      <c r="H140" s="5" t="s">
        <v>87</v>
      </c>
      <c r="I140" s="59">
        <v>138</v>
      </c>
      <c r="J140" s="55" t="str">
        <f>TEAMS!R368</f>
        <v>DO 15</v>
      </c>
      <c r="K140" s="27">
        <f>TEAMS!S384</f>
        <v>0</v>
      </c>
      <c r="L140" s="5" t="s">
        <v>87</v>
      </c>
      <c r="M140" s="59">
        <v>138</v>
      </c>
      <c r="N140" s="55" t="str">
        <f>TEAMS!R368</f>
        <v>DO 15</v>
      </c>
      <c r="O140" s="199">
        <f>TEAMS!T384</f>
        <v>0</v>
      </c>
      <c r="P140" s="203" t="s">
        <v>87</v>
      </c>
      <c r="Q140" s="103">
        <f>'290 Club'!A125</f>
        <v>0</v>
      </c>
      <c r="R140" s="160">
        <f>'290 Club'!B125</f>
        <v>0</v>
      </c>
      <c r="S140" s="104">
        <f>'290 Club'!C125</f>
        <v>0</v>
      </c>
    </row>
    <row r="141" spans="1:19" ht="13.5">
      <c r="A141" s="59">
        <v>139</v>
      </c>
      <c r="B141" s="55" t="str">
        <f>TEAMS!B387</f>
        <v>FG 1</v>
      </c>
      <c r="C141" s="27">
        <f>TEAMS!E403</f>
        <v>0</v>
      </c>
      <c r="D141" s="5" t="s">
        <v>256</v>
      </c>
      <c r="E141" s="59">
        <v>139</v>
      </c>
      <c r="F141" s="55" t="str">
        <f>TEAMS!B387</f>
        <v>FG 1</v>
      </c>
      <c r="G141" s="27">
        <f>TEAMS!B403</f>
        <v>0</v>
      </c>
      <c r="H141" s="5" t="s">
        <v>256</v>
      </c>
      <c r="I141" s="59">
        <v>139</v>
      </c>
      <c r="J141" s="55" t="str">
        <f>TEAMS!B$387</f>
        <v>FG 1</v>
      </c>
      <c r="K141" s="27">
        <f>TEAMS!C403</f>
        <v>0</v>
      </c>
      <c r="L141" s="5" t="s">
        <v>256</v>
      </c>
      <c r="M141" s="59">
        <v>139</v>
      </c>
      <c r="N141" s="55" t="str">
        <f>TEAMS!B$387</f>
        <v>FG 1</v>
      </c>
      <c r="O141" s="199">
        <f>TEAMS!D403</f>
        <v>0</v>
      </c>
      <c r="P141" s="203" t="s">
        <v>256</v>
      </c>
      <c r="Q141" s="103">
        <f>'290 Club'!A126</f>
        <v>0</v>
      </c>
      <c r="R141" s="160">
        <f>'290 Club'!B126</f>
        <v>0</v>
      </c>
      <c r="S141" s="104">
        <f>'290 Club'!C126</f>
        <v>0</v>
      </c>
    </row>
    <row r="142" spans="1:19" ht="13.5">
      <c r="A142" s="59">
        <v>140</v>
      </c>
      <c r="B142" s="55" t="str">
        <f>TEAMS!R405</f>
        <v>FG 10</v>
      </c>
      <c r="C142" s="27">
        <f>TEAMS!U421</f>
        <v>0</v>
      </c>
      <c r="D142" s="5" t="s">
        <v>256</v>
      </c>
      <c r="E142" s="59">
        <v>140</v>
      </c>
      <c r="F142" s="55" t="str">
        <f>TEAMS!R405</f>
        <v>FG 10</v>
      </c>
      <c r="G142" s="27">
        <f>TEAMS!R421</f>
        <v>0</v>
      </c>
      <c r="H142" s="5" t="s">
        <v>256</v>
      </c>
      <c r="I142" s="59">
        <v>140</v>
      </c>
      <c r="J142" s="55" t="str">
        <f>TEAMS!R405</f>
        <v>FG 10</v>
      </c>
      <c r="K142" s="27">
        <f>TEAMS!S421</f>
        <v>0</v>
      </c>
      <c r="L142" s="5" t="s">
        <v>256</v>
      </c>
      <c r="M142" s="59">
        <v>140</v>
      </c>
      <c r="N142" s="55" t="str">
        <f>TEAMS!R405</f>
        <v>FG 10</v>
      </c>
      <c r="O142" s="199">
        <f>TEAMS!T421</f>
        <v>0</v>
      </c>
      <c r="P142" s="203" t="s">
        <v>256</v>
      </c>
      <c r="Q142" s="103">
        <f>'290 Club'!A127</f>
        <v>0</v>
      </c>
      <c r="R142" s="160">
        <f>'290 Club'!B127</f>
        <v>0</v>
      </c>
      <c r="S142" s="104">
        <f>'290 Club'!C127</f>
        <v>0</v>
      </c>
    </row>
    <row r="143" spans="1:19" ht="13.5">
      <c r="A143" s="59">
        <v>141</v>
      </c>
      <c r="B143" s="55" t="str">
        <f>TEAMS!B423</f>
        <v>FG 11</v>
      </c>
      <c r="C143" s="27">
        <f>TEAMS!E439</f>
        <v>0</v>
      </c>
      <c r="D143" s="5" t="s">
        <v>256</v>
      </c>
      <c r="E143" s="59">
        <v>141</v>
      </c>
      <c r="F143" s="55" t="str">
        <f>TEAMS!B423</f>
        <v>FG 11</v>
      </c>
      <c r="G143" s="27">
        <f>TEAMS!B439</f>
        <v>0</v>
      </c>
      <c r="H143" s="5" t="s">
        <v>256</v>
      </c>
      <c r="I143" s="59">
        <v>141</v>
      </c>
      <c r="J143" s="55" t="str">
        <f>TEAMS!B$423</f>
        <v>FG 11</v>
      </c>
      <c r="K143" s="27">
        <f>TEAMS!C439</f>
        <v>0</v>
      </c>
      <c r="L143" s="5" t="s">
        <v>256</v>
      </c>
      <c r="M143" s="59">
        <v>141</v>
      </c>
      <c r="N143" s="55" t="str">
        <f>TEAMS!B$423</f>
        <v>FG 11</v>
      </c>
      <c r="O143" s="199">
        <f>TEAMS!D439</f>
        <v>0</v>
      </c>
      <c r="P143" s="203" t="s">
        <v>256</v>
      </c>
      <c r="Q143" s="103">
        <f>'290 Club'!A128</f>
        <v>0</v>
      </c>
      <c r="R143" s="160">
        <f>'290 Club'!B128</f>
        <v>0</v>
      </c>
      <c r="S143" s="104">
        <f>'290 Club'!C128</f>
        <v>0</v>
      </c>
    </row>
    <row r="144" spans="1:19" ht="13.5">
      <c r="A144" s="59">
        <v>142</v>
      </c>
      <c r="B144" s="55" t="str">
        <f>TEAMS!F423</f>
        <v>FG 12</v>
      </c>
      <c r="C144" s="27">
        <f>TEAMS!I439</f>
        <v>0</v>
      </c>
      <c r="D144" s="5" t="s">
        <v>256</v>
      </c>
      <c r="E144" s="59">
        <v>142</v>
      </c>
      <c r="F144" s="55" t="str">
        <f>TEAMS!F423</f>
        <v>FG 12</v>
      </c>
      <c r="G144" s="27">
        <f>TEAMS!F439</f>
        <v>0</v>
      </c>
      <c r="H144" s="5" t="s">
        <v>256</v>
      </c>
      <c r="I144" s="59">
        <v>142</v>
      </c>
      <c r="J144" s="55" t="str">
        <f>TEAMS!F$423</f>
        <v>FG 12</v>
      </c>
      <c r="K144" s="27">
        <f>TEAMS!G439</f>
        <v>0</v>
      </c>
      <c r="L144" s="5" t="s">
        <v>256</v>
      </c>
      <c r="M144" s="59">
        <v>142</v>
      </c>
      <c r="N144" s="55" t="str">
        <f>TEAMS!F$423</f>
        <v>FG 12</v>
      </c>
      <c r="O144" s="199">
        <f>TEAMS!H439</f>
        <v>0</v>
      </c>
      <c r="P144" s="203" t="s">
        <v>256</v>
      </c>
      <c r="Q144" s="103">
        <f>'290 Club'!A129</f>
        <v>0</v>
      </c>
      <c r="R144" s="160">
        <f>'290 Club'!B129</f>
        <v>0</v>
      </c>
      <c r="S144" s="104">
        <f>'290 Club'!C129</f>
        <v>0</v>
      </c>
    </row>
    <row r="145" spans="1:19" ht="13.5">
      <c r="A145" s="59">
        <v>143</v>
      </c>
      <c r="B145" s="55" t="str">
        <f>TEAMS!J423</f>
        <v>FG 13</v>
      </c>
      <c r="C145" s="27">
        <f>TEAMS!M439</f>
        <v>0</v>
      </c>
      <c r="D145" s="5" t="s">
        <v>256</v>
      </c>
      <c r="E145" s="59">
        <v>143</v>
      </c>
      <c r="F145" s="55" t="str">
        <f>TEAMS!J423</f>
        <v>FG 13</v>
      </c>
      <c r="G145" s="27">
        <f>TEAMS!J439</f>
        <v>0</v>
      </c>
      <c r="H145" s="5" t="s">
        <v>256</v>
      </c>
      <c r="I145" s="59">
        <v>143</v>
      </c>
      <c r="J145" s="55" t="str">
        <f>TEAMS!J423</f>
        <v>FG 13</v>
      </c>
      <c r="K145" s="27">
        <f>TEAMS!K439</f>
        <v>0</v>
      </c>
      <c r="L145" s="5" t="s">
        <v>256</v>
      </c>
      <c r="M145" s="59">
        <v>143</v>
      </c>
      <c r="N145" s="55" t="str">
        <f>TEAMS!J$423</f>
        <v>FG 13</v>
      </c>
      <c r="O145" s="199">
        <f>TEAMS!L439</f>
        <v>0</v>
      </c>
      <c r="P145" s="203" t="s">
        <v>256</v>
      </c>
      <c r="Q145" s="103">
        <f>'290 Club'!A130</f>
        <v>0</v>
      </c>
      <c r="R145" s="160">
        <f>'290 Club'!B130</f>
        <v>0</v>
      </c>
      <c r="S145" s="104">
        <f>'290 Club'!C130</f>
        <v>0</v>
      </c>
    </row>
    <row r="146" spans="1:19" ht="13.5">
      <c r="A146" s="59">
        <v>144</v>
      </c>
      <c r="B146" s="55" t="str">
        <f>TEAMS!N423</f>
        <v>FG 14</v>
      </c>
      <c r="C146" s="27">
        <f>TEAMS!Q439</f>
        <v>0</v>
      </c>
      <c r="D146" s="5" t="s">
        <v>256</v>
      </c>
      <c r="E146" s="59">
        <v>144</v>
      </c>
      <c r="F146" s="55" t="str">
        <f>TEAMS!N423</f>
        <v>FG 14</v>
      </c>
      <c r="G146" s="27">
        <f>TEAMS!N439</f>
        <v>0</v>
      </c>
      <c r="H146" s="5" t="s">
        <v>256</v>
      </c>
      <c r="I146" s="59">
        <v>144</v>
      </c>
      <c r="J146" s="55" t="str">
        <f>TEAMS!N423</f>
        <v>FG 14</v>
      </c>
      <c r="K146" s="27">
        <f>TEAMS!O439</f>
        <v>0</v>
      </c>
      <c r="L146" s="5" t="s">
        <v>256</v>
      </c>
      <c r="M146" s="59">
        <v>144</v>
      </c>
      <c r="N146" s="55" t="str">
        <f>TEAMS!N423</f>
        <v>FG 14</v>
      </c>
      <c r="O146" s="199">
        <f>TEAMS!P439</f>
        <v>0</v>
      </c>
      <c r="P146" s="203" t="s">
        <v>256</v>
      </c>
      <c r="Q146" s="103">
        <f>'290 Club'!A131</f>
        <v>0</v>
      </c>
      <c r="R146" s="160">
        <f>'290 Club'!B131</f>
        <v>0</v>
      </c>
      <c r="S146" s="104">
        <f>'290 Club'!C131</f>
        <v>0</v>
      </c>
    </row>
    <row r="147" spans="1:19" ht="13.5">
      <c r="A147" s="59">
        <v>145</v>
      </c>
      <c r="B147" s="55" t="str">
        <f>TEAMS!R423</f>
        <v>FG 15</v>
      </c>
      <c r="C147" s="27">
        <f>TEAMS!U439</f>
        <v>0</v>
      </c>
      <c r="D147" s="5" t="s">
        <v>256</v>
      </c>
      <c r="E147" s="59">
        <v>145</v>
      </c>
      <c r="F147" s="55" t="str">
        <f>TEAMS!R423</f>
        <v>FG 15</v>
      </c>
      <c r="G147" s="27">
        <f>TEAMS!R439</f>
        <v>0</v>
      </c>
      <c r="H147" s="5" t="s">
        <v>256</v>
      </c>
      <c r="I147" s="59">
        <v>145</v>
      </c>
      <c r="J147" s="55" t="str">
        <f>TEAMS!R423</f>
        <v>FG 15</v>
      </c>
      <c r="K147" s="27">
        <f>TEAMS!S439</f>
        <v>0</v>
      </c>
      <c r="L147" s="5" t="s">
        <v>256</v>
      </c>
      <c r="M147" s="59">
        <v>145</v>
      </c>
      <c r="N147" s="55" t="str">
        <f>TEAMS!R423</f>
        <v>FG 15</v>
      </c>
      <c r="O147" s="199">
        <f>TEAMS!T439</f>
        <v>0</v>
      </c>
      <c r="P147" s="203" t="s">
        <v>256</v>
      </c>
      <c r="Q147" s="103">
        <f>'290 Club'!A132</f>
        <v>0</v>
      </c>
      <c r="R147" s="160">
        <f>'290 Club'!B132</f>
        <v>0</v>
      </c>
      <c r="S147" s="104">
        <f>'290 Club'!C132</f>
        <v>0</v>
      </c>
    </row>
    <row r="148" spans="1:19" ht="13.5">
      <c r="A148" s="59">
        <v>146</v>
      </c>
      <c r="B148" s="55" t="str">
        <f>TEAMS!F387</f>
        <v>FG 2</v>
      </c>
      <c r="C148" s="27">
        <f>TEAMS!I403</f>
        <v>0</v>
      </c>
      <c r="D148" s="5" t="s">
        <v>256</v>
      </c>
      <c r="E148" s="59">
        <v>146</v>
      </c>
      <c r="F148" s="55" t="str">
        <f>TEAMS!F387</f>
        <v>FG 2</v>
      </c>
      <c r="G148" s="27">
        <f>TEAMS!F403</f>
        <v>0</v>
      </c>
      <c r="H148" s="5" t="s">
        <v>256</v>
      </c>
      <c r="I148" s="59">
        <v>146</v>
      </c>
      <c r="J148" s="55" t="str">
        <f>TEAMS!F$387</f>
        <v>FG 2</v>
      </c>
      <c r="K148" s="27">
        <f>TEAMS!G403</f>
        <v>0</v>
      </c>
      <c r="L148" s="5" t="s">
        <v>256</v>
      </c>
      <c r="M148" s="59">
        <v>146</v>
      </c>
      <c r="N148" s="55" t="str">
        <f>TEAMS!F$387</f>
        <v>FG 2</v>
      </c>
      <c r="O148" s="199">
        <f>TEAMS!H403</f>
        <v>0</v>
      </c>
      <c r="P148" s="203" t="s">
        <v>256</v>
      </c>
      <c r="Q148" s="103">
        <f>'290 Club'!A133</f>
        <v>0</v>
      </c>
      <c r="R148" s="160">
        <f>'290 Club'!B133</f>
        <v>0</v>
      </c>
      <c r="S148" s="104">
        <f>'290 Club'!C133</f>
        <v>0</v>
      </c>
    </row>
    <row r="149" spans="1:19" ht="13.5">
      <c r="A149" s="59">
        <v>147</v>
      </c>
      <c r="B149" s="55" t="str">
        <f>TEAMS!J387</f>
        <v>FG 3</v>
      </c>
      <c r="C149" s="27">
        <f>TEAMS!M403</f>
        <v>0</v>
      </c>
      <c r="D149" s="5" t="s">
        <v>256</v>
      </c>
      <c r="E149" s="59">
        <v>147</v>
      </c>
      <c r="F149" s="55" t="str">
        <f>TEAMS!J387</f>
        <v>FG 3</v>
      </c>
      <c r="G149" s="27">
        <f>TEAMS!J403</f>
        <v>0</v>
      </c>
      <c r="H149" s="5" t="s">
        <v>256</v>
      </c>
      <c r="I149" s="59">
        <v>147</v>
      </c>
      <c r="J149" s="55" t="str">
        <f>TEAMS!J387</f>
        <v>FG 3</v>
      </c>
      <c r="K149" s="27">
        <f>TEAMS!K403</f>
        <v>0</v>
      </c>
      <c r="L149" s="5" t="s">
        <v>256</v>
      </c>
      <c r="M149" s="59">
        <v>147</v>
      </c>
      <c r="N149" s="55" t="str">
        <f>TEAMS!J$387</f>
        <v>FG 3</v>
      </c>
      <c r="O149" s="199">
        <f>TEAMS!L403</f>
        <v>0</v>
      </c>
      <c r="P149" s="203" t="s">
        <v>256</v>
      </c>
      <c r="Q149" s="103">
        <f>'290 Club'!A134</f>
        <v>0</v>
      </c>
      <c r="R149" s="160">
        <f>'290 Club'!B134</f>
        <v>0</v>
      </c>
      <c r="S149" s="104">
        <f>'290 Club'!C134</f>
        <v>0</v>
      </c>
    </row>
    <row r="150" spans="1:19" ht="13.5">
      <c r="A150" s="59">
        <v>148</v>
      </c>
      <c r="B150" s="55" t="str">
        <f>TEAMS!N387</f>
        <v>FG 4</v>
      </c>
      <c r="C150" s="27">
        <f>TEAMS!Q403</f>
        <v>0</v>
      </c>
      <c r="D150" s="5" t="s">
        <v>256</v>
      </c>
      <c r="E150" s="59">
        <v>148</v>
      </c>
      <c r="F150" s="55" t="str">
        <f>TEAMS!N387</f>
        <v>FG 4</v>
      </c>
      <c r="G150" s="27">
        <f>TEAMS!N403</f>
        <v>0</v>
      </c>
      <c r="H150" s="5" t="s">
        <v>256</v>
      </c>
      <c r="I150" s="59">
        <v>148</v>
      </c>
      <c r="J150" s="55" t="str">
        <f>TEAMS!N387</f>
        <v>FG 4</v>
      </c>
      <c r="K150" s="27">
        <f>TEAMS!O403</f>
        <v>0</v>
      </c>
      <c r="L150" s="5" t="s">
        <v>256</v>
      </c>
      <c r="M150" s="59">
        <v>148</v>
      </c>
      <c r="N150" s="55" t="str">
        <f>TEAMS!N387</f>
        <v>FG 4</v>
      </c>
      <c r="O150" s="199">
        <f>TEAMS!P403</f>
        <v>0</v>
      </c>
      <c r="P150" s="203" t="s">
        <v>256</v>
      </c>
      <c r="Q150" s="103">
        <f>'290 Club'!A135</f>
        <v>0</v>
      </c>
      <c r="R150" s="160">
        <f>'290 Club'!B135</f>
        <v>0</v>
      </c>
      <c r="S150" s="104">
        <f>'290 Club'!C135</f>
        <v>0</v>
      </c>
    </row>
    <row r="151" spans="1:19" ht="13.5">
      <c r="A151" s="59">
        <v>149</v>
      </c>
      <c r="B151" s="55" t="str">
        <f>TEAMS!R387</f>
        <v>FG 5</v>
      </c>
      <c r="C151" s="27">
        <f>TEAMS!U403</f>
        <v>0</v>
      </c>
      <c r="D151" s="5" t="s">
        <v>256</v>
      </c>
      <c r="E151" s="59">
        <v>149</v>
      </c>
      <c r="F151" s="55" t="str">
        <f>TEAMS!R387</f>
        <v>FG 5</v>
      </c>
      <c r="G151" s="27">
        <f>TEAMS!R403</f>
        <v>0</v>
      </c>
      <c r="H151" s="5" t="s">
        <v>256</v>
      </c>
      <c r="I151" s="59">
        <v>149</v>
      </c>
      <c r="J151" s="55" t="str">
        <f>TEAMS!R387</f>
        <v>FG 5</v>
      </c>
      <c r="K151" s="27">
        <f>TEAMS!S403</f>
        <v>0</v>
      </c>
      <c r="L151" s="5" t="s">
        <v>256</v>
      </c>
      <c r="M151" s="59">
        <v>149</v>
      </c>
      <c r="N151" s="55" t="str">
        <f>TEAMS!R387</f>
        <v>FG 5</v>
      </c>
      <c r="O151" s="199">
        <f>TEAMS!T403</f>
        <v>0</v>
      </c>
      <c r="P151" s="203" t="s">
        <v>256</v>
      </c>
      <c r="Q151" s="103">
        <f>'290 Club'!A136</f>
        <v>0</v>
      </c>
      <c r="R151" s="160">
        <f>'290 Club'!B136</f>
        <v>0</v>
      </c>
      <c r="S151" s="104">
        <f>'290 Club'!C136</f>
        <v>0</v>
      </c>
    </row>
    <row r="152" spans="1:19" ht="13.5">
      <c r="A152" s="59">
        <v>150</v>
      </c>
      <c r="B152" s="55" t="str">
        <f>TEAMS!B405</f>
        <v>FG 6</v>
      </c>
      <c r="C152" s="27">
        <f>TEAMS!E421</f>
        <v>0</v>
      </c>
      <c r="D152" s="5" t="s">
        <v>256</v>
      </c>
      <c r="E152" s="59">
        <v>150</v>
      </c>
      <c r="F152" s="55" t="str">
        <f>TEAMS!B405</f>
        <v>FG 6</v>
      </c>
      <c r="G152" s="27">
        <f>TEAMS!B421</f>
        <v>0</v>
      </c>
      <c r="H152" s="5" t="s">
        <v>256</v>
      </c>
      <c r="I152" s="59">
        <v>150</v>
      </c>
      <c r="J152" s="55" t="str">
        <f>TEAMS!B$405</f>
        <v>FG 6</v>
      </c>
      <c r="K152" s="27">
        <f>TEAMS!C421</f>
        <v>0</v>
      </c>
      <c r="L152" s="5" t="s">
        <v>256</v>
      </c>
      <c r="M152" s="59">
        <v>150</v>
      </c>
      <c r="N152" s="55" t="str">
        <f>TEAMS!B$405</f>
        <v>FG 6</v>
      </c>
      <c r="O152" s="199">
        <f>TEAMS!D421</f>
        <v>0</v>
      </c>
      <c r="P152" s="203" t="s">
        <v>256</v>
      </c>
      <c r="Q152" s="103">
        <f>'290 Club'!A137</f>
        <v>0</v>
      </c>
      <c r="R152" s="160">
        <f>'290 Club'!B137</f>
        <v>0</v>
      </c>
      <c r="S152" s="104">
        <f>'290 Club'!C137</f>
        <v>0</v>
      </c>
    </row>
    <row r="153" spans="1:19" ht="13.5">
      <c r="A153" s="59">
        <v>151</v>
      </c>
      <c r="B153" s="55" t="str">
        <f>TEAMS!F405</f>
        <v>FG 7</v>
      </c>
      <c r="C153" s="27">
        <f>TEAMS!I421</f>
        <v>0</v>
      </c>
      <c r="D153" s="5" t="s">
        <v>256</v>
      </c>
      <c r="E153" s="59">
        <v>151</v>
      </c>
      <c r="F153" s="55" t="str">
        <f>TEAMS!F405</f>
        <v>FG 7</v>
      </c>
      <c r="G153" s="27">
        <f>TEAMS!F421</f>
        <v>0</v>
      </c>
      <c r="H153" s="5" t="s">
        <v>256</v>
      </c>
      <c r="I153" s="59">
        <v>151</v>
      </c>
      <c r="J153" s="55" t="str">
        <f>TEAMS!F$405</f>
        <v>FG 7</v>
      </c>
      <c r="K153" s="27">
        <f>TEAMS!G421</f>
        <v>0</v>
      </c>
      <c r="L153" s="5" t="s">
        <v>256</v>
      </c>
      <c r="M153" s="59">
        <v>151</v>
      </c>
      <c r="N153" s="55" t="str">
        <f>TEAMS!F$405</f>
        <v>FG 7</v>
      </c>
      <c r="O153" s="199">
        <f>TEAMS!H421</f>
        <v>0</v>
      </c>
      <c r="P153" s="203" t="s">
        <v>256</v>
      </c>
      <c r="Q153" s="103">
        <f>'290 Club'!A138</f>
        <v>0</v>
      </c>
      <c r="R153" s="160">
        <f>'290 Club'!B138</f>
        <v>0</v>
      </c>
      <c r="S153" s="104">
        <f>'290 Club'!C138</f>
        <v>0</v>
      </c>
    </row>
    <row r="154" spans="1:19" ht="13.5">
      <c r="A154" s="59">
        <v>152</v>
      </c>
      <c r="B154" s="55" t="str">
        <f>TEAMS!J405</f>
        <v>FG 8</v>
      </c>
      <c r="C154" s="27">
        <f>TEAMS!M421</f>
        <v>0</v>
      </c>
      <c r="D154" s="5" t="s">
        <v>256</v>
      </c>
      <c r="E154" s="59">
        <v>152</v>
      </c>
      <c r="F154" s="55" t="str">
        <f>TEAMS!J405</f>
        <v>FG 8</v>
      </c>
      <c r="G154" s="27">
        <f>TEAMS!J421</f>
        <v>0</v>
      </c>
      <c r="H154" s="5" t="s">
        <v>256</v>
      </c>
      <c r="I154" s="59">
        <v>152</v>
      </c>
      <c r="J154" s="55" t="str">
        <f>TEAMS!J405</f>
        <v>FG 8</v>
      </c>
      <c r="K154" s="27">
        <f>TEAMS!K421</f>
        <v>0</v>
      </c>
      <c r="L154" s="5" t="s">
        <v>256</v>
      </c>
      <c r="M154" s="59">
        <v>152</v>
      </c>
      <c r="N154" s="55" t="str">
        <f>TEAMS!J$405</f>
        <v>FG 8</v>
      </c>
      <c r="O154" s="199">
        <f>TEAMS!L421</f>
        <v>0</v>
      </c>
      <c r="P154" s="203" t="s">
        <v>256</v>
      </c>
      <c r="Q154" s="103">
        <f>'290 Club'!A139</f>
        <v>0</v>
      </c>
      <c r="R154" s="160">
        <f>'290 Club'!B139</f>
        <v>0</v>
      </c>
      <c r="S154" s="104">
        <f>'290 Club'!C139</f>
        <v>0</v>
      </c>
    </row>
    <row r="155" spans="1:19" ht="13.5">
      <c r="A155" s="59">
        <v>153</v>
      </c>
      <c r="B155" s="55" t="str">
        <f>TEAMS!N405</f>
        <v>FG 9</v>
      </c>
      <c r="C155" s="27">
        <f>TEAMS!Q421</f>
        <v>0</v>
      </c>
      <c r="D155" s="5" t="s">
        <v>256</v>
      </c>
      <c r="E155" s="59">
        <v>153</v>
      </c>
      <c r="F155" s="55" t="str">
        <f>TEAMS!N405</f>
        <v>FG 9</v>
      </c>
      <c r="G155" s="27">
        <f>TEAMS!N421</f>
        <v>0</v>
      </c>
      <c r="H155" s="5" t="s">
        <v>256</v>
      </c>
      <c r="I155" s="59">
        <v>153</v>
      </c>
      <c r="J155" s="55" t="str">
        <f>TEAMS!N405</f>
        <v>FG 9</v>
      </c>
      <c r="K155" s="27">
        <f>TEAMS!O421</f>
        <v>0</v>
      </c>
      <c r="L155" s="5" t="s">
        <v>256</v>
      </c>
      <c r="M155" s="59">
        <v>153</v>
      </c>
      <c r="N155" s="55" t="str">
        <f>TEAMS!N405</f>
        <v>FG 9</v>
      </c>
      <c r="O155" s="199">
        <f>TEAMS!P421</f>
        <v>0</v>
      </c>
      <c r="P155" s="203" t="s">
        <v>256</v>
      </c>
      <c r="Q155" s="103">
        <f>'290 Club'!A140</f>
        <v>0</v>
      </c>
      <c r="R155" s="160">
        <f>'290 Club'!B140</f>
        <v>0</v>
      </c>
      <c r="S155" s="104">
        <f>'290 Club'!C140</f>
        <v>0</v>
      </c>
    </row>
    <row r="156" spans="1:19" ht="13.5">
      <c r="A156" s="59">
        <v>154</v>
      </c>
      <c r="B156" s="55" t="str">
        <f>TEAMS!N332</f>
        <v>Goode, Keana (R)</v>
      </c>
      <c r="C156" s="27">
        <f>TEAMS!Q348</f>
        <v>0</v>
      </c>
      <c r="D156" s="5" t="s">
        <v>87</v>
      </c>
      <c r="E156" s="59">
        <v>154</v>
      </c>
      <c r="F156" s="55" t="str">
        <f>TEAMS!N332</f>
        <v>Goode, Keana (R)</v>
      </c>
      <c r="G156" s="27">
        <f>TEAMS!N348</f>
        <v>0</v>
      </c>
      <c r="H156" s="5" t="s">
        <v>87</v>
      </c>
      <c r="I156" s="59">
        <v>154</v>
      </c>
      <c r="J156" s="55" t="str">
        <f>TEAMS!N332</f>
        <v>Goode, Keana (R)</v>
      </c>
      <c r="K156" s="27">
        <f>TEAMS!O348</f>
        <v>0</v>
      </c>
      <c r="L156" s="5" t="s">
        <v>87</v>
      </c>
      <c r="M156" s="59">
        <v>154</v>
      </c>
      <c r="N156" s="55" t="str">
        <f>TEAMS!N332</f>
        <v>Goode, Keana (R)</v>
      </c>
      <c r="O156" s="199">
        <f>TEAMS!P348</f>
        <v>0</v>
      </c>
      <c r="P156" s="203" t="s">
        <v>87</v>
      </c>
      <c r="Q156" s="103">
        <f>'290 Club'!A141</f>
        <v>0</v>
      </c>
      <c r="R156" s="160">
        <f>'290 Club'!B141</f>
        <v>0</v>
      </c>
      <c r="S156" s="104">
        <f>'290 Club'!C141</f>
        <v>0</v>
      </c>
    </row>
    <row r="157" spans="1:19" ht="13.5">
      <c r="A157" s="59">
        <v>155</v>
      </c>
      <c r="B157" s="55" t="str">
        <f>TEAMS!F167</f>
        <v>Gooding, Charles (Rookie)</v>
      </c>
      <c r="C157" s="27">
        <f>TEAMS!I183</f>
        <v>0</v>
      </c>
      <c r="D157" s="5" t="s">
        <v>83</v>
      </c>
      <c r="E157" s="59">
        <v>155</v>
      </c>
      <c r="F157" s="55" t="str">
        <f>TEAMS!F167</f>
        <v>Gooding, Charles (Rookie)</v>
      </c>
      <c r="G157" s="27">
        <f>TEAMS!F183</f>
        <v>0</v>
      </c>
      <c r="H157" s="5" t="s">
        <v>83</v>
      </c>
      <c r="I157" s="59">
        <v>155</v>
      </c>
      <c r="J157" s="55" t="str">
        <f>TEAMS!F167</f>
        <v>Gooding, Charles (Rookie)</v>
      </c>
      <c r="K157" s="27">
        <f>TEAMS!G183</f>
        <v>0</v>
      </c>
      <c r="L157" s="5" t="s">
        <v>83</v>
      </c>
      <c r="M157" s="59">
        <v>155</v>
      </c>
      <c r="N157" s="55" t="str">
        <f>TEAMS!F167</f>
        <v>Gooding, Charles (Rookie)</v>
      </c>
      <c r="O157" s="199">
        <f>TEAMS!H183</f>
        <v>0</v>
      </c>
      <c r="P157" s="203" t="s">
        <v>83</v>
      </c>
      <c r="Q157" s="103">
        <f>'290 Club'!A142</f>
        <v>0</v>
      </c>
      <c r="R157" s="160">
        <f>'290 Club'!B142</f>
        <v>0</v>
      </c>
      <c r="S157" s="104">
        <f>'290 Club'!C142</f>
        <v>0</v>
      </c>
    </row>
    <row r="158" spans="1:19" ht="13.5">
      <c r="A158" s="59">
        <v>156</v>
      </c>
      <c r="B158" s="55" t="str">
        <f>TEAMS!J167</f>
        <v>Holland, Myles (Rookie)</v>
      </c>
      <c r="C158" s="27">
        <f>TEAMS!M183</f>
        <v>0</v>
      </c>
      <c r="D158" s="5" t="s">
        <v>83</v>
      </c>
      <c r="E158" s="59">
        <v>156</v>
      </c>
      <c r="F158" s="55" t="str">
        <f>TEAMS!J167</f>
        <v>Holland, Myles (Rookie)</v>
      </c>
      <c r="G158" s="27">
        <f>TEAMS!J183</f>
        <v>0</v>
      </c>
      <c r="H158" s="5" t="s">
        <v>83</v>
      </c>
      <c r="I158" s="59">
        <v>156</v>
      </c>
      <c r="J158" s="55" t="str">
        <f>TEAMS!J167</f>
        <v>Holland, Myles (Rookie)</v>
      </c>
      <c r="K158" s="27">
        <f>TEAMS!K183</f>
        <v>0</v>
      </c>
      <c r="L158" s="5" t="s">
        <v>83</v>
      </c>
      <c r="M158" s="59">
        <v>156</v>
      </c>
      <c r="N158" s="55" t="str">
        <f>TEAMS!J167</f>
        <v>Holland, Myles (Rookie)</v>
      </c>
      <c r="O158" s="199">
        <f>TEAMS!L183</f>
        <v>0</v>
      </c>
      <c r="P158" s="203" t="s">
        <v>83</v>
      </c>
      <c r="Q158" s="103">
        <f>'290 Club'!A143</f>
        <v>0</v>
      </c>
      <c r="R158" s="160">
        <f>'290 Club'!B143</f>
        <v>0</v>
      </c>
      <c r="S158" s="104">
        <f>'290 Club'!C143</f>
        <v>0</v>
      </c>
    </row>
    <row r="159" spans="1:19" ht="13.5">
      <c r="A159" s="59">
        <v>157</v>
      </c>
      <c r="B159" s="55" t="str">
        <f>TEAMS!R497</f>
        <v>Hudson, Tabitha (R)</v>
      </c>
      <c r="C159" s="27">
        <f>TEAMS!U513</f>
        <v>0</v>
      </c>
      <c r="D159" s="5" t="s">
        <v>89</v>
      </c>
      <c r="E159" s="59">
        <v>157</v>
      </c>
      <c r="F159" s="55" t="str">
        <f>TEAMS!R497</f>
        <v>Hudson, Tabitha (R)</v>
      </c>
      <c r="G159" s="27">
        <f>TEAMS!R513</f>
        <v>0</v>
      </c>
      <c r="H159" s="5" t="s">
        <v>89</v>
      </c>
      <c r="I159" s="59">
        <v>157</v>
      </c>
      <c r="J159" s="55" t="str">
        <f>TEAMS!R497</f>
        <v>Hudson, Tabitha (R)</v>
      </c>
      <c r="K159" s="27">
        <f>TEAMS!S513</f>
        <v>0</v>
      </c>
      <c r="L159" s="5" t="s">
        <v>89</v>
      </c>
      <c r="M159" s="59">
        <v>157</v>
      </c>
      <c r="N159" s="55" t="str">
        <f>TEAMS!R497</f>
        <v>Hudson, Tabitha (R)</v>
      </c>
      <c r="O159" s="199">
        <f>TEAMS!T513</f>
        <v>0</v>
      </c>
      <c r="P159" s="203" t="s">
        <v>89</v>
      </c>
      <c r="Q159" s="103">
        <f>'290 Club'!A144</f>
        <v>0</v>
      </c>
      <c r="R159" s="160">
        <f>'290 Club'!B144</f>
        <v>0</v>
      </c>
      <c r="S159" s="104">
        <f>'290 Club'!C144</f>
        <v>0</v>
      </c>
    </row>
    <row r="160" spans="1:19" ht="13.5">
      <c r="A160" s="59">
        <v>158</v>
      </c>
      <c r="B160" s="55" t="str">
        <f>TEAMS!J478</f>
        <v>LE 13</v>
      </c>
      <c r="C160" s="27">
        <f>TEAMS!M494</f>
        <v>0</v>
      </c>
      <c r="D160" s="5" t="s">
        <v>88</v>
      </c>
      <c r="E160" s="59">
        <v>158</v>
      </c>
      <c r="F160" s="55" t="str">
        <f>TEAMS!J478</f>
        <v>LE 13</v>
      </c>
      <c r="G160" s="27">
        <f>TEAMS!J494</f>
        <v>0</v>
      </c>
      <c r="H160" s="5" t="s">
        <v>88</v>
      </c>
      <c r="I160" s="59">
        <v>158</v>
      </c>
      <c r="J160" s="55" t="str">
        <f>TEAMS!J478</f>
        <v>LE 13</v>
      </c>
      <c r="K160" s="27">
        <f>TEAMS!K494</f>
        <v>0</v>
      </c>
      <c r="L160" s="5" t="s">
        <v>88</v>
      </c>
      <c r="M160" s="59">
        <v>158</v>
      </c>
      <c r="N160" s="55" t="str">
        <f>TEAMS!J478</f>
        <v>LE 13</v>
      </c>
      <c r="O160" s="199">
        <f>TEAMS!L494</f>
        <v>0</v>
      </c>
      <c r="P160" s="203" t="s">
        <v>88</v>
      </c>
      <c r="Q160" s="103">
        <f>'290 Club'!A145</f>
        <v>0</v>
      </c>
      <c r="R160" s="160">
        <f>'290 Club'!B145</f>
        <v>0</v>
      </c>
      <c r="S160" s="104">
        <f>'290 Club'!C145</f>
        <v>0</v>
      </c>
    </row>
    <row r="161" spans="1:19" ht="13.5">
      <c r="A161" s="59">
        <v>159</v>
      </c>
      <c r="B161" s="55" t="str">
        <f>TEAMS!N478</f>
        <v>LE 14</v>
      </c>
      <c r="C161" s="27">
        <f>TEAMS!Q494</f>
        <v>0</v>
      </c>
      <c r="D161" s="5" t="s">
        <v>88</v>
      </c>
      <c r="E161" s="59">
        <v>159</v>
      </c>
      <c r="F161" s="55" t="str">
        <f>TEAMS!N478</f>
        <v>LE 14</v>
      </c>
      <c r="G161" s="27">
        <f>TEAMS!N494</f>
        <v>0</v>
      </c>
      <c r="H161" s="5" t="s">
        <v>88</v>
      </c>
      <c r="I161" s="59">
        <v>159</v>
      </c>
      <c r="J161" s="55" t="str">
        <f>TEAMS!N478</f>
        <v>LE 14</v>
      </c>
      <c r="K161" s="27">
        <f>TEAMS!O494</f>
        <v>0</v>
      </c>
      <c r="L161" s="5" t="s">
        <v>88</v>
      </c>
      <c r="M161" s="59">
        <v>159</v>
      </c>
      <c r="N161" s="55" t="str">
        <f>TEAMS!N478</f>
        <v>LE 14</v>
      </c>
      <c r="O161" s="199">
        <f>TEAMS!P494</f>
        <v>0</v>
      </c>
      <c r="P161" s="203" t="s">
        <v>88</v>
      </c>
      <c r="Q161" s="103">
        <f>'290 Club'!A146</f>
        <v>0</v>
      </c>
      <c r="R161" s="160">
        <f>'290 Club'!B146</f>
        <v>0</v>
      </c>
      <c r="S161" s="104">
        <f>'290 Club'!C146</f>
        <v>0</v>
      </c>
    </row>
    <row r="162" spans="1:19" ht="13.5">
      <c r="A162" s="59">
        <v>160</v>
      </c>
      <c r="B162" s="55" t="str">
        <f>TEAMS!R478</f>
        <v>LE 15</v>
      </c>
      <c r="C162" s="27">
        <f>TEAMS!U494</f>
        <v>0</v>
      </c>
      <c r="D162" s="5" t="s">
        <v>88</v>
      </c>
      <c r="E162" s="59">
        <v>160</v>
      </c>
      <c r="F162" s="55" t="str">
        <f>TEAMS!R478</f>
        <v>LE 15</v>
      </c>
      <c r="G162" s="27">
        <f>TEAMS!R494</f>
        <v>0</v>
      </c>
      <c r="H162" s="5" t="s">
        <v>88</v>
      </c>
      <c r="I162" s="59">
        <v>160</v>
      </c>
      <c r="J162" s="55" t="str">
        <f>TEAMS!R478</f>
        <v>LE 15</v>
      </c>
      <c r="K162" s="27">
        <f>TEAMS!S494</f>
        <v>0</v>
      </c>
      <c r="L162" s="5" t="s">
        <v>88</v>
      </c>
      <c r="M162" s="59">
        <v>160</v>
      </c>
      <c r="N162" s="55" t="str">
        <f>TEAMS!R478</f>
        <v>LE 15</v>
      </c>
      <c r="O162" s="199">
        <f>TEAMS!T494</f>
        <v>0</v>
      </c>
      <c r="P162" s="203" t="s">
        <v>88</v>
      </c>
      <c r="Q162" s="103">
        <f>'290 Club'!A147</f>
        <v>0</v>
      </c>
      <c r="R162" s="160">
        <f>'290 Club'!B147</f>
        <v>0</v>
      </c>
      <c r="S162" s="104">
        <f>'290 Club'!C147</f>
        <v>0</v>
      </c>
    </row>
    <row r="163" spans="1:19" ht="13.5">
      <c r="A163" s="59">
        <v>161</v>
      </c>
      <c r="B163" s="55" t="str">
        <f>TEAMS!N662</f>
        <v>Loud, Sherrod (R)</v>
      </c>
      <c r="C163" s="27">
        <f>TEAMS!Q678</f>
        <v>0</v>
      </c>
      <c r="D163" s="5" t="s">
        <v>69</v>
      </c>
      <c r="E163" s="59">
        <v>161</v>
      </c>
      <c r="F163" s="55" t="str">
        <f>TEAMS!N662</f>
        <v>Loud, Sherrod (R)</v>
      </c>
      <c r="G163" s="27">
        <f>TEAMS!N678</f>
        <v>0</v>
      </c>
      <c r="H163" s="5" t="s">
        <v>69</v>
      </c>
      <c r="I163" s="59">
        <v>161</v>
      </c>
      <c r="J163" s="55" t="str">
        <f>TEAMS!N662</f>
        <v>Loud, Sherrod (R)</v>
      </c>
      <c r="K163" s="27">
        <f>TEAMS!O678</f>
        <v>0</v>
      </c>
      <c r="L163" s="5" t="s">
        <v>69</v>
      </c>
      <c r="M163" s="59">
        <v>161</v>
      </c>
      <c r="N163" s="55" t="str">
        <f>TEAMS!N662</f>
        <v>Loud, Sherrod (R)</v>
      </c>
      <c r="O163" s="199">
        <f>TEAMS!P678</f>
        <v>0</v>
      </c>
      <c r="P163" s="203" t="s">
        <v>69</v>
      </c>
      <c r="Q163" s="103">
        <f>'290 Club'!A148</f>
        <v>0</v>
      </c>
      <c r="R163" s="160">
        <f>'290 Club'!B148</f>
        <v>0</v>
      </c>
      <c r="S163" s="104">
        <f>'290 Club'!C148</f>
        <v>0</v>
      </c>
    </row>
    <row r="164" spans="1:19" ht="13.5">
      <c r="A164" s="59">
        <v>162</v>
      </c>
      <c r="B164" s="169" t="str">
        <f>TEAMS!F185</f>
        <v>Satterfield, Brittany (204.00)</v>
      </c>
      <c r="C164" s="27">
        <f>TEAMS!I201</f>
        <v>0</v>
      </c>
      <c r="D164" s="5" t="s">
        <v>83</v>
      </c>
      <c r="E164" s="59">
        <v>162</v>
      </c>
      <c r="F164" s="55" t="str">
        <f>TEAMS!F185</f>
        <v>Satterfield, Brittany (204.00)</v>
      </c>
      <c r="G164" s="27">
        <f>TEAMS!F201</f>
        <v>0</v>
      </c>
      <c r="H164" s="5" t="s">
        <v>83</v>
      </c>
      <c r="I164" s="59">
        <v>162</v>
      </c>
      <c r="J164" s="55" t="str">
        <f>TEAMS!F185</f>
        <v>Satterfield, Brittany (204.00)</v>
      </c>
      <c r="K164" s="27">
        <f>TEAMS!G201</f>
        <v>0</v>
      </c>
      <c r="L164" s="5" t="s">
        <v>83</v>
      </c>
      <c r="M164" s="59">
        <v>162</v>
      </c>
      <c r="N164" s="55" t="str">
        <f>TEAMS!F185</f>
        <v>Satterfield, Brittany (204.00)</v>
      </c>
      <c r="O164" s="199">
        <f>TEAMS!H201</f>
        <v>0</v>
      </c>
      <c r="P164" s="203" t="s">
        <v>83</v>
      </c>
      <c r="Q164" s="103">
        <f>'290 Club'!A149</f>
        <v>0</v>
      </c>
      <c r="R164" s="160">
        <f>'290 Club'!B149</f>
        <v>0</v>
      </c>
      <c r="S164" s="104">
        <f>'290 Club'!C149</f>
        <v>0</v>
      </c>
    </row>
    <row r="165" spans="1:19" ht="13.5">
      <c r="A165" s="59">
        <v>163</v>
      </c>
      <c r="B165" s="55" t="str">
        <f>TEAMS!F515</f>
        <v>Taylor, Andrew (R)</v>
      </c>
      <c r="C165" s="27">
        <f>TEAMS!I531</f>
        <v>0</v>
      </c>
      <c r="D165" s="5" t="s">
        <v>89</v>
      </c>
      <c r="E165" s="59">
        <v>163</v>
      </c>
      <c r="F165" s="55" t="str">
        <f>TEAMS!F515</f>
        <v>Taylor, Andrew (R)</v>
      </c>
      <c r="G165" s="27">
        <f>TEAMS!F531</f>
        <v>0</v>
      </c>
      <c r="H165" s="5" t="s">
        <v>89</v>
      </c>
      <c r="I165" s="59">
        <v>163</v>
      </c>
      <c r="J165" s="55" t="str">
        <f>TEAMS!F515</f>
        <v>Taylor, Andrew (R)</v>
      </c>
      <c r="K165" s="27">
        <f>TEAMS!G531</f>
        <v>0</v>
      </c>
      <c r="L165" s="5" t="s">
        <v>89</v>
      </c>
      <c r="M165" s="59">
        <v>163</v>
      </c>
      <c r="N165" s="55" t="str">
        <f>TEAMS!F515</f>
        <v>Taylor, Andrew (R)</v>
      </c>
      <c r="O165" s="199">
        <f>TEAMS!H531</f>
        <v>0</v>
      </c>
      <c r="P165" s="203" t="s">
        <v>89</v>
      </c>
      <c r="Q165" s="103">
        <f>'290 Club'!A150</f>
        <v>0</v>
      </c>
      <c r="R165" s="160">
        <f>'290 Club'!B150</f>
        <v>0</v>
      </c>
      <c r="S165" s="104">
        <f>'290 Club'!C150</f>
        <v>0</v>
      </c>
    </row>
    <row r="166" spans="1:19" ht="13.5">
      <c r="A166" s="59">
        <v>164</v>
      </c>
      <c r="B166" s="55" t="str">
        <f>TEAMS!R515</f>
        <v>TU 10</v>
      </c>
      <c r="C166" s="27">
        <f>TEAMS!U531</f>
        <v>0</v>
      </c>
      <c r="D166" s="5" t="s">
        <v>89</v>
      </c>
      <c r="E166" s="59">
        <v>164</v>
      </c>
      <c r="F166" s="55" t="str">
        <f>TEAMS!R515</f>
        <v>TU 10</v>
      </c>
      <c r="G166" s="27">
        <f>TEAMS!R531</f>
        <v>0</v>
      </c>
      <c r="H166" s="5" t="s">
        <v>89</v>
      </c>
      <c r="I166" s="59">
        <v>164</v>
      </c>
      <c r="J166" s="55" t="str">
        <f>TEAMS!R515</f>
        <v>TU 10</v>
      </c>
      <c r="K166" s="27">
        <f>TEAMS!S531</f>
        <v>0</v>
      </c>
      <c r="L166" s="5" t="s">
        <v>89</v>
      </c>
      <c r="M166" s="59">
        <v>164</v>
      </c>
      <c r="N166" s="55" t="str">
        <f>TEAMS!R515</f>
        <v>TU 10</v>
      </c>
      <c r="O166" s="199">
        <f>TEAMS!T531</f>
        <v>0</v>
      </c>
      <c r="P166" s="203" t="s">
        <v>89</v>
      </c>
      <c r="Q166" s="103">
        <f>'290 Club'!A151</f>
        <v>0</v>
      </c>
      <c r="R166" s="160">
        <f>'290 Club'!B151</f>
        <v>0</v>
      </c>
      <c r="S166" s="104">
        <f>'290 Club'!C151</f>
        <v>0</v>
      </c>
    </row>
    <row r="167" spans="1:19" ht="13.5">
      <c r="A167" s="59">
        <v>165</v>
      </c>
      <c r="B167" s="55" t="str">
        <f>TEAMS!B533</f>
        <v>TU 11</v>
      </c>
      <c r="C167" s="27">
        <f>TEAMS!E549</f>
        <v>0</v>
      </c>
      <c r="D167" s="5" t="s">
        <v>89</v>
      </c>
      <c r="E167" s="59">
        <v>165</v>
      </c>
      <c r="F167" s="55" t="str">
        <f>TEAMS!B533</f>
        <v>TU 11</v>
      </c>
      <c r="G167" s="27">
        <f>TEAMS!B549</f>
        <v>0</v>
      </c>
      <c r="H167" s="5" t="s">
        <v>89</v>
      </c>
      <c r="I167" s="59">
        <v>165</v>
      </c>
      <c r="J167" s="55" t="str">
        <f>TEAMS!B533</f>
        <v>TU 11</v>
      </c>
      <c r="K167" s="27">
        <f>TEAMS!C549</f>
        <v>0</v>
      </c>
      <c r="L167" s="5" t="s">
        <v>89</v>
      </c>
      <c r="M167" s="59">
        <v>165</v>
      </c>
      <c r="N167" s="55" t="str">
        <f>TEAMS!B533</f>
        <v>TU 11</v>
      </c>
      <c r="O167" s="199">
        <f>TEAMS!D549</f>
        <v>0</v>
      </c>
      <c r="P167" s="5" t="s">
        <v>89</v>
      </c>
      <c r="Q167" s="103">
        <f>'290 Club'!A152</f>
        <v>0</v>
      </c>
      <c r="R167" s="160">
        <f>'290 Club'!B152</f>
        <v>0</v>
      </c>
      <c r="S167" s="104">
        <f>'290 Club'!C152</f>
        <v>0</v>
      </c>
    </row>
    <row r="168" spans="1:19" ht="13.5">
      <c r="A168" s="59">
        <v>166</v>
      </c>
      <c r="B168" s="55" t="str">
        <f>TEAMS!F533</f>
        <v>TU 12</v>
      </c>
      <c r="C168" s="27">
        <f>TEAMS!I549</f>
        <v>0</v>
      </c>
      <c r="D168" s="5" t="s">
        <v>89</v>
      </c>
      <c r="E168" s="59">
        <v>166</v>
      </c>
      <c r="F168" s="55" t="str">
        <f>TEAMS!F533</f>
        <v>TU 12</v>
      </c>
      <c r="G168" s="27">
        <f>TEAMS!F549</f>
        <v>0</v>
      </c>
      <c r="H168" s="5" t="s">
        <v>89</v>
      </c>
      <c r="I168" s="59">
        <v>166</v>
      </c>
      <c r="J168" s="55" t="str">
        <f>TEAMS!F533</f>
        <v>TU 12</v>
      </c>
      <c r="K168" s="27">
        <f>TEAMS!G549</f>
        <v>0</v>
      </c>
      <c r="L168" s="5" t="s">
        <v>89</v>
      </c>
      <c r="M168" s="59">
        <v>166</v>
      </c>
      <c r="N168" s="55" t="str">
        <f>TEAMS!F533</f>
        <v>TU 12</v>
      </c>
      <c r="O168" s="27">
        <f>TEAMS!H549</f>
        <v>0</v>
      </c>
      <c r="P168" s="5" t="s">
        <v>89</v>
      </c>
      <c r="Q168" s="103">
        <f>'290 Club'!A153</f>
        <v>0</v>
      </c>
      <c r="R168" s="160">
        <f>'290 Club'!B153</f>
        <v>0</v>
      </c>
      <c r="S168" s="104">
        <f>'290 Club'!C153</f>
        <v>0</v>
      </c>
    </row>
    <row r="169" spans="1:19" ht="13.5">
      <c r="A169" s="59">
        <v>167</v>
      </c>
      <c r="B169" s="55" t="str">
        <f>TEAMS!J533</f>
        <v>TU 13</v>
      </c>
      <c r="C169" s="27">
        <f>TEAMS!M549</f>
        <v>0</v>
      </c>
      <c r="D169" s="5" t="s">
        <v>89</v>
      </c>
      <c r="E169" s="59">
        <v>167</v>
      </c>
      <c r="F169" s="55" t="str">
        <f>TEAMS!J533</f>
        <v>TU 13</v>
      </c>
      <c r="G169" s="27">
        <f>TEAMS!J549</f>
        <v>0</v>
      </c>
      <c r="H169" s="5" t="s">
        <v>89</v>
      </c>
      <c r="I169" s="59">
        <v>167</v>
      </c>
      <c r="J169" s="55" t="str">
        <f>TEAMS!J533</f>
        <v>TU 13</v>
      </c>
      <c r="K169" s="27">
        <f>TEAMS!K549</f>
        <v>0</v>
      </c>
      <c r="L169" s="5" t="s">
        <v>89</v>
      </c>
      <c r="M169" s="59">
        <v>167</v>
      </c>
      <c r="N169" s="55" t="str">
        <f>TEAMS!J533</f>
        <v>TU 13</v>
      </c>
      <c r="O169" s="27">
        <f>TEAMS!L549</f>
        <v>0</v>
      </c>
      <c r="P169" s="5" t="s">
        <v>89</v>
      </c>
      <c r="Q169" s="103">
        <f>'290 Club'!A154</f>
        <v>0</v>
      </c>
      <c r="R169" s="160">
        <f>'290 Club'!B154</f>
        <v>0</v>
      </c>
      <c r="S169" s="104">
        <f>'290 Club'!C154</f>
        <v>0</v>
      </c>
    </row>
    <row r="170" spans="1:19" ht="13.5">
      <c r="A170" s="59">
        <v>168</v>
      </c>
      <c r="B170" s="55" t="str">
        <f>TEAMS!N533</f>
        <v>TU 14</v>
      </c>
      <c r="C170" s="27">
        <f>TEAMS!Q549</f>
        <v>0</v>
      </c>
      <c r="D170" s="5" t="s">
        <v>89</v>
      </c>
      <c r="E170" s="59">
        <v>168</v>
      </c>
      <c r="F170" s="55" t="str">
        <f>TEAMS!N533</f>
        <v>TU 14</v>
      </c>
      <c r="G170" s="27">
        <f>TEAMS!N549</f>
        <v>0</v>
      </c>
      <c r="H170" s="5" t="s">
        <v>89</v>
      </c>
      <c r="I170" s="59">
        <v>168</v>
      </c>
      <c r="J170" s="55" t="str">
        <f>TEAMS!N533</f>
        <v>TU 14</v>
      </c>
      <c r="K170" s="27">
        <f>TEAMS!O549</f>
        <v>0</v>
      </c>
      <c r="L170" s="5" t="s">
        <v>89</v>
      </c>
      <c r="M170" s="59">
        <v>168</v>
      </c>
      <c r="N170" s="55" t="str">
        <f>TEAMS!N533</f>
        <v>TU 14</v>
      </c>
      <c r="O170" s="27">
        <f>TEAMS!P549</f>
        <v>0</v>
      </c>
      <c r="P170" s="5" t="s">
        <v>89</v>
      </c>
      <c r="Q170" s="103">
        <f>'290 Club'!A155</f>
        <v>0</v>
      </c>
      <c r="R170" s="160">
        <f>'290 Club'!B155</f>
        <v>0</v>
      </c>
      <c r="S170" s="104">
        <f>'290 Club'!C155</f>
        <v>0</v>
      </c>
    </row>
    <row r="171" spans="1:19" ht="13.5">
      <c r="A171" s="59">
        <v>169</v>
      </c>
      <c r="B171" s="55" t="str">
        <f>TEAMS!R533</f>
        <v>TU 15</v>
      </c>
      <c r="C171" s="27">
        <f>TEAMS!U549</f>
        <v>0</v>
      </c>
      <c r="D171" s="5" t="s">
        <v>89</v>
      </c>
      <c r="E171" s="59">
        <v>169</v>
      </c>
      <c r="F171" s="55" t="str">
        <f>TEAMS!R533</f>
        <v>TU 15</v>
      </c>
      <c r="G171" s="27">
        <f>TEAMS!R549</f>
        <v>0</v>
      </c>
      <c r="H171" s="5" t="s">
        <v>89</v>
      </c>
      <c r="I171" s="59">
        <v>169</v>
      </c>
      <c r="J171" s="55" t="str">
        <f>TEAMS!R533</f>
        <v>TU 15</v>
      </c>
      <c r="K171" s="27">
        <f>TEAMS!S549</f>
        <v>0</v>
      </c>
      <c r="L171" s="5" t="s">
        <v>89</v>
      </c>
      <c r="M171" s="59">
        <v>169</v>
      </c>
      <c r="N171" s="55" t="str">
        <f>TEAMS!R533</f>
        <v>TU 15</v>
      </c>
      <c r="O171" s="27">
        <f>TEAMS!T549</f>
        <v>0</v>
      </c>
      <c r="P171" s="5" t="s">
        <v>89</v>
      </c>
      <c r="Q171" s="103">
        <f>'290 Club'!A156</f>
        <v>0</v>
      </c>
      <c r="R171" s="160">
        <f>'290 Club'!B156</f>
        <v>0</v>
      </c>
      <c r="S171" s="104">
        <f>'290 Club'!C156</f>
        <v>0</v>
      </c>
    </row>
    <row r="172" spans="1:19" ht="13.5">
      <c r="A172" s="59">
        <v>170</v>
      </c>
      <c r="B172" s="55" t="str">
        <f>TEAMS!J515</f>
        <v>TU 8</v>
      </c>
      <c r="C172" s="27">
        <f>TEAMS!M531</f>
        <v>0</v>
      </c>
      <c r="D172" s="5" t="s">
        <v>89</v>
      </c>
      <c r="E172" s="59">
        <v>170</v>
      </c>
      <c r="F172" s="55" t="str">
        <f>TEAMS!J515</f>
        <v>TU 8</v>
      </c>
      <c r="G172" s="27">
        <f>TEAMS!J531</f>
        <v>0</v>
      </c>
      <c r="H172" s="5" t="s">
        <v>89</v>
      </c>
      <c r="I172" s="59">
        <v>170</v>
      </c>
      <c r="J172" s="55" t="str">
        <f>TEAMS!J515</f>
        <v>TU 8</v>
      </c>
      <c r="K172" s="27">
        <f>TEAMS!K531</f>
        <v>0</v>
      </c>
      <c r="L172" s="5" t="s">
        <v>89</v>
      </c>
      <c r="M172" s="59">
        <v>170</v>
      </c>
      <c r="N172" s="55" t="str">
        <f>TEAMS!J515</f>
        <v>TU 8</v>
      </c>
      <c r="O172" s="27">
        <f>TEAMS!L531</f>
        <v>0</v>
      </c>
      <c r="P172" s="5" t="s">
        <v>89</v>
      </c>
      <c r="Q172" s="103">
        <f>'290 Club'!A157</f>
        <v>0</v>
      </c>
      <c r="R172" s="160">
        <f>'290 Club'!B157</f>
        <v>0</v>
      </c>
      <c r="S172" s="104">
        <f>'290 Club'!C157</f>
        <v>0</v>
      </c>
    </row>
    <row r="173" spans="1:19" ht="13.5">
      <c r="A173" s="59">
        <v>171</v>
      </c>
      <c r="B173" s="55" t="str">
        <f>TEAMS!N515</f>
        <v>TU 9</v>
      </c>
      <c r="C173" s="27">
        <f>TEAMS!Q531</f>
        <v>0</v>
      </c>
      <c r="D173" s="5" t="s">
        <v>89</v>
      </c>
      <c r="E173" s="59">
        <v>171</v>
      </c>
      <c r="F173" s="55" t="str">
        <f>TEAMS!N515</f>
        <v>TU 9</v>
      </c>
      <c r="G173" s="27">
        <f>TEAMS!N531</f>
        <v>0</v>
      </c>
      <c r="H173" s="5" t="s">
        <v>89</v>
      </c>
      <c r="I173" s="59">
        <v>171</v>
      </c>
      <c r="J173" s="55" t="str">
        <f>TEAMS!N515</f>
        <v>TU 9</v>
      </c>
      <c r="K173" s="27">
        <f>TEAMS!O531</f>
        <v>0</v>
      </c>
      <c r="L173" s="5" t="s">
        <v>89</v>
      </c>
      <c r="M173" s="59">
        <v>171</v>
      </c>
      <c r="N173" s="55" t="str">
        <f>TEAMS!N515</f>
        <v>TU 9</v>
      </c>
      <c r="O173" s="27">
        <f>TEAMS!P531</f>
        <v>0</v>
      </c>
      <c r="P173" s="5" t="s">
        <v>89</v>
      </c>
      <c r="Q173" s="103">
        <f>'290 Club'!A158</f>
        <v>0</v>
      </c>
      <c r="R173" s="160">
        <f>'290 Club'!B158</f>
        <v>0</v>
      </c>
      <c r="S173" s="104">
        <f>'290 Club'!C158</f>
        <v>0</v>
      </c>
    </row>
    <row r="174" spans="1:19" ht="13.5">
      <c r="A174" s="59">
        <v>172</v>
      </c>
      <c r="B174" s="55" t="str">
        <f>TEAMS!R570</f>
        <v>WE 10</v>
      </c>
      <c r="C174" s="27">
        <f>TEAMS!U586</f>
        <v>0</v>
      </c>
      <c r="D174" s="5" t="s">
        <v>62</v>
      </c>
      <c r="E174" s="59">
        <v>172</v>
      </c>
      <c r="F174" s="55" t="str">
        <f>TEAMS!R570</f>
        <v>WE 10</v>
      </c>
      <c r="G174" s="27">
        <f>TEAMS!R586</f>
        <v>0</v>
      </c>
      <c r="H174" s="5" t="s">
        <v>62</v>
      </c>
      <c r="I174" s="59">
        <v>172</v>
      </c>
      <c r="J174" s="55" t="str">
        <f>TEAMS!R570</f>
        <v>WE 10</v>
      </c>
      <c r="K174" s="27">
        <f>TEAMS!S586</f>
        <v>0</v>
      </c>
      <c r="L174" s="5" t="s">
        <v>62</v>
      </c>
      <c r="M174" s="59">
        <v>172</v>
      </c>
      <c r="N174" s="55" t="str">
        <f>TEAMS!R570</f>
        <v>WE 10</v>
      </c>
      <c r="O174" s="27">
        <f>TEAMS!T586</f>
        <v>0</v>
      </c>
      <c r="P174" s="5" t="s">
        <v>62</v>
      </c>
      <c r="Q174" s="103">
        <f>'290 Club'!A159</f>
        <v>0</v>
      </c>
      <c r="R174" s="160">
        <f>'290 Club'!B159</f>
        <v>0</v>
      </c>
      <c r="S174" s="104">
        <f>'290 Club'!C159</f>
        <v>0</v>
      </c>
    </row>
    <row r="175" spans="1:19" ht="13.5">
      <c r="A175" s="59">
        <v>173</v>
      </c>
      <c r="B175" s="55" t="str">
        <f>TEAMS!B588</f>
        <v>WE 11</v>
      </c>
      <c r="C175" s="27">
        <f>TEAMS!E604</f>
        <v>0</v>
      </c>
      <c r="D175" s="5" t="s">
        <v>62</v>
      </c>
      <c r="E175" s="59">
        <v>173</v>
      </c>
      <c r="F175" s="55" t="str">
        <f>TEAMS!B588</f>
        <v>WE 11</v>
      </c>
      <c r="G175" s="27">
        <f>TEAMS!B604</f>
        <v>0</v>
      </c>
      <c r="H175" s="5" t="s">
        <v>62</v>
      </c>
      <c r="I175" s="59">
        <v>173</v>
      </c>
      <c r="J175" s="55" t="str">
        <f>TEAMS!B588</f>
        <v>WE 11</v>
      </c>
      <c r="K175" s="27">
        <f>TEAMS!C604</f>
        <v>0</v>
      </c>
      <c r="L175" s="5" t="s">
        <v>62</v>
      </c>
      <c r="M175" s="59">
        <v>173</v>
      </c>
      <c r="N175" s="55" t="str">
        <f>TEAMS!B588</f>
        <v>WE 11</v>
      </c>
      <c r="O175" s="27">
        <f>TEAMS!D604</f>
        <v>0</v>
      </c>
      <c r="P175" s="5" t="s">
        <v>62</v>
      </c>
      <c r="Q175" s="103">
        <f>'290 Club'!A160</f>
        <v>0</v>
      </c>
      <c r="R175" s="160">
        <f>'290 Club'!B160</f>
        <v>0</v>
      </c>
      <c r="S175" s="104">
        <f>'290 Club'!C160</f>
        <v>0</v>
      </c>
    </row>
    <row r="176" spans="1:19" ht="13.5">
      <c r="A176" s="59">
        <v>174</v>
      </c>
      <c r="B176" s="55" t="str">
        <f>TEAMS!F588</f>
        <v>WE 12</v>
      </c>
      <c r="C176" s="27">
        <f>TEAMS!I604</f>
        <v>0</v>
      </c>
      <c r="D176" s="5" t="s">
        <v>62</v>
      </c>
      <c r="E176" s="59">
        <v>174</v>
      </c>
      <c r="F176" s="55" t="str">
        <f>TEAMS!F588</f>
        <v>WE 12</v>
      </c>
      <c r="G176" s="27">
        <f>TEAMS!F604</f>
        <v>0</v>
      </c>
      <c r="H176" s="5" t="s">
        <v>62</v>
      </c>
      <c r="I176" s="59">
        <v>174</v>
      </c>
      <c r="J176" s="55" t="str">
        <f>TEAMS!F588</f>
        <v>WE 12</v>
      </c>
      <c r="K176" s="27">
        <f>TEAMS!G604</f>
        <v>0</v>
      </c>
      <c r="L176" s="5" t="s">
        <v>62</v>
      </c>
      <c r="M176" s="59">
        <v>174</v>
      </c>
      <c r="N176" s="55" t="str">
        <f>TEAMS!F588</f>
        <v>WE 12</v>
      </c>
      <c r="O176" s="27">
        <f>TEAMS!H604</f>
        <v>0</v>
      </c>
      <c r="P176" s="5" t="s">
        <v>62</v>
      </c>
      <c r="Q176" s="103">
        <f>'290 Club'!A161</f>
        <v>0</v>
      </c>
      <c r="R176" s="160">
        <f>'290 Club'!B161</f>
        <v>0</v>
      </c>
      <c r="S176" s="104">
        <f>'290 Club'!C161</f>
        <v>0</v>
      </c>
    </row>
    <row r="177" spans="1:19" ht="13.5">
      <c r="A177" s="59">
        <v>175</v>
      </c>
      <c r="B177" s="55" t="str">
        <f>TEAMS!J588</f>
        <v>WE 13</v>
      </c>
      <c r="C177" s="27">
        <f>TEAMS!M604</f>
        <v>0</v>
      </c>
      <c r="D177" s="5" t="s">
        <v>62</v>
      </c>
      <c r="E177" s="59">
        <v>175</v>
      </c>
      <c r="F177" s="55" t="str">
        <f>TEAMS!J588</f>
        <v>WE 13</v>
      </c>
      <c r="G177" s="27">
        <f>TEAMS!J604</f>
        <v>0</v>
      </c>
      <c r="H177" s="5" t="s">
        <v>62</v>
      </c>
      <c r="I177" s="59">
        <v>175</v>
      </c>
      <c r="J177" s="55" t="str">
        <f>TEAMS!J588</f>
        <v>WE 13</v>
      </c>
      <c r="K177" s="27">
        <f>TEAMS!K604</f>
        <v>0</v>
      </c>
      <c r="L177" s="5" t="s">
        <v>62</v>
      </c>
      <c r="M177" s="59">
        <v>175</v>
      </c>
      <c r="N177" s="55" t="str">
        <f>TEAMS!J588</f>
        <v>WE 13</v>
      </c>
      <c r="O177" s="27">
        <f>TEAMS!L604</f>
        <v>0</v>
      </c>
      <c r="P177" s="5" t="s">
        <v>62</v>
      </c>
      <c r="Q177" s="103">
        <f>'290 Club'!A162</f>
        <v>0</v>
      </c>
      <c r="R177" s="160">
        <f>'290 Club'!B162</f>
        <v>0</v>
      </c>
      <c r="S177" s="104">
        <f>'290 Club'!C162</f>
        <v>0</v>
      </c>
    </row>
    <row r="178" spans="1:19" ht="13.5">
      <c r="A178" s="59">
        <v>176</v>
      </c>
      <c r="B178" s="55" t="str">
        <f>TEAMS!N588</f>
        <v>WE 14</v>
      </c>
      <c r="C178" s="27">
        <f>TEAMS!Q604</f>
        <v>0</v>
      </c>
      <c r="D178" s="5" t="s">
        <v>62</v>
      </c>
      <c r="E178" s="59">
        <v>176</v>
      </c>
      <c r="F178" s="55" t="str">
        <f>TEAMS!N588</f>
        <v>WE 14</v>
      </c>
      <c r="G178" s="27">
        <f>TEAMS!N604</f>
        <v>0</v>
      </c>
      <c r="H178" s="5" t="s">
        <v>62</v>
      </c>
      <c r="I178" s="59">
        <v>176</v>
      </c>
      <c r="J178" s="55" t="str">
        <f>TEAMS!N588</f>
        <v>WE 14</v>
      </c>
      <c r="K178" s="27">
        <f>TEAMS!O604</f>
        <v>0</v>
      </c>
      <c r="L178" s="5" t="s">
        <v>62</v>
      </c>
      <c r="M178" s="59">
        <v>176</v>
      </c>
      <c r="N178" s="55" t="str">
        <f>TEAMS!N588</f>
        <v>WE 14</v>
      </c>
      <c r="O178" s="27">
        <f>TEAMS!P604</f>
        <v>0</v>
      </c>
      <c r="P178" s="5" t="s">
        <v>62</v>
      </c>
      <c r="Q178" s="103">
        <f>'290 Club'!A163</f>
        <v>0</v>
      </c>
      <c r="R178" s="160">
        <f>'290 Club'!B163</f>
        <v>0</v>
      </c>
      <c r="S178" s="104">
        <f>'290 Club'!C163</f>
        <v>0</v>
      </c>
    </row>
    <row r="179" spans="1:19" ht="13.5">
      <c r="A179" s="59">
        <v>177</v>
      </c>
      <c r="B179" s="55" t="str">
        <f>TEAMS!R588</f>
        <v>WE 15</v>
      </c>
      <c r="C179" s="27">
        <f>TEAMS!U604</f>
        <v>0</v>
      </c>
      <c r="D179" s="5" t="s">
        <v>62</v>
      </c>
      <c r="E179" s="59">
        <v>177</v>
      </c>
      <c r="F179" s="55" t="str">
        <f>TEAMS!R588</f>
        <v>WE 15</v>
      </c>
      <c r="G179" s="27">
        <f>TEAMS!R604</f>
        <v>0</v>
      </c>
      <c r="H179" s="5" t="s">
        <v>62</v>
      </c>
      <c r="I179" s="59">
        <v>177</v>
      </c>
      <c r="J179" s="55" t="str">
        <f>TEAMS!R588</f>
        <v>WE 15</v>
      </c>
      <c r="K179" s="27">
        <f>TEAMS!S604</f>
        <v>0</v>
      </c>
      <c r="L179" s="5" t="s">
        <v>62</v>
      </c>
      <c r="M179" s="59">
        <v>177</v>
      </c>
      <c r="N179" s="55" t="str">
        <f>TEAMS!R588</f>
        <v>WE 15</v>
      </c>
      <c r="O179" s="27">
        <f>TEAMS!T604</f>
        <v>0</v>
      </c>
      <c r="P179" s="5" t="s">
        <v>62</v>
      </c>
      <c r="Q179" s="103">
        <f>'290 Club'!A164</f>
        <v>0</v>
      </c>
      <c r="R179" s="160">
        <f>'290 Club'!B164</f>
        <v>0</v>
      </c>
      <c r="S179" s="104">
        <f>'290 Club'!C164</f>
        <v>0</v>
      </c>
    </row>
    <row r="180" spans="1:19" ht="13.5">
      <c r="A180" s="59">
        <v>178</v>
      </c>
      <c r="B180" s="55" t="str">
        <f>TEAMS!F570</f>
        <v>WE 7</v>
      </c>
      <c r="C180" s="27">
        <f>TEAMS!I586</f>
        <v>0</v>
      </c>
      <c r="D180" s="5" t="s">
        <v>62</v>
      </c>
      <c r="E180" s="59">
        <v>178</v>
      </c>
      <c r="F180" s="55" t="str">
        <f>TEAMS!F570</f>
        <v>WE 7</v>
      </c>
      <c r="G180" s="27">
        <f>TEAMS!F586</f>
        <v>0</v>
      </c>
      <c r="H180" s="5" t="s">
        <v>62</v>
      </c>
      <c r="I180" s="59">
        <v>178</v>
      </c>
      <c r="J180" s="55" t="str">
        <f>TEAMS!F570</f>
        <v>WE 7</v>
      </c>
      <c r="K180" s="27">
        <f>TEAMS!G586</f>
        <v>0</v>
      </c>
      <c r="L180" s="5" t="s">
        <v>62</v>
      </c>
      <c r="M180" s="59">
        <v>178</v>
      </c>
      <c r="N180" s="55" t="str">
        <f>TEAMS!F570</f>
        <v>WE 7</v>
      </c>
      <c r="O180" s="27">
        <f>TEAMS!H586</f>
        <v>0</v>
      </c>
      <c r="P180" s="5" t="s">
        <v>62</v>
      </c>
      <c r="Q180" s="103">
        <f>'290 Club'!A165</f>
        <v>0</v>
      </c>
      <c r="R180" s="160">
        <f>'290 Club'!B165</f>
        <v>0</v>
      </c>
      <c r="S180" s="104">
        <f>'290 Club'!C165</f>
        <v>0</v>
      </c>
    </row>
    <row r="181" spans="1:19" ht="13.5">
      <c r="A181" s="59">
        <v>179</v>
      </c>
      <c r="B181" s="55" t="str">
        <f>TEAMS!J570</f>
        <v>WE 8</v>
      </c>
      <c r="C181" s="27">
        <f>TEAMS!M586</f>
        <v>0</v>
      </c>
      <c r="D181" s="5" t="s">
        <v>62</v>
      </c>
      <c r="E181" s="59">
        <v>179</v>
      </c>
      <c r="F181" s="55" t="str">
        <f>TEAMS!J570</f>
        <v>WE 8</v>
      </c>
      <c r="G181" s="27">
        <f>TEAMS!J586</f>
        <v>0</v>
      </c>
      <c r="H181" s="5" t="s">
        <v>62</v>
      </c>
      <c r="I181" s="59">
        <v>179</v>
      </c>
      <c r="J181" s="55" t="str">
        <f>TEAMS!J570</f>
        <v>WE 8</v>
      </c>
      <c r="K181" s="27">
        <f>TEAMS!K586</f>
        <v>0</v>
      </c>
      <c r="L181" s="5" t="s">
        <v>62</v>
      </c>
      <c r="M181" s="59">
        <v>179</v>
      </c>
      <c r="N181" s="55" t="str">
        <f>TEAMS!J570</f>
        <v>WE 8</v>
      </c>
      <c r="O181" s="27">
        <f>TEAMS!L586</f>
        <v>0</v>
      </c>
      <c r="P181" s="5" t="s">
        <v>62</v>
      </c>
      <c r="Q181" s="103">
        <f>'290 Club'!A166</f>
        <v>0</v>
      </c>
      <c r="R181" s="160">
        <f>'290 Club'!B166</f>
        <v>0</v>
      </c>
      <c r="S181" s="104">
        <f>'290 Club'!C166</f>
        <v>0</v>
      </c>
    </row>
    <row r="182" spans="1:19" ht="13.5">
      <c r="A182" s="59">
        <v>180</v>
      </c>
      <c r="B182" s="55" t="str">
        <f>TEAMS!N570</f>
        <v>WE 9</v>
      </c>
      <c r="C182" s="27">
        <f>TEAMS!Q586</f>
        <v>0</v>
      </c>
      <c r="D182" s="5" t="s">
        <v>62</v>
      </c>
      <c r="E182" s="59">
        <v>180</v>
      </c>
      <c r="F182" s="55" t="str">
        <f>TEAMS!N570</f>
        <v>WE 9</v>
      </c>
      <c r="G182" s="27">
        <f>TEAMS!N586</f>
        <v>0</v>
      </c>
      <c r="H182" s="5" t="s">
        <v>62</v>
      </c>
      <c r="I182" s="59">
        <v>180</v>
      </c>
      <c r="J182" s="55" t="str">
        <f>TEAMS!N570</f>
        <v>WE 9</v>
      </c>
      <c r="K182" s="27">
        <f>TEAMS!O586</f>
        <v>0</v>
      </c>
      <c r="L182" s="5" t="s">
        <v>62</v>
      </c>
      <c r="M182" s="59">
        <v>180</v>
      </c>
      <c r="N182" s="55" t="str">
        <f>TEAMS!N570</f>
        <v>WE 9</v>
      </c>
      <c r="O182" s="27">
        <f>TEAMS!P586</f>
        <v>0</v>
      </c>
      <c r="P182" s="5" t="s">
        <v>62</v>
      </c>
      <c r="Q182" s="103">
        <f>'290 Club'!A167</f>
        <v>0</v>
      </c>
      <c r="R182" s="160">
        <f>'290 Club'!B167</f>
        <v>0</v>
      </c>
      <c r="S182" s="104">
        <f>'290 Club'!C167</f>
        <v>0</v>
      </c>
    </row>
    <row r="183" spans="1:19" ht="13.5">
      <c r="A183" s="59">
        <v>181</v>
      </c>
      <c r="B183" s="55" t="str">
        <f>TEAMS!R625</f>
        <v>WI 10</v>
      </c>
      <c r="C183" s="27">
        <f>TEAMS!U641</f>
        <v>0</v>
      </c>
      <c r="D183" s="5" t="s">
        <v>66</v>
      </c>
      <c r="E183" s="59">
        <v>181</v>
      </c>
      <c r="F183" s="55" t="str">
        <f>TEAMS!R625</f>
        <v>WI 10</v>
      </c>
      <c r="G183" s="27">
        <f>TEAMS!R641</f>
        <v>0</v>
      </c>
      <c r="H183" s="5" t="s">
        <v>66</v>
      </c>
      <c r="I183" s="59">
        <v>181</v>
      </c>
      <c r="J183" s="55" t="str">
        <f>TEAMS!R625</f>
        <v>WI 10</v>
      </c>
      <c r="K183" s="27">
        <f>TEAMS!S641</f>
        <v>0</v>
      </c>
      <c r="L183" s="5" t="s">
        <v>66</v>
      </c>
      <c r="M183" s="59">
        <v>181</v>
      </c>
      <c r="N183" s="55" t="str">
        <f>TEAMS!R625</f>
        <v>WI 10</v>
      </c>
      <c r="O183" s="27">
        <f>TEAMS!T641</f>
        <v>0</v>
      </c>
      <c r="P183" s="5" t="s">
        <v>66</v>
      </c>
      <c r="Q183" s="103">
        <f>'290 Club'!A168</f>
        <v>0</v>
      </c>
      <c r="R183" s="160">
        <f>'290 Club'!B168</f>
        <v>0</v>
      </c>
      <c r="S183" s="104">
        <f>'290 Club'!C168</f>
        <v>0</v>
      </c>
    </row>
    <row r="184" spans="1:19" ht="13.5">
      <c r="A184" s="59">
        <v>182</v>
      </c>
      <c r="B184" s="55" t="str">
        <f>TEAMS!B643</f>
        <v>WI 11</v>
      </c>
      <c r="C184" s="27">
        <f>TEAMS!E659</f>
        <v>0</v>
      </c>
      <c r="D184" s="5" t="s">
        <v>66</v>
      </c>
      <c r="E184" s="59">
        <v>182</v>
      </c>
      <c r="F184" s="55" t="str">
        <f>TEAMS!B643</f>
        <v>WI 11</v>
      </c>
      <c r="G184" s="27">
        <f>TEAMS!B659</f>
        <v>0</v>
      </c>
      <c r="H184" s="5" t="s">
        <v>66</v>
      </c>
      <c r="I184" s="59">
        <v>182</v>
      </c>
      <c r="J184" s="55" t="str">
        <f>TEAMS!B643</f>
        <v>WI 11</v>
      </c>
      <c r="K184" s="27">
        <f>TEAMS!C659</f>
        <v>0</v>
      </c>
      <c r="L184" s="5" t="s">
        <v>66</v>
      </c>
      <c r="M184" s="59">
        <v>182</v>
      </c>
      <c r="N184" s="55" t="str">
        <f>TEAMS!B643</f>
        <v>WI 11</v>
      </c>
      <c r="O184" s="27">
        <f>TEAMS!D659</f>
        <v>0</v>
      </c>
      <c r="P184" s="5" t="s">
        <v>66</v>
      </c>
      <c r="Q184" s="103">
        <f>'290 Club'!A169</f>
        <v>0</v>
      </c>
      <c r="R184" s="160">
        <f>'290 Club'!B169</f>
        <v>0</v>
      </c>
      <c r="S184" s="104">
        <f>'290 Club'!C169</f>
        <v>0</v>
      </c>
    </row>
    <row r="185" spans="1:19" ht="13.5">
      <c r="A185" s="59">
        <v>183</v>
      </c>
      <c r="B185" s="55" t="str">
        <f>TEAMS!F643</f>
        <v>WI 12</v>
      </c>
      <c r="C185" s="27">
        <f>TEAMS!I659</f>
        <v>0</v>
      </c>
      <c r="D185" s="5" t="s">
        <v>66</v>
      </c>
      <c r="E185" s="59">
        <v>183</v>
      </c>
      <c r="F185" s="55" t="str">
        <f>TEAMS!F643</f>
        <v>WI 12</v>
      </c>
      <c r="G185" s="27">
        <f>TEAMS!F659</f>
        <v>0</v>
      </c>
      <c r="H185" s="5" t="s">
        <v>66</v>
      </c>
      <c r="I185" s="59">
        <v>183</v>
      </c>
      <c r="J185" s="55" t="str">
        <f>TEAMS!F643</f>
        <v>WI 12</v>
      </c>
      <c r="K185" s="27">
        <f>TEAMS!G659</f>
        <v>0</v>
      </c>
      <c r="L185" s="5" t="s">
        <v>66</v>
      </c>
      <c r="M185" s="59">
        <v>183</v>
      </c>
      <c r="N185" s="55" t="str">
        <f>TEAMS!F643</f>
        <v>WI 12</v>
      </c>
      <c r="O185" s="27">
        <f>TEAMS!H659</f>
        <v>0</v>
      </c>
      <c r="P185" s="5" t="s">
        <v>66</v>
      </c>
      <c r="Q185" s="103">
        <f>'290 Club'!A170</f>
        <v>0</v>
      </c>
      <c r="R185" s="160">
        <f>'290 Club'!B170</f>
        <v>0</v>
      </c>
      <c r="S185" s="104">
        <f>'290 Club'!C170</f>
        <v>0</v>
      </c>
    </row>
    <row r="186" spans="1:19" ht="13.5">
      <c r="A186" s="59">
        <v>184</v>
      </c>
      <c r="B186" s="55" t="str">
        <f>TEAMS!J643</f>
        <v>WI 13</v>
      </c>
      <c r="C186" s="27">
        <f>TEAMS!M659</f>
        <v>0</v>
      </c>
      <c r="D186" s="5" t="s">
        <v>66</v>
      </c>
      <c r="E186" s="59">
        <v>184</v>
      </c>
      <c r="F186" s="55" t="str">
        <f>TEAMS!J643</f>
        <v>WI 13</v>
      </c>
      <c r="G186" s="27">
        <f>TEAMS!J659</f>
        <v>0</v>
      </c>
      <c r="H186" s="5" t="s">
        <v>66</v>
      </c>
      <c r="I186" s="59">
        <v>184</v>
      </c>
      <c r="J186" s="55" t="str">
        <f>TEAMS!J643</f>
        <v>WI 13</v>
      </c>
      <c r="K186" s="27">
        <f>TEAMS!K659</f>
        <v>0</v>
      </c>
      <c r="L186" s="5" t="s">
        <v>66</v>
      </c>
      <c r="M186" s="59">
        <v>184</v>
      </c>
      <c r="N186" s="55" t="str">
        <f>TEAMS!J643</f>
        <v>WI 13</v>
      </c>
      <c r="O186" s="27">
        <f>TEAMS!L659</f>
        <v>0</v>
      </c>
      <c r="P186" s="5" t="s">
        <v>66</v>
      </c>
      <c r="Q186" s="103">
        <f>'290 Club'!A171</f>
        <v>0</v>
      </c>
      <c r="R186" s="160">
        <f>'290 Club'!B171</f>
        <v>0</v>
      </c>
      <c r="S186" s="104">
        <f>'290 Club'!C171</f>
        <v>0</v>
      </c>
    </row>
    <row r="187" spans="1:19" ht="13.5">
      <c r="A187" s="59">
        <v>185</v>
      </c>
      <c r="B187" s="55" t="str">
        <f>TEAMS!N643</f>
        <v>WI 14</v>
      </c>
      <c r="C187" s="27">
        <f>TEAMS!Q659</f>
        <v>0</v>
      </c>
      <c r="D187" s="5" t="s">
        <v>66</v>
      </c>
      <c r="E187" s="59">
        <v>185</v>
      </c>
      <c r="F187" s="55" t="str">
        <f>TEAMS!N643</f>
        <v>WI 14</v>
      </c>
      <c r="G187" s="27">
        <f>TEAMS!N659</f>
        <v>0</v>
      </c>
      <c r="H187" s="5" t="s">
        <v>66</v>
      </c>
      <c r="I187" s="59">
        <v>185</v>
      </c>
      <c r="J187" s="55" t="str">
        <f>TEAMS!N643</f>
        <v>WI 14</v>
      </c>
      <c r="K187" s="27">
        <f>TEAMS!O659</f>
        <v>0</v>
      </c>
      <c r="L187" s="5" t="s">
        <v>66</v>
      </c>
      <c r="M187" s="59">
        <v>185</v>
      </c>
      <c r="N187" s="55" t="str">
        <f>TEAMS!N643</f>
        <v>WI 14</v>
      </c>
      <c r="O187" s="27">
        <f>TEAMS!P659</f>
        <v>0</v>
      </c>
      <c r="P187" s="5" t="s">
        <v>66</v>
      </c>
      <c r="Q187" s="103">
        <f>'290 Club'!A172</f>
        <v>0</v>
      </c>
      <c r="R187" s="160">
        <f>'290 Club'!B172</f>
        <v>0</v>
      </c>
      <c r="S187" s="104">
        <f>'290 Club'!C172</f>
        <v>0</v>
      </c>
    </row>
    <row r="188" spans="1:19" ht="13.5">
      <c r="A188" s="59">
        <v>186</v>
      </c>
      <c r="B188" s="55" t="str">
        <f>TEAMS!R643</f>
        <v>WI 15</v>
      </c>
      <c r="C188" s="27">
        <f>TEAMS!U659</f>
        <v>0</v>
      </c>
      <c r="D188" s="5" t="s">
        <v>66</v>
      </c>
      <c r="E188" s="59">
        <v>186</v>
      </c>
      <c r="F188" s="55" t="str">
        <f>TEAMS!R643</f>
        <v>WI 15</v>
      </c>
      <c r="G188" s="27">
        <f>TEAMS!R659</f>
        <v>0</v>
      </c>
      <c r="H188" s="5" t="s">
        <v>66</v>
      </c>
      <c r="I188" s="59">
        <v>186</v>
      </c>
      <c r="J188" s="55" t="str">
        <f>TEAMS!R643</f>
        <v>WI 15</v>
      </c>
      <c r="K188" s="27">
        <f>TEAMS!S659</f>
        <v>0</v>
      </c>
      <c r="L188" s="5" t="s">
        <v>66</v>
      </c>
      <c r="M188" s="59">
        <v>186</v>
      </c>
      <c r="N188" s="55" t="str">
        <f>TEAMS!R643</f>
        <v>WI 15</v>
      </c>
      <c r="O188" s="27">
        <f>TEAMS!T659</f>
        <v>0</v>
      </c>
      <c r="P188" s="5" t="s">
        <v>66</v>
      </c>
      <c r="Q188" s="103">
        <f>'290 Club'!A173</f>
        <v>0</v>
      </c>
      <c r="R188" s="160">
        <f>'290 Club'!B173</f>
        <v>0</v>
      </c>
      <c r="S188" s="104">
        <f>'290 Club'!C173</f>
        <v>0</v>
      </c>
    </row>
    <row r="189" spans="1:19" ht="13.5">
      <c r="A189" s="59">
        <v>187</v>
      </c>
      <c r="B189" s="55" t="str">
        <f>TEAMS!N625</f>
        <v>WI 9</v>
      </c>
      <c r="C189" s="27">
        <f>TEAMS!Q641</f>
        <v>0</v>
      </c>
      <c r="D189" s="5" t="s">
        <v>66</v>
      </c>
      <c r="E189" s="59">
        <v>187</v>
      </c>
      <c r="F189" s="55" t="str">
        <f>TEAMS!N625</f>
        <v>WI 9</v>
      </c>
      <c r="G189" s="27">
        <f>TEAMS!N641</f>
        <v>0</v>
      </c>
      <c r="H189" s="5" t="s">
        <v>66</v>
      </c>
      <c r="I189" s="59">
        <v>187</v>
      </c>
      <c r="J189" s="55" t="str">
        <f>TEAMS!N625</f>
        <v>WI 9</v>
      </c>
      <c r="K189" s="27">
        <f>TEAMS!O641</f>
        <v>0</v>
      </c>
      <c r="L189" s="5" t="s">
        <v>66</v>
      </c>
      <c r="M189" s="59">
        <v>187</v>
      </c>
      <c r="N189" s="55" t="str">
        <f>TEAMS!N625</f>
        <v>WI 9</v>
      </c>
      <c r="O189" s="27">
        <f>TEAMS!P641</f>
        <v>0</v>
      </c>
      <c r="P189" s="5" t="s">
        <v>66</v>
      </c>
      <c r="Q189" s="103">
        <f>'290 Club'!A174</f>
        <v>0</v>
      </c>
      <c r="R189" s="160">
        <f>'290 Club'!B174</f>
        <v>0</v>
      </c>
      <c r="S189" s="104">
        <f>'290 Club'!C174</f>
        <v>0</v>
      </c>
    </row>
    <row r="190" spans="1:19" ht="13.5">
      <c r="A190" s="59">
        <v>188</v>
      </c>
      <c r="B190" s="55" t="str">
        <f>TEAMS!J185</f>
        <v>Williams, Aimee (Rookie)</v>
      </c>
      <c r="C190" s="27">
        <f>TEAMS!M201</f>
        <v>0</v>
      </c>
      <c r="D190" s="5" t="s">
        <v>83</v>
      </c>
      <c r="E190" s="59">
        <v>188</v>
      </c>
      <c r="F190" s="55" t="str">
        <f>TEAMS!J185</f>
        <v>Williams, Aimee (Rookie)</v>
      </c>
      <c r="G190" s="27">
        <f>TEAMS!J201</f>
        <v>0</v>
      </c>
      <c r="H190" s="5" t="s">
        <v>83</v>
      </c>
      <c r="I190" s="59">
        <v>188</v>
      </c>
      <c r="J190" s="55" t="str">
        <f>TEAMS!J185</f>
        <v>Williams, Aimee (Rookie)</v>
      </c>
      <c r="K190" s="27">
        <f>TEAMS!K201</f>
        <v>0</v>
      </c>
      <c r="L190" s="5" t="s">
        <v>83</v>
      </c>
      <c r="M190" s="59">
        <v>188</v>
      </c>
      <c r="N190" s="55" t="str">
        <f>TEAMS!J185</f>
        <v>Williams, Aimee (Rookie)</v>
      </c>
      <c r="O190" s="27">
        <f>TEAMS!L201</f>
        <v>0</v>
      </c>
      <c r="P190" s="5" t="s">
        <v>83</v>
      </c>
      <c r="Q190" s="103">
        <f>'290 Club'!A175</f>
        <v>0</v>
      </c>
      <c r="R190" s="160">
        <f>'290 Club'!B175</f>
        <v>0</v>
      </c>
      <c r="S190" s="104">
        <f>'290 Club'!C175</f>
        <v>0</v>
      </c>
    </row>
    <row r="191" spans="1:19" ht="13.5">
      <c r="A191" s="59">
        <v>189</v>
      </c>
      <c r="B191" s="55" t="str">
        <f>TEAMS!R680</f>
        <v>WO 10</v>
      </c>
      <c r="C191" s="27">
        <f>TEAMS!U696</f>
        <v>0</v>
      </c>
      <c r="D191" s="5" t="s">
        <v>69</v>
      </c>
      <c r="E191" s="59">
        <v>189</v>
      </c>
      <c r="F191" s="55" t="str">
        <f>TEAMS!R680</f>
        <v>WO 10</v>
      </c>
      <c r="G191" s="27">
        <f>TEAMS!R696</f>
        <v>0</v>
      </c>
      <c r="H191" s="5" t="s">
        <v>69</v>
      </c>
      <c r="I191" s="59">
        <v>189</v>
      </c>
      <c r="J191" s="55" t="str">
        <f>TEAMS!R680</f>
        <v>WO 10</v>
      </c>
      <c r="K191" s="27">
        <f>TEAMS!S696</f>
        <v>0</v>
      </c>
      <c r="L191" s="5" t="s">
        <v>69</v>
      </c>
      <c r="M191" s="59">
        <v>189</v>
      </c>
      <c r="N191" s="55" t="str">
        <f>TEAMS!R680</f>
        <v>WO 10</v>
      </c>
      <c r="O191" s="27">
        <f>TEAMS!T696</f>
        <v>0</v>
      </c>
      <c r="P191" s="5" t="s">
        <v>69</v>
      </c>
      <c r="Q191" s="103">
        <f>'290 Club'!A176</f>
        <v>0</v>
      </c>
      <c r="R191" s="160">
        <f>'290 Club'!B176</f>
        <v>0</v>
      </c>
      <c r="S191" s="104">
        <f>'290 Club'!C176</f>
        <v>0</v>
      </c>
    </row>
    <row r="192" spans="1:19" ht="13.5">
      <c r="A192" s="59">
        <v>190</v>
      </c>
      <c r="B192" s="55" t="str">
        <f>TEAMS!B698</f>
        <v>WO 11</v>
      </c>
      <c r="C192" s="27">
        <f>TEAMS!E714</f>
        <v>0</v>
      </c>
      <c r="D192" s="5" t="s">
        <v>69</v>
      </c>
      <c r="E192" s="59">
        <v>190</v>
      </c>
      <c r="F192" s="55" t="str">
        <f>TEAMS!B698</f>
        <v>WO 11</v>
      </c>
      <c r="G192" s="27">
        <f>TEAMS!B714</f>
        <v>0</v>
      </c>
      <c r="H192" s="5" t="s">
        <v>69</v>
      </c>
      <c r="I192" s="59">
        <v>190</v>
      </c>
      <c r="J192" s="55" t="str">
        <f>TEAMS!B698</f>
        <v>WO 11</v>
      </c>
      <c r="K192" s="27">
        <f>TEAMS!C714</f>
        <v>0</v>
      </c>
      <c r="L192" s="5" t="s">
        <v>69</v>
      </c>
      <c r="M192" s="59">
        <v>190</v>
      </c>
      <c r="N192" s="55" t="str">
        <f>TEAMS!B698</f>
        <v>WO 11</v>
      </c>
      <c r="O192" s="27">
        <f>TEAMS!D714</f>
        <v>0</v>
      </c>
      <c r="P192" s="5" t="s">
        <v>69</v>
      </c>
      <c r="Q192" s="103">
        <f>'290 Club'!A177</f>
        <v>0</v>
      </c>
      <c r="R192" s="160">
        <f>'290 Club'!B177</f>
        <v>0</v>
      </c>
      <c r="S192" s="104">
        <f>'290 Club'!C177</f>
        <v>0</v>
      </c>
    </row>
    <row r="193" spans="1:19" ht="13.5">
      <c r="A193" s="59">
        <v>191</v>
      </c>
      <c r="B193" s="55" t="str">
        <f>TEAMS!F698</f>
        <v>WO 12</v>
      </c>
      <c r="C193" s="27">
        <f>TEAMS!I714</f>
        <v>0</v>
      </c>
      <c r="D193" s="5" t="s">
        <v>69</v>
      </c>
      <c r="E193" s="59">
        <v>191</v>
      </c>
      <c r="F193" s="55" t="str">
        <f>TEAMS!F698</f>
        <v>WO 12</v>
      </c>
      <c r="G193" s="27">
        <f>TEAMS!F714</f>
        <v>0</v>
      </c>
      <c r="H193" s="5" t="s">
        <v>69</v>
      </c>
      <c r="I193" s="59">
        <v>191</v>
      </c>
      <c r="J193" s="55" t="str">
        <f>TEAMS!F698</f>
        <v>WO 12</v>
      </c>
      <c r="K193" s="27">
        <f>TEAMS!G714</f>
        <v>0</v>
      </c>
      <c r="L193" s="5" t="s">
        <v>69</v>
      </c>
      <c r="M193" s="59">
        <v>191</v>
      </c>
      <c r="N193" s="55" t="str">
        <f>TEAMS!F698</f>
        <v>WO 12</v>
      </c>
      <c r="O193" s="27">
        <f>TEAMS!H714</f>
        <v>0</v>
      </c>
      <c r="P193" s="5" t="s">
        <v>69</v>
      </c>
      <c r="Q193" s="103">
        <f>'290 Club'!A178</f>
        <v>0</v>
      </c>
      <c r="R193" s="160">
        <f>'290 Club'!B178</f>
        <v>0</v>
      </c>
      <c r="S193" s="104">
        <f>'290 Club'!C178</f>
        <v>0</v>
      </c>
    </row>
    <row r="194" spans="1:19" ht="13.5">
      <c r="A194" s="59">
        <v>192</v>
      </c>
      <c r="B194" s="55" t="str">
        <f>TEAMS!J698</f>
        <v>WO 13</v>
      </c>
      <c r="C194" s="27">
        <f>TEAMS!M714</f>
        <v>0</v>
      </c>
      <c r="D194" s="5" t="s">
        <v>69</v>
      </c>
      <c r="E194" s="59">
        <v>192</v>
      </c>
      <c r="F194" s="55" t="str">
        <f>TEAMS!J698</f>
        <v>WO 13</v>
      </c>
      <c r="G194" s="27">
        <f>TEAMS!J714</f>
        <v>0</v>
      </c>
      <c r="H194" s="5" t="s">
        <v>69</v>
      </c>
      <c r="I194" s="59">
        <v>192</v>
      </c>
      <c r="J194" s="55" t="str">
        <f>TEAMS!J698</f>
        <v>WO 13</v>
      </c>
      <c r="K194" s="27">
        <f>TEAMS!K714</f>
        <v>0</v>
      </c>
      <c r="L194" s="5" t="s">
        <v>69</v>
      </c>
      <c r="M194" s="59">
        <v>192</v>
      </c>
      <c r="N194" s="55" t="str">
        <f>TEAMS!J698</f>
        <v>WO 13</v>
      </c>
      <c r="O194" s="27">
        <f>TEAMS!L714</f>
        <v>0</v>
      </c>
      <c r="P194" s="5" t="s">
        <v>69</v>
      </c>
      <c r="Q194" s="103">
        <f>'290 Club'!A179</f>
        <v>0</v>
      </c>
      <c r="R194" s="160">
        <f>'290 Club'!B179</f>
        <v>0</v>
      </c>
      <c r="S194" s="104">
        <f>'290 Club'!C179</f>
        <v>0</v>
      </c>
    </row>
    <row r="195" spans="1:19" ht="13.5">
      <c r="A195" s="59">
        <v>193</v>
      </c>
      <c r="B195" s="55" t="str">
        <f>TEAMS!N698</f>
        <v>WO 14</v>
      </c>
      <c r="C195" s="27">
        <f>TEAMS!Q714</f>
        <v>0</v>
      </c>
      <c r="D195" s="5" t="s">
        <v>69</v>
      </c>
      <c r="E195" s="59">
        <v>193</v>
      </c>
      <c r="F195" s="55" t="str">
        <f>TEAMS!N698</f>
        <v>WO 14</v>
      </c>
      <c r="G195" s="27">
        <f>TEAMS!N714</f>
        <v>0</v>
      </c>
      <c r="H195" s="5" t="s">
        <v>69</v>
      </c>
      <c r="I195" s="59">
        <v>193</v>
      </c>
      <c r="J195" s="55" t="str">
        <f>TEAMS!N698</f>
        <v>WO 14</v>
      </c>
      <c r="K195" s="27">
        <f>TEAMS!O714</f>
        <v>0</v>
      </c>
      <c r="L195" s="5" t="s">
        <v>69</v>
      </c>
      <c r="M195" s="59">
        <v>193</v>
      </c>
      <c r="N195" s="55" t="str">
        <f>TEAMS!N698</f>
        <v>WO 14</v>
      </c>
      <c r="O195" s="27">
        <f>TEAMS!P714</f>
        <v>0</v>
      </c>
      <c r="P195" s="5" t="s">
        <v>69</v>
      </c>
      <c r="Q195" s="103">
        <f>'290 Club'!A180</f>
        <v>0</v>
      </c>
      <c r="R195" s="160">
        <f>'290 Club'!B180</f>
        <v>0</v>
      </c>
      <c r="S195" s="104">
        <f>'290 Club'!C180</f>
        <v>0</v>
      </c>
    </row>
    <row r="196" spans="1:19" ht="13.5">
      <c r="A196" s="59">
        <v>194</v>
      </c>
      <c r="B196" s="55" t="str">
        <f>TEAMS!R698</f>
        <v>WO 15</v>
      </c>
      <c r="C196" s="27">
        <f>TEAMS!U714</f>
        <v>0</v>
      </c>
      <c r="D196" s="5" t="s">
        <v>69</v>
      </c>
      <c r="E196" s="59">
        <v>194</v>
      </c>
      <c r="F196" s="55" t="str">
        <f>TEAMS!R698</f>
        <v>WO 15</v>
      </c>
      <c r="G196" s="27">
        <f>TEAMS!R714</f>
        <v>0</v>
      </c>
      <c r="H196" s="5" t="s">
        <v>69</v>
      </c>
      <c r="I196" s="59">
        <v>194</v>
      </c>
      <c r="J196" s="55" t="str">
        <f>TEAMS!R698</f>
        <v>WO 15</v>
      </c>
      <c r="K196" s="27">
        <f>TEAMS!S714</f>
        <v>0</v>
      </c>
      <c r="L196" s="5" t="s">
        <v>69</v>
      </c>
      <c r="M196" s="59">
        <v>194</v>
      </c>
      <c r="N196" s="55" t="str">
        <f>TEAMS!R698</f>
        <v>WO 15</v>
      </c>
      <c r="O196" s="27">
        <f>TEAMS!T714</f>
        <v>0</v>
      </c>
      <c r="P196" s="5" t="s">
        <v>69</v>
      </c>
      <c r="Q196" s="103">
        <f>'290 Club'!A181</f>
        <v>0</v>
      </c>
      <c r="R196" s="160">
        <f>'290 Club'!B181</f>
        <v>0</v>
      </c>
      <c r="S196" s="104">
        <f>'290 Club'!C181</f>
        <v>0</v>
      </c>
    </row>
    <row r="197" spans="1:16" ht="14.25" thickBot="1">
      <c r="A197" s="202">
        <v>195</v>
      </c>
      <c r="B197" s="200" t="str">
        <f>TEAMS!N680</f>
        <v>WO 9</v>
      </c>
      <c r="C197" s="201">
        <f>TEAMS!Q696</f>
        <v>0</v>
      </c>
      <c r="D197" s="130" t="s">
        <v>69</v>
      </c>
      <c r="E197" s="202">
        <v>195</v>
      </c>
      <c r="F197" s="200" t="str">
        <f>TEAMS!N680</f>
        <v>WO 9</v>
      </c>
      <c r="G197" s="201">
        <f>TEAMS!N696</f>
        <v>0</v>
      </c>
      <c r="H197" s="130" t="s">
        <v>69</v>
      </c>
      <c r="I197" s="202">
        <v>195</v>
      </c>
      <c r="J197" s="200" t="str">
        <f>TEAMS!N680</f>
        <v>WO 9</v>
      </c>
      <c r="K197" s="201">
        <f>TEAMS!O696</f>
        <v>0</v>
      </c>
      <c r="L197" s="130" t="s">
        <v>69</v>
      </c>
      <c r="M197" s="202">
        <v>195</v>
      </c>
      <c r="N197" s="200" t="str">
        <f>TEAMS!N680</f>
        <v>WO 9</v>
      </c>
      <c r="O197" s="201">
        <f>TEAMS!P696</f>
        <v>0</v>
      </c>
      <c r="P197" s="223" t="s">
        <v>69</v>
      </c>
    </row>
  </sheetData>
  <sheetProtection/>
  <autoFilter ref="A2:S112"/>
  <mergeCells count="6">
    <mergeCell ref="Q17:S17"/>
    <mergeCell ref="Q1:S1"/>
    <mergeCell ref="A1:D1"/>
    <mergeCell ref="E1:H1"/>
    <mergeCell ref="I1:L1"/>
    <mergeCell ref="M1:P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71" r:id="rId1"/>
  <headerFooter alignWithMargins="0">
    <oddHeader>&amp;LPage &amp;P&amp;CArea 2 Standings&amp;Ras of &amp;D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Owner</cp:lastModifiedBy>
  <cp:lastPrinted>2008-03-03T21:51:42Z</cp:lastPrinted>
  <dcterms:created xsi:type="dcterms:W3CDTF">2004-02-07T09:54:14Z</dcterms:created>
  <dcterms:modified xsi:type="dcterms:W3CDTF">2019-06-12T18:23:39Z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-2140084278</vt:i4>
  </property>
  <property fmtid="{D5CDD505-2E9C-101B-9397-08002B2CF9AE}" pid="3" name="_EmailSubject">
    <vt:lpwstr>Area Results</vt:lpwstr>
  </property>
  <property fmtid="{D5CDD505-2E9C-101B-9397-08002B2CF9AE}" pid="4" name="_AuthorEmail">
    <vt:lpwstr>SchuetteAl@lee.k12.ga.us</vt:lpwstr>
  </property>
  <property fmtid="{D5CDD505-2E9C-101B-9397-08002B2CF9AE}" pid="5" name="_AuthorEmailDisplayName">
    <vt:lpwstr>Schuette, Albert</vt:lpwstr>
  </property>
  <property fmtid="{D5CDD505-2E9C-101B-9397-08002B2CF9AE}" pid="6" name="_ReviewingToolsShownOnce">
    <vt:lpwstr/>
  </property>
</Properties>
</file>