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480" activeTab="1"/>
  </bookViews>
  <sheets>
    <sheet name="290 Club" sheetId="1" r:id="rId1"/>
    <sheet name="2009" sheetId="2" r:id="rId2"/>
    <sheet name="TEAMS" sheetId="3" r:id="rId3"/>
    <sheet name="OVERALL" sheetId="4" r:id="rId4"/>
    <sheet name="Sheet1" sheetId="5" state="hidden" r:id="rId5"/>
  </sheets>
  <definedNames>
    <definedName name="_xlnm._FilterDatabase" localSheetId="3" hidden="1">'OVERALL'!$A$2:$T$242</definedName>
    <definedName name="_xlnm.Print_Area" localSheetId="1">'2009'!$A$1:$N$99</definedName>
    <definedName name="_xlnm.Print_Area" localSheetId="0">'290 Club'!$A$1:$C$28</definedName>
    <definedName name="_xlnm.Print_Area" localSheetId="3">'OVERALL'!$A$1:$T$101</definedName>
    <definedName name="_xlnm.Print_Area" localSheetId="2">'TEAMS'!$A$1:$V$927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'TEAMS'!$V$120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'2009'!$A$86:$K$86</definedName>
    <definedName name="TABLE_2" localSheetId="1">'2009'!$A$86:$K$86</definedName>
    <definedName name="Z_04EE3A53_150D_4B81_905B_0B5EC5F211F5_.wvu.Cols" localSheetId="2" hidden="1">'TEAMS'!$W:$AA</definedName>
    <definedName name="Z_04EE3A53_150D_4B81_905B_0B5EC5F211F5_.wvu.FilterData" localSheetId="1" hidden="1">'2009'!$H$2:$J$2</definedName>
    <definedName name="Z_04EE3A53_150D_4B81_905B_0B5EC5F211F5_.wvu.FilterData" localSheetId="3" hidden="1">'OVERALL'!$A$2:$T$152</definedName>
    <definedName name="Z_04EE3A53_150D_4B81_905B_0B5EC5F211F5_.wvu.PrintArea" localSheetId="0" hidden="1">'290 Club'!$A$1:$C$15</definedName>
    <definedName name="Z_04EE3A53_150D_4B81_905B_0B5EC5F211F5_.wvu.PrintArea" localSheetId="3" hidden="1">'OVERALL'!$A$1:$T$104</definedName>
    <definedName name="Z_04EE3A53_150D_4B81_905B_0B5EC5F211F5_.wvu.PrintArea" localSheetId="2" hidden="1">'TEAMS'!$A$59:$V$928</definedName>
    <definedName name="Z_04EE3A53_150D_4B81_905B_0B5EC5F211F5_.wvu.PrintTitles" localSheetId="3" hidden="1">'OVERALL'!$1:$1</definedName>
  </definedNames>
  <calcPr fullCalcOnLoad="1"/>
</workbook>
</file>

<file path=xl/comments2.xml><?xml version="1.0" encoding="utf-8"?>
<comments xmlns="http://schemas.openxmlformats.org/spreadsheetml/2006/main">
  <authors>
    <author>Integra Technologies</author>
  </authors>
  <commentList>
    <comment ref="I44" authorId="0">
      <text>
        <r>
          <rPr>
            <b/>
            <sz val="10"/>
            <rFont val="Tahoma"/>
            <family val="2"/>
          </rPr>
          <t>East Coweta won Tiebreaker inner tens</t>
        </r>
      </text>
    </comment>
  </commentList>
</comments>
</file>

<file path=xl/comments4.xml><?xml version="1.0" encoding="utf-8"?>
<comments xmlns="http://schemas.openxmlformats.org/spreadsheetml/2006/main">
  <authors>
    <author>John Simoneau</author>
  </authors>
  <commentList>
    <comment ref="E1" authorId="0">
      <text>
        <r>
          <rPr>
            <b/>
            <sz val="10"/>
            <rFont val="Tahoma"/>
            <family val="2"/>
          </rPr>
          <t>Number of matches individual competed in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<sst xmlns="http://schemas.openxmlformats.org/spreadsheetml/2006/main" count="3417" uniqueCount="441">
  <si>
    <t>HC</t>
  </si>
  <si>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</si>
  <si>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</si>
  <si>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</si>
  <si>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</si>
  <si>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</si>
  <si>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</si>
  <si>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</si>
  <si>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</si>
  <si>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</si>
  <si>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</si>
  <si>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</si>
  <si>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</si>
  <si>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</si>
  <si>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</si>
  <si>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</si>
  <si>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</si>
  <si>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</si>
  <si>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</si>
  <si>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</si>
  <si>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</si>
  <si>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</si>
  <si>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</si>
  <si>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ctrl+o</t>
  </si>
  <si>
    <t>ctrl+p</t>
  </si>
  <si>
    <t>ctrl+s</t>
  </si>
  <si>
    <t>ctrl+k</t>
  </si>
  <si>
    <t>ctrl+t</t>
  </si>
  <si>
    <t>LR</t>
  </si>
  <si>
    <t>HC 7</t>
  </si>
  <si>
    <t>HC 8</t>
  </si>
  <si>
    <t>HC 9</t>
  </si>
  <si>
    <t>HC 10</t>
  </si>
  <si>
    <t>Overall Average</t>
  </si>
  <si>
    <t>Prone Average</t>
  </si>
  <si>
    <t>Standing Average</t>
  </si>
  <si>
    <t>Kneeling Average</t>
  </si>
  <si>
    <t>Team Average</t>
  </si>
  <si>
    <t>Area 5</t>
  </si>
  <si>
    <t xml:space="preserve"> Area 5 Championship</t>
  </si>
  <si>
    <t>Banneker</t>
  </si>
  <si>
    <t>Creekside</t>
  </si>
  <si>
    <t>Eagle's Landing</t>
  </si>
  <si>
    <t>East Coweta</t>
  </si>
  <si>
    <t>Griffin</t>
  </si>
  <si>
    <t>Henry County</t>
  </si>
  <si>
    <t>Heritage</t>
  </si>
  <si>
    <t>Jackson</t>
  </si>
  <si>
    <t>Luella</t>
  </si>
  <si>
    <t>Newton</t>
  </si>
  <si>
    <t>Spalding</t>
  </si>
  <si>
    <t>Stockbridge</t>
  </si>
  <si>
    <t>Union Grove</t>
  </si>
  <si>
    <t>Woodward</t>
  </si>
  <si>
    <t>BA</t>
  </si>
  <si>
    <t>CR</t>
  </si>
  <si>
    <t>EC</t>
  </si>
  <si>
    <t>GR</t>
  </si>
  <si>
    <t>SP</t>
  </si>
  <si>
    <t>WA</t>
  </si>
  <si>
    <t>EL</t>
  </si>
  <si>
    <t>HT</t>
  </si>
  <si>
    <t>JA</t>
  </si>
  <si>
    <t>LU</t>
  </si>
  <si>
    <t>NT</t>
  </si>
  <si>
    <t>SB</t>
  </si>
  <si>
    <t>UG</t>
  </si>
  <si>
    <t>BA 7</t>
  </si>
  <si>
    <t>BA 8</t>
  </si>
  <si>
    <t>BA 9</t>
  </si>
  <si>
    <t>BA 10</t>
  </si>
  <si>
    <t>CR 7</t>
  </si>
  <si>
    <t>CR 8</t>
  </si>
  <si>
    <t>CR 9</t>
  </si>
  <si>
    <t>CR 10</t>
  </si>
  <si>
    <t>EL 8</t>
  </si>
  <si>
    <t>EL 9</t>
  </si>
  <si>
    <t>EL 10</t>
  </si>
  <si>
    <t>EC 7</t>
  </si>
  <si>
    <t>EC 8</t>
  </si>
  <si>
    <t>EC 9</t>
  </si>
  <si>
    <t>EC 10</t>
  </si>
  <si>
    <t>GR 8</t>
  </si>
  <si>
    <t>GR 9</t>
  </si>
  <si>
    <t>GR 10</t>
  </si>
  <si>
    <t>HT 9</t>
  </si>
  <si>
    <t>HT 10</t>
  </si>
  <si>
    <t>JA 10</t>
  </si>
  <si>
    <t>LU 7</t>
  </si>
  <si>
    <t>LU 8</t>
  </si>
  <si>
    <t>LU 9</t>
  </si>
  <si>
    <t>LU 10</t>
  </si>
  <si>
    <t>NT 8</t>
  </si>
  <si>
    <t>NT 9</t>
  </si>
  <si>
    <t>NT 10</t>
  </si>
  <si>
    <t>SP 7</t>
  </si>
  <si>
    <t>SP 8</t>
  </si>
  <si>
    <t>SP 9</t>
  </si>
  <si>
    <t>SP 10</t>
  </si>
  <si>
    <t>SB 9</t>
  </si>
  <si>
    <t>SB 10</t>
  </si>
  <si>
    <t>UG 7</t>
  </si>
  <si>
    <t>UG 8</t>
  </si>
  <si>
    <t>UG 9</t>
  </si>
  <si>
    <t>UG 10</t>
  </si>
  <si>
    <t>Championship</t>
  </si>
  <si>
    <t>1st</t>
  </si>
  <si>
    <t>2nd</t>
  </si>
  <si>
    <t>3rd</t>
  </si>
  <si>
    <t>4th</t>
  </si>
  <si>
    <t>Match Score</t>
  </si>
  <si>
    <t>Team</t>
  </si>
  <si>
    <t>(Match 10)</t>
  </si>
  <si>
    <t>(Match 11)</t>
  </si>
  <si>
    <t>(Match 12)</t>
  </si>
  <si>
    <t>5th</t>
  </si>
  <si>
    <t>6th</t>
  </si>
  <si>
    <t>WA 8</t>
  </si>
  <si>
    <t>WA 9</t>
  </si>
  <si>
    <t>WA 10</t>
  </si>
  <si>
    <t>WA 11</t>
  </si>
  <si>
    <t>WA 12</t>
  </si>
  <si>
    <t>WA 13</t>
  </si>
  <si>
    <t>WA 14</t>
  </si>
  <si>
    <t>WA 15</t>
  </si>
  <si>
    <t>UG 11</t>
  </si>
  <si>
    <t>UG 12</t>
  </si>
  <si>
    <t>UG 13</t>
  </si>
  <si>
    <t>UG 14</t>
  </si>
  <si>
    <t>UG 15</t>
  </si>
  <si>
    <t>SB 11</t>
  </si>
  <si>
    <t>SB 12</t>
  </si>
  <si>
    <t>SB 13</t>
  </si>
  <si>
    <t>SB 14</t>
  </si>
  <si>
    <t>SB 15</t>
  </si>
  <si>
    <t>SP 11</t>
  </si>
  <si>
    <t>SP 12</t>
  </si>
  <si>
    <t>SP 13</t>
  </si>
  <si>
    <t>SP 14</t>
  </si>
  <si>
    <t>SP 15</t>
  </si>
  <si>
    <t>NT 11</t>
  </si>
  <si>
    <t>NT 12</t>
  </si>
  <si>
    <t>NT 13</t>
  </si>
  <si>
    <t>NT 14</t>
  </si>
  <si>
    <t>NT 15</t>
  </si>
  <si>
    <t>LU 11</t>
  </si>
  <si>
    <t>LU 12</t>
  </si>
  <si>
    <t>LU 13</t>
  </si>
  <si>
    <t>LU 14</t>
  </si>
  <si>
    <t>LU 15</t>
  </si>
  <si>
    <t>JA 11</t>
  </si>
  <si>
    <t>JA 12</t>
  </si>
  <si>
    <t>JA 13</t>
  </si>
  <si>
    <t>JA 14</t>
  </si>
  <si>
    <t>JA 15</t>
  </si>
  <si>
    <t>HT 11</t>
  </si>
  <si>
    <t>HT 12</t>
  </si>
  <si>
    <t>HT 13</t>
  </si>
  <si>
    <t>HT 14</t>
  </si>
  <si>
    <t>HT 15</t>
  </si>
  <si>
    <t>HC 11</t>
  </si>
  <si>
    <t>HC 12</t>
  </si>
  <si>
    <t>HC 13</t>
  </si>
  <si>
    <t>HC 14</t>
  </si>
  <si>
    <t>HC 15</t>
  </si>
  <si>
    <t>GR 11</t>
  </si>
  <si>
    <t>GR 12</t>
  </si>
  <si>
    <t>GR 13</t>
  </si>
  <si>
    <t>GR 14</t>
  </si>
  <si>
    <t>GR 15</t>
  </si>
  <si>
    <t>EC 11</t>
  </si>
  <si>
    <t>EC 12</t>
  </si>
  <si>
    <t>EC 13</t>
  </si>
  <si>
    <t>EC 14</t>
  </si>
  <si>
    <t>EC 15</t>
  </si>
  <si>
    <t>EL 11</t>
  </si>
  <si>
    <t>EL 12</t>
  </si>
  <si>
    <t>EL 13</t>
  </si>
  <si>
    <t>EL 14</t>
  </si>
  <si>
    <t>EL 15</t>
  </si>
  <si>
    <t>CR 11</t>
  </si>
  <si>
    <t>CR 12</t>
  </si>
  <si>
    <t>CR 13</t>
  </si>
  <si>
    <t>CR 14</t>
  </si>
  <si>
    <t>CR 15</t>
  </si>
  <si>
    <t>BA 11</t>
  </si>
  <si>
    <t>BA 12</t>
  </si>
  <si>
    <t>BA 13</t>
  </si>
  <si>
    <t>BA 14</t>
  </si>
  <si>
    <t>BA 15</t>
  </si>
  <si>
    <t xml:space="preserve"> </t>
  </si>
  <si>
    <t>Area 5 Standing (2008 - 2009 Season)</t>
  </si>
  <si>
    <t>EC 6</t>
  </si>
  <si>
    <t>JA 5</t>
  </si>
  <si>
    <t>JA 6</t>
  </si>
  <si>
    <t>JA 7</t>
  </si>
  <si>
    <t>JA 8</t>
  </si>
  <si>
    <t>JA 9</t>
  </si>
  <si>
    <t>LU 6</t>
  </si>
  <si>
    <t>NT 6</t>
  </si>
  <si>
    <t>NT 7</t>
  </si>
  <si>
    <t>SP 6</t>
  </si>
  <si>
    <t>SB 7</t>
  </si>
  <si>
    <t>SB 8</t>
  </si>
  <si>
    <t>Area Championship</t>
  </si>
  <si>
    <t>Sectional</t>
  </si>
  <si>
    <t>#</t>
  </si>
  <si>
    <t>LU @ BA</t>
  </si>
  <si>
    <t>EC @ JA</t>
  </si>
  <si>
    <t>CR @ SP</t>
  </si>
  <si>
    <t>WA @ GR</t>
  </si>
  <si>
    <t>15 January 2009 (Match 2)</t>
  </si>
  <si>
    <t>22 January 2009 (Match 3)</t>
  </si>
  <si>
    <t>29 January 2009 (Match 5)</t>
  </si>
  <si>
    <t>08 January 2009 (Match 1)</t>
  </si>
  <si>
    <t>05 February 2009 (Match 6)</t>
  </si>
  <si>
    <t>26 February 2009 (Match 9)</t>
  </si>
  <si>
    <t>WA @ CR</t>
  </si>
  <si>
    <t>SP @ EC</t>
  </si>
  <si>
    <t>JA @ LU</t>
  </si>
  <si>
    <t>GR @ BA</t>
  </si>
  <si>
    <t>LU @ SP</t>
  </si>
  <si>
    <t>EC @ WA</t>
  </si>
  <si>
    <t>BA @ JA</t>
  </si>
  <si>
    <t>GR @ CR</t>
  </si>
  <si>
    <t>CR @ EC</t>
  </si>
  <si>
    <t>WA @ LU</t>
  </si>
  <si>
    <t>SP @ BA</t>
  </si>
  <si>
    <t>JA @ GR</t>
  </si>
  <si>
    <t>HT @ EL</t>
  </si>
  <si>
    <t>SB @ HC</t>
  </si>
  <si>
    <t>UG @ NT</t>
  </si>
  <si>
    <t xml:space="preserve">SC @ MA </t>
  </si>
  <si>
    <t>HC @ UG</t>
  </si>
  <si>
    <t>EL @ SB</t>
  </si>
  <si>
    <t>UG @ EL</t>
  </si>
  <si>
    <t>SC @ HC</t>
  </si>
  <si>
    <t>SB @ HT</t>
  </si>
  <si>
    <t>HC @ NT</t>
  </si>
  <si>
    <t>EL @ SC</t>
  </si>
  <si>
    <t>HT @ UG</t>
  </si>
  <si>
    <t>MA @ SB</t>
  </si>
  <si>
    <t>LU @ CR</t>
  </si>
  <si>
    <t>JA @ SP</t>
  </si>
  <si>
    <t>BA @ WA</t>
  </si>
  <si>
    <t>GR @ EC</t>
  </si>
  <si>
    <t>EC @ LU</t>
  </si>
  <si>
    <t>CR @ BA</t>
  </si>
  <si>
    <t>WA @ JA</t>
  </si>
  <si>
    <t>SP @ GR</t>
  </si>
  <si>
    <t>SP @ WA</t>
  </si>
  <si>
    <t>JA @ CR</t>
  </si>
  <si>
    <t>BA @ EC</t>
  </si>
  <si>
    <t>GR @ LU</t>
  </si>
  <si>
    <t>BA @ HC</t>
  </si>
  <si>
    <t>CR @ SB</t>
  </si>
  <si>
    <t>SP @ MA</t>
  </si>
  <si>
    <t>GR @ UG</t>
  </si>
  <si>
    <t>NT @ EL</t>
  </si>
  <si>
    <t>UG @ SB</t>
  </si>
  <si>
    <t>SC @ HT</t>
  </si>
  <si>
    <t>HC @ MA</t>
  </si>
  <si>
    <t>EL @ HC</t>
  </si>
  <si>
    <t>HT @ NT</t>
  </si>
  <si>
    <t>SB @ SC</t>
  </si>
  <si>
    <t>MA @ UG</t>
  </si>
  <si>
    <t>NT @ SB</t>
  </si>
  <si>
    <t>HC @ HT</t>
  </si>
  <si>
    <t>EL @ MA</t>
  </si>
  <si>
    <t>JA @ NT</t>
  </si>
  <si>
    <t>EC @ SC</t>
  </si>
  <si>
    <t>LU @ EL</t>
  </si>
  <si>
    <t>WA @ HT</t>
  </si>
  <si>
    <t>HC @ GR</t>
  </si>
  <si>
    <t>HT @ BA</t>
  </si>
  <si>
    <t>EL @ SP</t>
  </si>
  <si>
    <t>MA @ JA</t>
  </si>
  <si>
    <t>NT @ EC</t>
  </si>
  <si>
    <t>SC @ CR</t>
  </si>
  <si>
    <t>SB @ WA</t>
  </si>
  <si>
    <t>UG @ LU</t>
  </si>
  <si>
    <t>SC</t>
  </si>
  <si>
    <t>Social Circle</t>
  </si>
  <si>
    <t>SC 9</t>
  </si>
  <si>
    <t>SC 10</t>
  </si>
  <si>
    <t>SC 11</t>
  </si>
  <si>
    <t>SC 12</t>
  </si>
  <si>
    <t>SC 13</t>
  </si>
  <si>
    <t>SC 14</t>
  </si>
  <si>
    <t>SC 15</t>
  </si>
  <si>
    <t>MA</t>
  </si>
  <si>
    <t>MA 15</t>
  </si>
  <si>
    <t>MA 14</t>
  </si>
  <si>
    <t>MA 13</t>
  </si>
  <si>
    <t>MA 12</t>
  </si>
  <si>
    <t>MA 11</t>
  </si>
  <si>
    <t>MA 10</t>
  </si>
  <si>
    <t>MA 9</t>
  </si>
  <si>
    <t>MA 8</t>
  </si>
  <si>
    <t>MA 7</t>
  </si>
  <si>
    <t>MA 6</t>
  </si>
  <si>
    <t>Monroe Area</t>
  </si>
  <si>
    <t>05 March 2009 (All Teams Invited)</t>
  </si>
  <si>
    <t>05 March 2006</t>
  </si>
  <si>
    <t>Rank</t>
  </si>
  <si>
    <t>Area Sect./Playoff</t>
  </si>
  <si>
    <t>West  (ctrl+n)</t>
  </si>
  <si>
    <t>East  (ctrl+u)</t>
  </si>
  <si>
    <t>West Teams</t>
  </si>
  <si>
    <t>East Teams</t>
  </si>
  <si>
    <t>NT @ SC</t>
  </si>
  <si>
    <t>HT @ MA</t>
  </si>
  <si>
    <t>MA @ NT</t>
  </si>
  <si>
    <t>West</t>
  </si>
  <si>
    <t>East</t>
  </si>
  <si>
    <t>UG @ SC</t>
  </si>
  <si>
    <t xml:space="preserve"> Area 5 Championship Ranking</t>
  </si>
  <si>
    <t xml:space="preserve"> 1st Round/Sectionals 16 March 2009                                                                     Semifinals 21 March 2009                                                                       State Championship 04 April 2009</t>
  </si>
  <si>
    <t>Semifinal</t>
  </si>
  <si>
    <t>16 March 2009</t>
  </si>
  <si>
    <t>21 March 2009</t>
  </si>
  <si>
    <t>Semifinals</t>
  </si>
  <si>
    <t>Area 3</t>
  </si>
  <si>
    <t>In the Sectionals the higher seeded team will host.  If teams in the Semifinals are equal seeds, the highest sectional score will host.</t>
  </si>
  <si>
    <t>The twelve Semifinal winners plus two invitational place teams will compete in the State Championship on 04 April 2009.</t>
  </si>
  <si>
    <t>Abby Casey - 12</t>
  </si>
  <si>
    <t>Steven Frazier - 11</t>
  </si>
  <si>
    <t>Tiffani Potter - 12</t>
  </si>
  <si>
    <t>Juli Yoder - 12</t>
  </si>
  <si>
    <t>Kayla Dorsey - 12</t>
  </si>
  <si>
    <t>Jessy Bloodworth - 12</t>
  </si>
  <si>
    <t>Stephen Burgdorf - 10</t>
  </si>
  <si>
    <t>Michael Mork - 10</t>
  </si>
  <si>
    <t>Justin Abreo - 10</t>
  </si>
  <si>
    <t>Johann Diedricks - 12</t>
  </si>
  <si>
    <t>Victoria Silva - 11</t>
  </si>
  <si>
    <t>Brian Leeper - 9</t>
  </si>
  <si>
    <t>Jenna Phillips - 11</t>
  </si>
  <si>
    <t>Nick Cox - 9</t>
  </si>
  <si>
    <t>Nikita Patel - 12</t>
  </si>
  <si>
    <t>Abbey Lee - 11</t>
  </si>
  <si>
    <t>Haynes Curtis - 10</t>
  </si>
  <si>
    <t>Rachel Rink - 10</t>
  </si>
  <si>
    <t>Molly Sheaffer - 10</t>
  </si>
  <si>
    <t>Caleb Prichett - 11</t>
  </si>
  <si>
    <t>Joshua Norris - 11</t>
  </si>
  <si>
    <t>Brannan Smith - 11</t>
  </si>
  <si>
    <t>William Cross - 9</t>
  </si>
  <si>
    <t>Chris Norris - 12</t>
  </si>
  <si>
    <t>Haley Laurenzo - 11</t>
  </si>
  <si>
    <t>Waylon Thomas - 11</t>
  </si>
  <si>
    <t>Matt Kerrick - 10</t>
  </si>
  <si>
    <t>Darion Knight - 10</t>
  </si>
  <si>
    <t>Kristeena Roberson - 9</t>
  </si>
  <si>
    <t>Jacob Brown - 11</t>
  </si>
  <si>
    <t>Jackson Bailey - 11</t>
  </si>
  <si>
    <t>Russell Mitchum - 11</t>
  </si>
  <si>
    <t>Patrick Nelms - 10</t>
  </si>
  <si>
    <t>Wesley White - 10</t>
  </si>
  <si>
    <t>Greg Amadi - 12</t>
  </si>
  <si>
    <t>Rayshun Arnold - 11</t>
  </si>
  <si>
    <t>Maurice Cox - 11</t>
  </si>
  <si>
    <t>Kyle Whisenant - 12</t>
  </si>
  <si>
    <t>Matt Branyon - 12</t>
  </si>
  <si>
    <t>Latrice Myrick - 11</t>
  </si>
  <si>
    <t>Beatrice Santiago - 11</t>
  </si>
  <si>
    <t>Jennifer Tran - 10</t>
  </si>
  <si>
    <t>Jake Neri - 11</t>
  </si>
  <si>
    <t>Clyde Davies - 11</t>
  </si>
  <si>
    <t>Ricky Whatley - 11</t>
  </si>
  <si>
    <t>Nicholas Mierholtz - 9</t>
  </si>
  <si>
    <t>Jose Lagunas - 12</t>
  </si>
  <si>
    <t>Andrew Connors - 11</t>
  </si>
  <si>
    <t>Taylor Pierce - 10</t>
  </si>
  <si>
    <t>Alex Cloniger - 10</t>
  </si>
  <si>
    <t>Miguel Correa - 12</t>
  </si>
  <si>
    <t>Taylor Green - 11</t>
  </si>
  <si>
    <t>Dalton Peterson - 11</t>
  </si>
  <si>
    <t>William Blosser - 11</t>
  </si>
  <si>
    <t>Fernando Lenis - 11</t>
  </si>
  <si>
    <t>Julian Ramey - 11</t>
  </si>
  <si>
    <t>Austin Bailey - 12</t>
  </si>
  <si>
    <t>Brandon Lazenby - 10</t>
  </si>
  <si>
    <t>John Whatley - 9</t>
  </si>
  <si>
    <t>Ashley Davis - 12</t>
  </si>
  <si>
    <t>Deena Phillips - 11</t>
  </si>
  <si>
    <t>Kirena Pippins - 10</t>
  </si>
  <si>
    <t>Timothy Hamilton - 10</t>
  </si>
  <si>
    <t>Davonna Grissom - 10</t>
  </si>
  <si>
    <t>Rebekak Daniels - 10</t>
  </si>
  <si>
    <t>Alex Alvarado - 9</t>
  </si>
  <si>
    <t>Joe Ford - 11</t>
  </si>
  <si>
    <t>Tyler Cooper - 10</t>
  </si>
  <si>
    <t>Haleigh Baughman - 10</t>
  </si>
  <si>
    <t xml:space="preserve">William Presley </t>
  </si>
  <si>
    <t>April Dunn - 12</t>
  </si>
  <si>
    <t>Courtney Duncan - 12</t>
  </si>
  <si>
    <t>Tyler Dayton - 10</t>
  </si>
  <si>
    <t>Kelsey Moral - 9</t>
  </si>
  <si>
    <t>Adam Grumbling - 10</t>
  </si>
  <si>
    <t>Jacqueline Morris - 9</t>
  </si>
  <si>
    <t>Christon Henderson - 12</t>
  </si>
  <si>
    <t>Sarah Howell - 9</t>
  </si>
  <si>
    <t>Jameson Brevin - 12</t>
  </si>
  <si>
    <t>Chelsea Cavender - 10</t>
  </si>
  <si>
    <t>Chris Jones - 11</t>
  </si>
  <si>
    <t>Wesley  Chambers - 12</t>
  </si>
  <si>
    <t>Corey Waddell - 10</t>
  </si>
  <si>
    <t>Matt Remaley - 11</t>
  </si>
  <si>
    <t>Evan Lineck - 12</t>
  </si>
  <si>
    <t>27 January 2009 (Match 4)</t>
  </si>
  <si>
    <t>10 February 2009 (Match 7)</t>
  </si>
  <si>
    <t>12 February 2009 (Match 8)</t>
  </si>
  <si>
    <t>Randy Zahnd - 11</t>
  </si>
  <si>
    <t>Cameron Curry - 10</t>
  </si>
  <si>
    <t>Jeremy Havard - 11</t>
  </si>
  <si>
    <t>Andrew Haschle - 11</t>
  </si>
  <si>
    <t>Maria Camp - 9</t>
  </si>
  <si>
    <t xml:space="preserve">Dwayne Roberts - </t>
  </si>
  <si>
    <t>Michala Wall - 9</t>
  </si>
  <si>
    <t>Tarin Singhapakdi - 9</t>
  </si>
  <si>
    <t>Elliott Reynolds - 12</t>
  </si>
  <si>
    <t>Randall Bankston - 10</t>
  </si>
  <si>
    <t>Shawni Sorrell - 11</t>
  </si>
  <si>
    <t>Forfeit</t>
  </si>
  <si>
    <t>Win</t>
  </si>
  <si>
    <t xml:space="preserve"> State Qualifiers (ctrl-q)</t>
  </si>
  <si>
    <t>Sectionals Area 3 vs Area 5 (Bold Host)</t>
  </si>
  <si>
    <t>Benedictine Military</t>
  </si>
  <si>
    <t>Ware County</t>
  </si>
  <si>
    <t>Brunswick</t>
  </si>
  <si>
    <t>Woodward Academy</t>
  </si>
  <si>
    <t>Glynn Academy</t>
  </si>
  <si>
    <t>St Vincent's Academy</t>
  </si>
  <si>
    <t>Southeast Bulloch</t>
  </si>
  <si>
    <t>Winner  St Vincent's Academy vs Griffin</t>
  </si>
  <si>
    <t>Winner  Ware County vs Henry County</t>
  </si>
  <si>
    <t>Winner  Glynn Academy vs East Coweta</t>
  </si>
  <si>
    <t>Winner  Southeast Bulloch vs Union Grove</t>
  </si>
  <si>
    <t>Winner  Benedictine Military vs Woodward</t>
  </si>
  <si>
    <t>Winner  Brunswick vs Stockbridge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</si>
</sst>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2">
    <font>
      <sz val="11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5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49" xfId="0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3" fillId="0" borderId="19" xfId="0" applyFont="1" applyBorder="1" applyAlignment="1">
      <alignment/>
    </xf>
    <xf numFmtId="0" fontId="4" fillId="24" borderId="33" xfId="0" applyFont="1" applyFill="1" applyBorder="1" applyAlignment="1">
      <alignment horizontal="center"/>
    </xf>
    <xf numFmtId="0" fontId="4" fillId="24" borderId="57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3" fillId="0" borderId="6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0" fillId="0" borderId="3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0" borderId="35" xfId="0" applyFont="1" applyFill="1" applyBorder="1" applyAlignment="1">
      <alignment horizontal="center"/>
    </xf>
    <xf numFmtId="0" fontId="3" fillId="20" borderId="6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2" fontId="5" fillId="24" borderId="16" xfId="0" applyNumberFormat="1" applyFont="1" applyFill="1" applyBorder="1" applyAlignment="1">
      <alignment horizontal="center"/>
    </xf>
    <xf numFmtId="2" fontId="5" fillId="24" borderId="39" xfId="0" applyNumberFormat="1" applyFont="1" applyFill="1" applyBorder="1" applyAlignment="1">
      <alignment horizontal="center"/>
    </xf>
    <xf numFmtId="2" fontId="5" fillId="24" borderId="64" xfId="0" applyNumberFormat="1" applyFont="1" applyFill="1" applyBorder="1" applyAlignment="1">
      <alignment horizontal="center"/>
    </xf>
    <xf numFmtId="2" fontId="4" fillId="24" borderId="5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20" borderId="65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left"/>
    </xf>
    <xf numFmtId="2" fontId="5" fillId="24" borderId="66" xfId="0" applyNumberFormat="1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0" fillId="0" borderId="66" xfId="0" applyBorder="1" applyAlignment="1">
      <alignment/>
    </xf>
    <xf numFmtId="1" fontId="3" fillId="0" borderId="15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20" borderId="72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40" xfId="0" applyNumberFormat="1" applyFont="1" applyFill="1" applyBorder="1" applyAlignment="1">
      <alignment/>
    </xf>
    <xf numFmtId="1" fontId="3" fillId="0" borderId="40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49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0" fillId="0" borderId="73" xfId="0" applyBorder="1" applyAlignment="1">
      <alignment/>
    </xf>
    <xf numFmtId="0" fontId="3" fillId="0" borderId="66" xfId="0" applyFont="1" applyBorder="1" applyAlignment="1">
      <alignment horizontal="left"/>
    </xf>
    <xf numFmtId="0" fontId="3" fillId="0" borderId="18" xfId="0" applyFont="1" applyBorder="1" applyAlignment="1" quotePrefix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74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38" xfId="0" applyFont="1" applyBorder="1" applyAlignment="1" quotePrefix="1">
      <alignment horizontal="center"/>
    </xf>
    <xf numFmtId="0" fontId="0" fillId="0" borderId="32" xfId="0" applyBorder="1" applyAlignment="1">
      <alignment horizontal="center" vertical="center"/>
    </xf>
    <xf numFmtId="0" fontId="3" fillId="0" borderId="44" xfId="0" applyFont="1" applyBorder="1" applyAlignment="1">
      <alignment/>
    </xf>
    <xf numFmtId="0" fontId="0" fillId="0" borderId="76" xfId="0" applyBorder="1" applyAlignment="1">
      <alignment/>
    </xf>
    <xf numFmtId="0" fontId="10" fillId="3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1" xfId="0" applyFont="1" applyBorder="1" applyAlignment="1">
      <alignment/>
    </xf>
    <xf numFmtId="2" fontId="10" fillId="0" borderId="38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39" xfId="0" applyFont="1" applyBorder="1" applyAlignment="1">
      <alignment/>
    </xf>
    <xf numFmtId="2" fontId="10" fillId="0" borderId="4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41" xfId="0" applyFont="1" applyBorder="1" applyAlignment="1">
      <alignment/>
    </xf>
    <xf numFmtId="2" fontId="11" fillId="0" borderId="41" xfId="0" applyNumberFormat="1" applyFont="1" applyBorder="1" applyAlignment="1">
      <alignment/>
    </xf>
    <xf numFmtId="1" fontId="11" fillId="0" borderId="41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39" xfId="0" applyFont="1" applyBorder="1" applyAlignment="1">
      <alignment/>
    </xf>
    <xf numFmtId="2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20" borderId="65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7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0" fillId="0" borderId="80" xfId="0" applyFont="1" applyBorder="1" applyAlignment="1">
      <alignment horizontal="center" wrapText="1"/>
    </xf>
    <xf numFmtId="0" fontId="30" fillId="0" borderId="73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30" fillId="0" borderId="5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0" fontId="0" fillId="0" borderId="7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0" fillId="0" borderId="55" xfId="0" applyFont="1" applyBorder="1" applyAlignment="1">
      <alignment horizontal="center" wrapText="1"/>
    </xf>
    <xf numFmtId="0" fontId="30" fillId="0" borderId="56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43" xfId="0" applyFont="1" applyBorder="1" applyAlignment="1">
      <alignment horizontal="center" wrapText="1"/>
    </xf>
    <xf numFmtId="0" fontId="3" fillId="0" borderId="82" xfId="0" applyFont="1" applyFill="1" applyBorder="1" applyAlignment="1">
      <alignment horizontal="center" wrapText="1"/>
    </xf>
    <xf numFmtId="0" fontId="3" fillId="0" borderId="8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49" fontId="3" fillId="20" borderId="55" xfId="0" applyNumberFormat="1" applyFont="1" applyFill="1" applyBorder="1" applyAlignment="1">
      <alignment horizontal="center"/>
    </xf>
    <xf numFmtId="49" fontId="3" fillId="20" borderId="32" xfId="0" applyNumberFormat="1" applyFont="1" applyFill="1" applyBorder="1" applyAlignment="1">
      <alignment horizontal="center"/>
    </xf>
    <xf numFmtId="49" fontId="3" fillId="20" borderId="63" xfId="0" applyNumberFormat="1" applyFont="1" applyFill="1" applyBorder="1" applyAlignment="1">
      <alignment horizontal="center"/>
    </xf>
    <xf numFmtId="0" fontId="3" fillId="20" borderId="53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84" xfId="0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85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5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72" xfId="0" applyFont="1" applyFill="1" applyBorder="1" applyAlignment="1">
      <alignment horizontal="center"/>
    </xf>
    <xf numFmtId="0" fontId="3" fillId="20" borderId="75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20" borderId="86" xfId="0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8" borderId="65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72" xfId="0" applyFont="1" applyBorder="1" applyAlignment="1">
      <alignment/>
    </xf>
    <xf numFmtId="0" fontId="10" fillId="22" borderId="89" xfId="0" applyFont="1" applyFill="1" applyBorder="1" applyAlignment="1">
      <alignment horizontal="center"/>
    </xf>
    <xf numFmtId="0" fontId="10" fillId="22" borderId="48" xfId="0" applyFont="1" applyFill="1" applyBorder="1" applyAlignment="1">
      <alignment horizontal="center"/>
    </xf>
    <xf numFmtId="0" fontId="10" fillId="22" borderId="42" xfId="0" applyFont="1" applyFill="1" applyBorder="1" applyAlignment="1">
      <alignment horizontal="center"/>
    </xf>
    <xf numFmtId="0" fontId="10" fillId="24" borderId="89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center"/>
    </xf>
    <xf numFmtId="0" fontId="10" fillId="24" borderId="42" xfId="0" applyFont="1" applyFill="1" applyBorder="1" applyAlignment="1">
      <alignment horizontal="center"/>
    </xf>
    <xf numFmtId="0" fontId="10" fillId="4" borderId="89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25" borderId="89" xfId="0" applyFont="1" applyFill="1" applyBorder="1" applyAlignment="1">
      <alignment horizontal="center"/>
    </xf>
    <xf numFmtId="0" fontId="10" fillId="25" borderId="48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10" fillId="7" borderId="89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b/>
        <i val="0"/>
        <color indexed="12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9</xdr:row>
      <xdr:rowOff>171450</xdr:rowOff>
    </xdr:from>
    <xdr:to>
      <xdr:col>2</xdr:col>
      <xdr:colOff>438150</xdr:colOff>
      <xdr:row>14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885950"/>
          <a:ext cx="13430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0</xdr:rowOff>
    </xdr:from>
    <xdr:to>
      <xdr:col>13</xdr:col>
      <xdr:colOff>790575</xdr:colOff>
      <xdr:row>14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914525"/>
          <a:ext cx="13335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242"/>
  <sheetViews>
    <sheetView showZeros="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9.875" style="92" customWidth="1"/>
    <col min="2" max="2" width="25.625" style="145" customWidth="1"/>
    <col min="3" max="3" width="10.625" style="92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56" t="s">
        <v>426</v>
      </c>
      <c r="B1" s="257"/>
      <c r="C1" s="258"/>
    </row>
    <row r="2" spans="1:5" ht="15.75" thickBot="1">
      <c r="A2" s="91" t="s">
        <v>20</v>
      </c>
      <c r="B2" s="91" t="s">
        <v>21</v>
      </c>
      <c r="C2" s="91" t="s">
        <v>22</v>
      </c>
      <c r="E2" s="123"/>
    </row>
    <row r="3" spans="1:4" ht="14.25">
      <c r="A3" s="95" t="str">
        <f>IF(C3=0,0,IF(C3&gt;289,TEAMS!$W$291,0))</f>
        <v>HC</v>
      </c>
      <c r="B3" s="143" t="str">
        <f>IF(C3=0,0,IF(C3&gt;289,TEAMS!$X$292,0))</f>
        <v>Kyle Whisenant - 12</v>
      </c>
      <c r="C3" s="205">
        <f>IF(TEAMS!X$293=0,0,IF(TEAMS!X$293&gt;289,TEAMS!X$293,0))</f>
        <v>298</v>
      </c>
      <c r="D3">
        <v>1</v>
      </c>
    </row>
    <row r="4" spans="1:4" ht="14.25">
      <c r="A4" s="95" t="str">
        <f>IF(C4=0,0,IF(C4&gt;289,TEAMS!$W$291,0))</f>
        <v>HC</v>
      </c>
      <c r="B4" s="144" t="str">
        <f>IF(C4=0,0,IF(C4&gt;289,TEAMS!$W$292,0))</f>
        <v>Matt Branyon - 12</v>
      </c>
      <c r="C4" s="95">
        <f>IF(TEAMS!W$293=0,0,IF(TEAMS!W$293&gt;289,TEAMS!W$293,0))</f>
        <v>296</v>
      </c>
      <c r="D4">
        <v>2</v>
      </c>
    </row>
    <row r="5" spans="1:4" ht="14.25">
      <c r="A5" s="95" t="str">
        <f>IF(C5=0,0,IF(C5&gt;289,TEAMS!$W$755,0))</f>
        <v>UG</v>
      </c>
      <c r="B5" s="144" t="str">
        <f>IF(C5=0,0,IF(C5&gt;289,TEAMS!X$756,0))</f>
        <v>Steven Frazier - 11</v>
      </c>
      <c r="C5" s="107">
        <f>IF(TEAMS!X$757=0,0,IF(TEAMS!X$757&gt;289,TEAMS!X$757,0))</f>
        <v>295</v>
      </c>
      <c r="D5">
        <v>3</v>
      </c>
    </row>
    <row r="6" spans="1:4" ht="14.25">
      <c r="A6" s="95" t="str">
        <f>IF(C6=0,0,IF(C6&gt;289,TEAMS!$W$755,0))</f>
        <v>UG</v>
      </c>
      <c r="B6" s="144" t="str">
        <f>IF(C6=0,0,IF(C6&gt;289,TEAMS!W$756,0))</f>
        <v>Abby Casey - 12</v>
      </c>
      <c r="C6" s="107">
        <f>IF(TEAMS!W$757=0,0,IF(TEAMS!W$757&gt;289,TEAMS!W$757,0))</f>
        <v>294</v>
      </c>
      <c r="D6">
        <v>4</v>
      </c>
    </row>
    <row r="7" spans="1:4" ht="14.25">
      <c r="A7" s="95" t="str">
        <f>IF(C7=0,0,IF(C7&gt;289,TEAMS!$W$175,0))</f>
        <v>EC</v>
      </c>
      <c r="B7" s="144" t="str">
        <f>IF(C7=0,0,IF(C7&gt;289,TEAMS!$W$176,0))</f>
        <v>April Dunn - 12</v>
      </c>
      <c r="C7" s="95">
        <f>IF(TEAMS!W$177=0,0,IF(TEAMS!W$177&gt;289,TEAMS!W$177,0))</f>
        <v>294</v>
      </c>
      <c r="D7">
        <v>5</v>
      </c>
    </row>
    <row r="8" spans="1:4" ht="14.25">
      <c r="A8" s="95" t="str">
        <f>IF(C8=0,0,IF(C8&gt;289,TEAMS!$W$175,0))</f>
        <v>EC</v>
      </c>
      <c r="B8" s="144" t="str">
        <f>IF(C8=0,0,IF(C8&gt;289,TEAMS!$X$176,0))</f>
        <v>Courtney Duncan - 12</v>
      </c>
      <c r="C8" s="95">
        <f>IF(TEAMS!X$177=0,0,IF(TEAMS!X$177&gt;289,TEAMS!X$177,0))</f>
        <v>294</v>
      </c>
      <c r="D8">
        <v>6</v>
      </c>
    </row>
    <row r="9" spans="1:4" ht="14.25">
      <c r="A9" s="95" t="str">
        <f>IF(C9=0,0,IF(C9&gt;289,TEAMS!$W$233,0))</f>
        <v>GR</v>
      </c>
      <c r="B9" s="144" t="str">
        <f>IF(C9=0,0,IF(C9&gt;289,TEAMS!Z234,0))</f>
        <v>Brannan Smith - 11</v>
      </c>
      <c r="C9" s="107">
        <f>IF(TEAMS!Z235=0,0,IF(TEAMS!Z235&gt;289,TEAMS!Z235,0))</f>
        <v>293</v>
      </c>
      <c r="D9">
        <v>7</v>
      </c>
    </row>
    <row r="10" spans="1:4" ht="14.25">
      <c r="A10" s="95" t="str">
        <f>IF(C10=0,0,IF(C10&gt;289,TEAMS!$W$233,0))</f>
        <v>GR</v>
      </c>
      <c r="B10" s="144" t="str">
        <f>IF(C10=0,0,IF(C10&gt;289,TEAMS!W234,0))</f>
        <v>Chris Norris - 12</v>
      </c>
      <c r="C10" s="107">
        <f>IF(TEAMS!W235=0,0,IF(TEAMS!W235&gt;289,TEAMS!W235,0))</f>
        <v>293</v>
      </c>
      <c r="D10">
        <v>8</v>
      </c>
    </row>
    <row r="11" spans="1:4" ht="14.25">
      <c r="A11" s="95" t="str">
        <f>IF(C11=0,0,IF(C11&gt;289,TEAMS!$W$465,0))</f>
        <v>LU</v>
      </c>
      <c r="B11" s="144" t="str">
        <f>IF(C11=0,0,IF(C11&gt;289,TEAMS!W$466,0))</f>
        <v>Jacob Brown - 11</v>
      </c>
      <c r="C11" s="107">
        <f>IF(TEAMS!W$467=0,0,IF(TEAMS!W$467&gt;289,TEAMS!W$467,0))</f>
        <v>293</v>
      </c>
      <c r="D11">
        <v>9</v>
      </c>
    </row>
    <row r="12" spans="1:4" ht="14.25">
      <c r="A12" s="95" t="str">
        <f>IF(C12=0,0,IF(C12&gt;289,TEAMS!$W$755,0))</f>
        <v>UG</v>
      </c>
      <c r="B12" s="144" t="str">
        <f>IF(C12=0,0,IF(C12&gt;289,TEAMS!Z$756,0))</f>
        <v>Juli Yoder - 12</v>
      </c>
      <c r="C12" s="107">
        <f>IF(TEAMS!Z$757=0,0,IF(TEAMS!Z$757&gt;289,TEAMS!Z$757,0))</f>
        <v>292</v>
      </c>
      <c r="D12">
        <v>10</v>
      </c>
    </row>
    <row r="13" spans="1:4" ht="14.25">
      <c r="A13" s="95" t="str">
        <f>IF(C13=0,0,IF(C13&gt;289,TEAMS!$W$755,0))</f>
        <v>UG</v>
      </c>
      <c r="B13" s="144" t="str">
        <f>IF(C13=0,0,IF(C13&gt;289,TEAMS!AA$756,0))</f>
        <v>Kayla Dorsey - 12</v>
      </c>
      <c r="C13" s="107">
        <f>IF(TEAMS!AA$757=0,0,IF(TEAMS!AA$757&gt;289,TEAMS!AA$757,0))</f>
        <v>292</v>
      </c>
      <c r="D13">
        <v>11</v>
      </c>
    </row>
    <row r="14" spans="1:4" ht="14.25">
      <c r="A14" s="95" t="str">
        <f>IF(C14=0,0,IF(C14&gt;289,TEAMS!$W$291,0))</f>
        <v>HC</v>
      </c>
      <c r="B14" s="144" t="str">
        <f>IF(C14=0,0,IF(C14&gt;289,TEAMS!$Z$292,0))</f>
        <v>Beatrice Santiago - 11</v>
      </c>
      <c r="C14" s="95">
        <f>IF(TEAMS!Z$293=0,0,IF(TEAMS!Z$293&gt;289,TEAMS!Z$293,0))</f>
        <v>291</v>
      </c>
      <c r="D14">
        <v>12</v>
      </c>
    </row>
    <row r="15" spans="1:4" ht="14.25">
      <c r="A15" s="95" t="str">
        <f>IF(C15=0,0,IF(C15&gt;289,TEAMS!$W$639,0))</f>
        <v>SB</v>
      </c>
      <c r="B15" s="144" t="str">
        <f>IF(C15=0,0,IF(C15&gt;289,TEAMS!X$640,0))</f>
        <v>Clyde Davies - 11</v>
      </c>
      <c r="C15" s="107">
        <f>IF(TEAMS!X$641=0,0,IF(TEAMS!X$641&gt;289,TEAMS!X$641,0))</f>
        <v>291</v>
      </c>
      <c r="D15">
        <v>13</v>
      </c>
    </row>
    <row r="16" spans="1:4" ht="14.25">
      <c r="A16" s="95" t="str">
        <f>IF(C16=0,0,IF(C16&gt;289,TEAMS!$W$465,0))</f>
        <v>LU</v>
      </c>
      <c r="B16" s="144" t="str">
        <f>IF(C16=0,0,IF(C16&gt;289,TEAMS!Z$466,0))</f>
        <v>Patrick Nelms - 10</v>
      </c>
      <c r="C16" s="107">
        <f>IF(TEAMS!Z$467=0,0,IF(TEAMS!Z$467&gt;289,TEAMS!Z$467,0))</f>
        <v>291</v>
      </c>
      <c r="D16">
        <v>14</v>
      </c>
    </row>
    <row r="17" spans="1:4" ht="14.25">
      <c r="A17" s="95" t="str">
        <f>IF(C17=0,0,IF(C17&gt;289,TEAMS!$W$465,0))</f>
        <v>LU</v>
      </c>
      <c r="B17" s="144" t="str">
        <f>IF(C17=0,0,IF(C17&gt;289,TEAMS!AA$466,0))</f>
        <v>Wesley White - 10</v>
      </c>
      <c r="C17" s="107">
        <f>IF(TEAMS!AA$467=0,0,IF(TEAMS!AA$467&gt;289,TEAMS!AA$467,0))</f>
        <v>291</v>
      </c>
      <c r="D17">
        <v>15</v>
      </c>
    </row>
    <row r="18" spans="1:4" ht="14.25">
      <c r="A18" s="95" t="str">
        <f>IF(C18=0,0,IF(C18&gt;289,TEAMS!$W$175,0))</f>
        <v>EC</v>
      </c>
      <c r="B18" s="144" t="str">
        <f>IF(C18=0,0,IF(C18&gt;289,TEAMS!$Y$176,0))</f>
        <v>Adam Grumbling - 10</v>
      </c>
      <c r="C18" s="95">
        <f>IF(TEAMS!Y$177=0,0,IF(TEAMS!Y$177&gt;289,TEAMS!Y$177,0))</f>
        <v>290</v>
      </c>
      <c r="D18">
        <v>16</v>
      </c>
    </row>
    <row r="19" spans="1:4" ht="14.25">
      <c r="A19" s="95" t="str">
        <f>IF(C19=0,0,IF(C19&gt;289,TEAMS!$W$871,0))</f>
        <v>WA</v>
      </c>
      <c r="B19" s="144" t="str">
        <f>IF(C19=0,0,IF(C19&gt;289,TEAMS!Y$872,0))</f>
        <v>Haynes Curtis - 10</v>
      </c>
      <c r="C19" s="107">
        <f>IF(TEAMS!Y$873=0,0,IF(TEAMS!Y$873&gt;289,TEAMS!Y$873,0))</f>
        <v>290</v>
      </c>
      <c r="D19">
        <v>17</v>
      </c>
    </row>
    <row r="20" spans="1:4" ht="14.25">
      <c r="A20" s="95" t="str">
        <f>IF(C20=0,0,IF(C20&gt;289,TEAMS!$W$639,0))</f>
        <v>SB</v>
      </c>
      <c r="B20" s="144" t="str">
        <f>IF(C20=0,0,IF(C20&gt;289,TEAMS!W$640,0))</f>
        <v>Jake Neri - 11</v>
      </c>
      <c r="C20" s="107">
        <f>IF(TEAMS!W$641=0,0,IF(TEAMS!W$641&gt;289,TEAMS!W$641,0))</f>
        <v>290</v>
      </c>
      <c r="D20">
        <v>18</v>
      </c>
    </row>
    <row r="21" spans="1:4" ht="14.25">
      <c r="A21" s="95" t="str">
        <f>IF(C21=0,0,IF(C21&gt;289,TEAMS!$W$871,0))</f>
        <v>WA</v>
      </c>
      <c r="B21" s="144" t="str">
        <f>IF(C21=0,0,IF(C21&gt;289,TEAMS!AA$872,0))</f>
        <v>Molly Sheaffer - 10</v>
      </c>
      <c r="C21" s="107">
        <f>IF(TEAMS!AA$873=0,0,IF(TEAMS!AA$873&gt;289,TEAMS!AA$873,0))</f>
        <v>290</v>
      </c>
      <c r="D21">
        <v>19</v>
      </c>
    </row>
    <row r="22" spans="1:4" ht="14.25">
      <c r="A22" s="95" t="str">
        <f>IF(C22=0,0,IF(C22&gt;289,TEAMS!$W$755,0))</f>
        <v>UG</v>
      </c>
      <c r="B22" s="144" t="str">
        <f>IF(C22=0,0,IF(C22&gt;289,TEAMS!Y$756,0))</f>
        <v>Tiffani Potter - 12</v>
      </c>
      <c r="C22" s="107">
        <f>IF(TEAMS!Y$757=0,0,IF(TEAMS!Y$757&gt;289,TEAMS!Y$757,0))</f>
        <v>290</v>
      </c>
      <c r="D22">
        <v>20</v>
      </c>
    </row>
    <row r="23" spans="1:4" ht="14.25">
      <c r="A23" s="95">
        <f>IF(C23=0,0,IF(C23&gt;289,TEAMS!$W$1,0))</f>
        <v>0</v>
      </c>
      <c r="B23" s="144">
        <f>IF(C23=0,0,IF(C23&gt;289,TEAMS!$Z$2,0))</f>
        <v>0</v>
      </c>
      <c r="C23" s="95">
        <f>IF(TEAMS!Z$3=0,0,IF(TEAMS!Z$3&gt;289,TEAMS!Z$3,0))</f>
        <v>0</v>
      </c>
      <c r="D23">
        <v>21</v>
      </c>
    </row>
    <row r="24" spans="1:4" ht="14.25">
      <c r="A24" s="95">
        <f>IF(C24=0,0,IF(C24&gt;289,TEAMS!$W$1,0))</f>
        <v>0</v>
      </c>
      <c r="B24" s="144">
        <f>IF(C24=0,0,IF(C24&gt;289,TEAMS!$Y$2,0))</f>
        <v>0</v>
      </c>
      <c r="C24" s="95">
        <f>IF(TEAMS!Y$3=0,0,IF(TEAMS!Y$3&gt;289,TEAMS!Y$3,0))</f>
        <v>0</v>
      </c>
      <c r="D24">
        <v>22</v>
      </c>
    </row>
    <row r="25" spans="1:4" ht="14.25">
      <c r="A25" s="95">
        <f>IF(C25=0,0,IF(C25&gt;289,TEAMS!$W$175,0))</f>
        <v>0</v>
      </c>
      <c r="B25" s="144">
        <f>IF(C25=0,0,IF(C25&gt;289,TEAMS!$Z$176,0))</f>
        <v>0</v>
      </c>
      <c r="C25" s="95">
        <f>IF(TEAMS!Z$177=0,0,IF(TEAMS!Z$177&gt;289,TEAMS!Z$177,0))</f>
        <v>0</v>
      </c>
      <c r="D25">
        <v>23</v>
      </c>
    </row>
    <row r="26" spans="1:4" ht="14.25">
      <c r="A26" s="95">
        <f>IF(C26=0,0,IF(C26&gt;289,TEAMS!$W$465,0))</f>
        <v>0</v>
      </c>
      <c r="B26" s="144">
        <f>IF(C26=0,0,IF(C26&gt;289,TEAMS!X$466,0))</f>
        <v>0</v>
      </c>
      <c r="C26" s="95">
        <f>IF(TEAMS!X$467=0,0,IF(TEAMS!X$467&gt;289,TEAMS!X$467,0))</f>
        <v>0</v>
      </c>
      <c r="D26">
        <v>24</v>
      </c>
    </row>
    <row r="27" spans="1:4" ht="14.25">
      <c r="A27" s="95">
        <f>IF(C27=0,0,IF(C27&gt;289,TEAMS!$W$581,0))</f>
        <v>0</v>
      </c>
      <c r="B27" s="144">
        <f>IF(C27=0,0,IF(C27&gt;289,TEAMS!Y$582,0))</f>
        <v>0</v>
      </c>
      <c r="C27" s="107">
        <f>IF(TEAMS!Y$583=0,0,IF(TEAMS!Y$583&gt;289,TEAMS!Y$583,0))</f>
        <v>0</v>
      </c>
      <c r="D27">
        <v>25</v>
      </c>
    </row>
    <row r="28" spans="1:4" ht="14.25">
      <c r="A28" s="95">
        <f>IF(C28=0,0,IF(C28&gt;289,TEAMS!$W$291,0))</f>
        <v>0</v>
      </c>
      <c r="B28" s="144">
        <f>IF(C28=0,0,IF(C28&gt;289,TEAMS!$Y$292,0))</f>
        <v>0</v>
      </c>
      <c r="C28" s="95">
        <f>IF(TEAMS!Y$293=0,0,IF(TEAMS!Y$293&gt;289,TEAMS!Y$293,0))</f>
        <v>0</v>
      </c>
      <c r="D28">
        <v>26</v>
      </c>
    </row>
    <row r="29" spans="1:4" ht="14.25">
      <c r="A29" s="95">
        <f>IF(C29=0,0,IF(C29&gt;289,TEAMS!$W$639,0))</f>
        <v>0</v>
      </c>
      <c r="B29" s="144">
        <f>IF(C29=0,0,IF(C29&gt;289,TEAMS!Y$640,0))</f>
        <v>0</v>
      </c>
      <c r="C29" s="107">
        <f>IF(TEAMS!Y$641=0,0,IF(TEAMS!Y$641&gt;289,TEAMS!Y$641,0))</f>
        <v>0</v>
      </c>
      <c r="D29">
        <v>27</v>
      </c>
    </row>
    <row r="30" spans="1:4" ht="14.25">
      <c r="A30" s="95">
        <f>IF(C30=0,0,IF(C30&gt;289,TEAMS!$W$581,0))</f>
        <v>0</v>
      </c>
      <c r="B30" s="144">
        <f>IF(C30=0,0,IF(C30&gt;289,TEAMS!X$582,0))</f>
        <v>0</v>
      </c>
      <c r="C30" s="107">
        <f>IF(TEAMS!X$583=0,0,IF(TEAMS!X$583&gt;289,TEAMS!X$583,0))</f>
        <v>0</v>
      </c>
      <c r="D30">
        <v>28</v>
      </c>
    </row>
    <row r="31" spans="1:4" ht="14.25">
      <c r="A31" s="95">
        <f>IF(C31=0,0,IF(C31&gt;289,TEAMS!$W$20,0))</f>
        <v>0</v>
      </c>
      <c r="B31" s="144">
        <f>IF(C31=0,0,IF(C31&gt;289,TEAMS!$X$21,0))</f>
        <v>0</v>
      </c>
      <c r="C31" s="95">
        <f>IF(TEAMS!X$22=0,0,IF(TEAMS!X$22&gt;289,TEAMS!X$22,0))</f>
        <v>0</v>
      </c>
      <c r="D31">
        <v>29</v>
      </c>
    </row>
    <row r="32" spans="1:4" ht="14.25">
      <c r="A32" s="95">
        <f>IF(C32=0,0,IF(C32&gt;289,TEAMS!$W$20,0))</f>
        <v>0</v>
      </c>
      <c r="B32" s="144">
        <f>IF(C32=0,0,IF(C32&gt;289,TEAMS!$Y$21,0))</f>
        <v>0</v>
      </c>
      <c r="C32" s="95">
        <f>IF(TEAMS!Y$22=0,0,IF(TEAMS!Y$22&gt;289,TEAMS!Y$22,0))</f>
        <v>0</v>
      </c>
      <c r="D32">
        <v>30</v>
      </c>
    </row>
    <row r="33" spans="1:4" ht="14.25">
      <c r="A33" s="95">
        <f>IF(C33=0,0,IF(C33&gt;289,TEAMS!$W$20,0))</f>
        <v>0</v>
      </c>
      <c r="B33" s="144">
        <f>IF(C33=0,0,IF(C33&gt;289,TEAMS!$Z$21,0))</f>
        <v>0</v>
      </c>
      <c r="C33" s="95">
        <f>IF(TEAMS!Z$22=0,0,IF(TEAMS!Z$22&gt;289,TEAMS!Z$22,0))</f>
        <v>0</v>
      </c>
      <c r="D33">
        <v>31</v>
      </c>
    </row>
    <row r="34" spans="1:4" ht="14.25">
      <c r="A34" s="95">
        <f>IF(C34=0,0,IF(C34&gt;289,TEAMS!$W$20,0))</f>
        <v>0</v>
      </c>
      <c r="B34" s="144">
        <f>IF(C34=0,0,IF(C34&gt;289,TEAMS!$AA$21,0))</f>
        <v>0</v>
      </c>
      <c r="C34" s="95">
        <f>IF(TEAMS!AA$22=0,0,IF(TEAMS!AA$22&gt;289,TEAMS!AA$22,0))</f>
        <v>0</v>
      </c>
      <c r="D34">
        <v>32</v>
      </c>
    </row>
    <row r="35" spans="1:4" ht="14.25">
      <c r="A35" s="95">
        <f>IF(C35=0,0,IF(C35&gt;289,TEAMS!$W$349,0))</f>
        <v>0</v>
      </c>
      <c r="B35" s="144">
        <f>IF(C35=0,0,IF(C35&gt;289,TEAMS!$W$350,0))</f>
        <v>0</v>
      </c>
      <c r="C35" s="107">
        <f>IF(TEAMS!W351=0,0,IF(TEAMS!$W$351&gt;289,TEAMS!$W$351,0))</f>
        <v>0</v>
      </c>
      <c r="D35">
        <v>33</v>
      </c>
    </row>
    <row r="36" spans="1:4" ht="14.25">
      <c r="A36" s="95">
        <f>IF(C36=0,0,IF(C36&gt;289,TEAMS!$W$59,0))</f>
        <v>0</v>
      </c>
      <c r="B36" s="144">
        <f>IF(C36=0,0,IF(C36&gt;289,TEAMS!$W$60,0))</f>
        <v>0</v>
      </c>
      <c r="C36" s="107">
        <f>IF(TEAMS!W61=0,0,IF(TEAMS!$W$61&gt;289,TEAMS!$W$61,0))</f>
        <v>0</v>
      </c>
      <c r="D36">
        <v>34</v>
      </c>
    </row>
    <row r="37" spans="1:4" ht="14.25">
      <c r="A37" s="95">
        <f>IF(C37=0,0,IF(C37&gt;289,TEAMS!$W$523,0))</f>
        <v>0</v>
      </c>
      <c r="B37" s="144">
        <f>IF(C37=0,0,IF(C37&gt;289,TEAMS!W$524,0))</f>
        <v>0</v>
      </c>
      <c r="C37" s="107">
        <f>IF(TEAMS!W$525=0,0,IF(TEAMS!W$525&gt;289,TEAMS!W$525,0))</f>
        <v>0</v>
      </c>
      <c r="D37">
        <v>35</v>
      </c>
    </row>
    <row r="38" spans="1:4" ht="14.25">
      <c r="A38" s="95">
        <f>IF(C38=0,0,IF(C38&gt;289,TEAMS!$W$117,0))</f>
        <v>0</v>
      </c>
      <c r="B38" s="144">
        <f>IF(C38=0,0,IF(C38&gt;289,TEAMS!W118,0))</f>
        <v>0</v>
      </c>
      <c r="C38" s="107">
        <f>IF(TEAMS!W119=0,0,IF(TEAMS!W119&gt;289,TEAMS!W119,0))</f>
        <v>0</v>
      </c>
      <c r="D38">
        <v>36</v>
      </c>
    </row>
    <row r="39" spans="1:4" ht="14.25">
      <c r="A39" s="95">
        <f>IF(C39=0,0,IF(C39&gt;289,TEAMS!$W$581,0))</f>
        <v>0</v>
      </c>
      <c r="B39" s="144">
        <f>IF(C39=0,0,IF(C39&gt;289,TEAMS!W$582,0))</f>
        <v>0</v>
      </c>
      <c r="C39" s="107">
        <f>IF(TEAMS!W$583=0,0,IF(TEAMS!W$583&gt;289,TEAMS!W$583,0))</f>
        <v>0</v>
      </c>
      <c r="D39">
        <v>37</v>
      </c>
    </row>
    <row r="40" spans="1:4" ht="14.25">
      <c r="A40" s="95">
        <f>IF(C40=0,0,IF(C40&gt;289,TEAMS!$W$697,0))</f>
        <v>0</v>
      </c>
      <c r="B40" s="144">
        <f>IF(C40=0,0,IF(C40&gt;289,TEAMS!W$698,0))</f>
        <v>0</v>
      </c>
      <c r="C40" s="107">
        <f>IF(TEAMS!W$699=0,0,IF(TEAMS!W$699&gt;289,TEAMS!W$699,0))</f>
        <v>0</v>
      </c>
      <c r="D40">
        <v>38</v>
      </c>
    </row>
    <row r="41" spans="1:4" ht="14.25">
      <c r="A41" s="95">
        <f>IF(C41=0,0,IF(C41&gt;289,TEAMS!$W$871,0))</f>
        <v>0</v>
      </c>
      <c r="B41" s="144">
        <f>IF(C41=0,0,IF(C41&gt;289,TEAMS!W$872,0))</f>
        <v>0</v>
      </c>
      <c r="C41" s="107">
        <f>IF(TEAMS!W$873=0,0,IF(TEAMS!W$873&gt;289,TEAMS!W$873,0))</f>
        <v>0</v>
      </c>
      <c r="D41">
        <v>39</v>
      </c>
    </row>
    <row r="42" spans="1:4" ht="14.25">
      <c r="A42" s="95">
        <f>IF(C42=0,0,IF(C42&gt;289,TEAMS!$W$813,0))</f>
        <v>0</v>
      </c>
      <c r="B42" s="144">
        <f>IF(C42=0,0,IF(C42&gt;289,TEAMS!W$814,0))</f>
        <v>0</v>
      </c>
      <c r="C42" s="107">
        <f>IF(TEAMS!W$815=0,0,IF(TEAMS!W$815&gt;289,TEAMS!W$815,0))</f>
        <v>0</v>
      </c>
      <c r="D42">
        <v>40</v>
      </c>
    </row>
    <row r="43" spans="1:5" ht="14.25">
      <c r="A43" s="95">
        <f>IF(C43=0,0,IF(C43&gt;289,TEAMS!$W$697,0))</f>
        <v>0</v>
      </c>
      <c r="B43" s="144">
        <f>IF(C43=0,0,IF(C43&gt;289,TEAMS!Z$698,0))</f>
        <v>0</v>
      </c>
      <c r="C43" s="107">
        <f>IF(TEAMS!Z$699=0,0,IF(TEAMS!Z$699&gt;289,TEAMS!Z$699,0))</f>
        <v>0</v>
      </c>
      <c r="D43">
        <v>41</v>
      </c>
      <c r="E43" s="48"/>
    </row>
    <row r="44" spans="1:4" ht="14.25">
      <c r="A44" s="95">
        <f>IF(C44=0,0,IF(C44&gt;289,TEAMS!$W$600,0))</f>
        <v>0</v>
      </c>
      <c r="B44" s="144">
        <f>IF(C44=0,0,IF(C44&gt;289,TEAMS!Y$601,0))</f>
        <v>0</v>
      </c>
      <c r="C44" s="107">
        <f>IF(TEAMS!Y$602=0,0,IF(TEAMS!Y$602&gt;289,TEAMS!Y$602,0))</f>
        <v>0</v>
      </c>
      <c r="D44">
        <v>42</v>
      </c>
    </row>
    <row r="45" spans="1:4" ht="14.25">
      <c r="A45" s="95">
        <f>IF(C45=0,0,IF(C45&gt;289,TEAMS!$W$407,0))</f>
        <v>0</v>
      </c>
      <c r="B45" s="144">
        <f>IF(C45=0,0,IF(C45&gt;289,TEAMS!W408,0))</f>
        <v>0</v>
      </c>
      <c r="C45" s="107">
        <f>IF(TEAMS!W409=0,0,IF(TEAMS!W409&gt;289,TEAMS!W409,0))</f>
        <v>0</v>
      </c>
      <c r="D45">
        <v>43</v>
      </c>
    </row>
    <row r="46" spans="1:4" ht="14.25">
      <c r="A46" s="95">
        <f>IF(C46=0,0,IF(C46&gt;289,TEAMS!$W$658,0))</f>
        <v>0</v>
      </c>
      <c r="B46" s="144">
        <f>IF(C46=0,0,IF(C46&gt;289,TEAMS!Y$659,0))</f>
        <v>0</v>
      </c>
      <c r="C46" s="107">
        <f>IF(TEAMS!Y$660=0,0,IF(TEAMS!Y$660&gt;289,TEAMS!Y$660,0))</f>
        <v>0</v>
      </c>
      <c r="D46">
        <v>44</v>
      </c>
    </row>
    <row r="47" spans="1:4" ht="14.25">
      <c r="A47" s="95">
        <f>IF(C47=0,0,IF(C47&gt;289,TEAMS!$W$716,0))</f>
        <v>0</v>
      </c>
      <c r="B47" s="144">
        <f>IF(C47=0,0,IF(C47&gt;289,TEAMS!X$717,0))</f>
        <v>0</v>
      </c>
      <c r="C47" s="107">
        <f>IF(TEAMS!X$718=0,0,IF(TEAMS!X$718&gt;289,TEAMS!X$718,0))</f>
        <v>0</v>
      </c>
      <c r="D47">
        <v>45</v>
      </c>
    </row>
    <row r="48" spans="1:4" ht="14.25">
      <c r="A48" s="95">
        <f>IF(C48=0,0,IF(C48&gt;289,TEAMS!$W$78,0))</f>
        <v>0</v>
      </c>
      <c r="B48" s="144">
        <f>IF(C48=0,0,IF(C48&gt;289,TEAMS!Y79,0))</f>
        <v>0</v>
      </c>
      <c r="C48" s="107">
        <f>IF(TEAMS!Y80=0,0,IF(TEAMS!Y80&gt;289,TEAMS!Y80,0))</f>
        <v>0</v>
      </c>
      <c r="D48">
        <v>46</v>
      </c>
    </row>
    <row r="49" spans="1:4" ht="14.25">
      <c r="A49" s="95">
        <f>IF(C49=0,0,IF(C49&gt;289,TEAMS!W368,0))</f>
        <v>0</v>
      </c>
      <c r="B49" s="144">
        <f>IF(C49=0,0,IF(C49&gt;289,TEAMS!AA369,0))</f>
        <v>0</v>
      </c>
      <c r="C49" s="107">
        <f>IF(TEAMS!AA370=0,0,IF(TEAMS!AA370&gt;289,TEAMS!AA370,0))</f>
        <v>0</v>
      </c>
      <c r="D49">
        <v>47</v>
      </c>
    </row>
    <row r="50" spans="1:4" ht="14.25">
      <c r="A50" s="95">
        <f>IF(C50=0,0,IF(C50&gt;289,TEAMS!$W$117,0))</f>
        <v>0</v>
      </c>
      <c r="B50" s="144">
        <f>IF(C50=0,0,IF(C50&gt;289,TEAMS!Y118,0))</f>
        <v>0</v>
      </c>
      <c r="C50" s="107">
        <f>IF(TEAMS!Y119=0,0,IF(TEAMS!Y119&gt;289,TEAMS!Y119,0))</f>
        <v>0</v>
      </c>
      <c r="D50">
        <v>48</v>
      </c>
    </row>
    <row r="51" spans="1:4" ht="14.25">
      <c r="A51" s="95">
        <f>IF(C51=0,0,IF(C51&gt;289,TEAMS!$W$890,0))</f>
        <v>0</v>
      </c>
      <c r="B51" s="144">
        <f>IF(C51=0,0,IF(C51&gt;289,TEAMS!Z$891,0))</f>
        <v>0</v>
      </c>
      <c r="C51" s="107">
        <f>IF(TEAMS!Z$892=0,0,IF(TEAMS!Z$892&gt;289,TEAMS!Z$892,0))</f>
        <v>0</v>
      </c>
      <c r="D51">
        <v>49</v>
      </c>
    </row>
    <row r="52" spans="1:4" ht="14.25">
      <c r="A52" s="95">
        <f>IF(C52=0,0,IF(C52&gt;289,TEAMS!$W$252,0))</f>
        <v>0</v>
      </c>
      <c r="B52" s="144">
        <f>IF(C52=0,0,IF(C52&gt;289,TEAMS!Y253,0))</f>
        <v>0</v>
      </c>
      <c r="C52" s="107">
        <f>IF(TEAMS!Y254=0,0,IF(TEAMS!Y254&gt;289,TEAMS!Y254,0))</f>
        <v>0</v>
      </c>
      <c r="D52">
        <v>50</v>
      </c>
    </row>
    <row r="53" spans="1:4" ht="14.25">
      <c r="A53" s="95">
        <f>IF(C53=0,0,IF(C53&gt;289,TEAMS!$W$523,0))</f>
        <v>0</v>
      </c>
      <c r="B53" s="144">
        <f>IF(C53=0,0,IF(C53&gt;289,TEAMS!AA$524,0))</f>
        <v>0</v>
      </c>
      <c r="C53" s="107">
        <f>IF(TEAMS!AA$525=0,0,IF(TEAMS!AA$525&gt;289,TEAMS!AA$525,0))</f>
        <v>0</v>
      </c>
      <c r="D53">
        <v>51</v>
      </c>
    </row>
    <row r="54" spans="1:4" ht="14.25">
      <c r="A54" s="95">
        <f>IF(C54=0,0,IF(C54&gt;289,TEAMS!$W$813,0))</f>
        <v>0</v>
      </c>
      <c r="B54" s="144">
        <f>IF(C54=0,0,IF(C54&gt;289,TEAMS!AA$814,0))</f>
        <v>0</v>
      </c>
      <c r="C54" s="107">
        <f>IF(TEAMS!AA$815=0,0,IF(TEAMS!AA$815&gt;289,TEAMS!AA$815,0))</f>
        <v>0</v>
      </c>
      <c r="D54">
        <v>52</v>
      </c>
    </row>
    <row r="55" spans="1:4" ht="14.25">
      <c r="A55" s="95">
        <f>IF(C55=0,0,IF(C55&gt;289,TEAMS!$W$136,0))</f>
        <v>0</v>
      </c>
      <c r="B55" s="144">
        <f>IF(C55=0,0,IF(C55&gt;289,TEAMS!Z137,0))</f>
        <v>0</v>
      </c>
      <c r="C55" s="107">
        <f>IF(TEAMS!Z138=0,0,IF(TEAMS!Z138&gt;289,TEAMS!Z138,0))</f>
        <v>0</v>
      </c>
      <c r="D55">
        <v>53</v>
      </c>
    </row>
    <row r="56" spans="1:4" ht="14.25">
      <c r="A56" s="95">
        <f>IF(C56=0,0,IF(C56&gt;289,TEAMS!$W$194,0))</f>
        <v>0</v>
      </c>
      <c r="B56" s="144">
        <f>IF(C56=0,0,IF(C56&gt;289,TEAMS!$Y$195,0))</f>
        <v>0</v>
      </c>
      <c r="C56" s="95">
        <f>IF(TEAMS!Y$196=0,0,IF(TEAMS!Y$196&gt;289,TEAMS!Y$196,0))</f>
        <v>0</v>
      </c>
      <c r="D56">
        <v>54</v>
      </c>
    </row>
    <row r="57" spans="1:4" ht="14.25">
      <c r="A57" s="95">
        <f>IF(C57=0,0,IF(C57&gt;289,TEAMS!$W$252,0))</f>
        <v>0</v>
      </c>
      <c r="B57" s="144">
        <f>IF(C57=0,0,IF(C57&gt;289,TEAMS!W253,0))</f>
        <v>0</v>
      </c>
      <c r="C57" s="107">
        <f>IF(TEAMS!W254=0,0,IF(TEAMS!W254&gt;289,TEAMS!W254,0))</f>
        <v>0</v>
      </c>
      <c r="D57">
        <v>55</v>
      </c>
    </row>
    <row r="58" spans="1:4" ht="14.25">
      <c r="A58" s="95">
        <f>IF(C58=0,0,IF(C58&gt;289,TEAMS!$W$310,0))</f>
        <v>0</v>
      </c>
      <c r="B58" s="144">
        <f>IF(C58=0,0,IF(C58&gt;289,TEAMS!$W$311,0))</f>
        <v>0</v>
      </c>
      <c r="C58" s="95">
        <f>IF(TEAMS!W$312=0,0,IF(TEAMS!W$312&gt;289,TEAMS!W$312,0))</f>
        <v>0</v>
      </c>
      <c r="D58">
        <v>56</v>
      </c>
    </row>
    <row r="59" spans="1:4" ht="14.25">
      <c r="A59" s="95">
        <f>IF(C59=0,0,IF(C59&gt;289,TEAMS!$W$426,0))</f>
        <v>0</v>
      </c>
      <c r="B59" s="144">
        <f>IF(C59=0,0,IF(C59&gt;289,TEAMS!Y427,0))</f>
        <v>0</v>
      </c>
      <c r="C59" s="107">
        <f>IF(TEAMS!Y$428=0,0,IF(TEAMS!Y$428&gt;289,TEAMS!Y$428,0))</f>
        <v>0</v>
      </c>
      <c r="D59">
        <v>57</v>
      </c>
    </row>
    <row r="60" spans="1:4" ht="14.25">
      <c r="A60" s="95">
        <f>IF(C60=0,0,IF(C60&gt;289,TEAMS!$W$484,0))</f>
        <v>0</v>
      </c>
      <c r="B60" s="144">
        <f>IF(C60=0,0,IF(C60&gt;289,TEAMS!W$485,0))</f>
        <v>0</v>
      </c>
      <c r="C60" s="107">
        <f>IF(TEAMS!W$486=0,0,IF(TEAMS!W$486&gt;289,TEAMS!W$486,0))</f>
        <v>0</v>
      </c>
      <c r="D60">
        <v>58</v>
      </c>
    </row>
    <row r="61" spans="1:4" ht="14.25">
      <c r="A61" s="95">
        <f>IF(C61=0,0,IF(C61&gt;289,TEAMS!$W$542,0))</f>
        <v>0</v>
      </c>
      <c r="B61" s="144">
        <f>IF(C61=0,0,IF(C61&gt;289,TEAMS!AA$543,0))</f>
        <v>0</v>
      </c>
      <c r="C61" s="107">
        <f>IF(TEAMS!AA$544=0,0,IF(TEAMS!AA$544&gt;289,TEAMS!AA$544,0))</f>
        <v>0</v>
      </c>
      <c r="D61">
        <v>59</v>
      </c>
    </row>
    <row r="62" spans="1:4" ht="14.25">
      <c r="A62" s="95">
        <f>IF(C62=0,0,IF(C62&gt;289,TEAMS!$W$774,0))</f>
        <v>0</v>
      </c>
      <c r="B62" s="144">
        <f>IF(C62=0,0,IF(C62&gt;289,TEAMS!Y$775,0))</f>
        <v>0</v>
      </c>
      <c r="C62" s="107">
        <f>IF(TEAMS!Y$776=0,0,IF(TEAMS!Y$776&gt;289,TEAMS!Y$776,0))</f>
        <v>0</v>
      </c>
      <c r="D62">
        <v>60</v>
      </c>
    </row>
    <row r="63" spans="1:4" ht="14.25">
      <c r="A63" s="95">
        <f>IF(C63=0,0,IF(C63&gt;289,TEAMS!$W$832,0))</f>
        <v>0</v>
      </c>
      <c r="B63" s="144">
        <f>IF(C63=0,0,IF(C63&gt;289,TEAMS!W$833,0))</f>
        <v>0</v>
      </c>
      <c r="C63" s="107">
        <f>IF(TEAMS!W$834=0,0,IF(TEAMS!W$834&gt;289,TEAMS!W$834,0))</f>
        <v>0</v>
      </c>
      <c r="D63">
        <v>61</v>
      </c>
    </row>
    <row r="64" spans="1:4" ht="14.25">
      <c r="A64" s="95">
        <f>IF(C64=0,0,IF(C64&gt;289,TEAMS!$W$871,0))</f>
        <v>0</v>
      </c>
      <c r="B64" s="144">
        <f>IF(C64=0,0,IF(C64&gt;289,TEAMS!X$872,0))</f>
        <v>0</v>
      </c>
      <c r="C64" s="107">
        <f>IF(TEAMS!X$873=0,0,IF(TEAMS!X$873&gt;289,TEAMS!X$873,0))</f>
        <v>0</v>
      </c>
      <c r="D64">
        <v>62</v>
      </c>
    </row>
    <row r="65" spans="1:4" ht="14.25">
      <c r="A65" s="95">
        <f>IF(C65=0,0,IF(C65&gt;289,TEAMS!$W$59,0))</f>
        <v>0</v>
      </c>
      <c r="B65" s="144">
        <f>IF(C65=0,0,IF(C65&gt;289,TEAMS!Z60,0))</f>
        <v>0</v>
      </c>
      <c r="C65" s="107">
        <f>IF(TEAMS!Z61=0,0,IF(TEAMS!Z61&gt;289,TEAMS!Z61,0))</f>
        <v>0</v>
      </c>
      <c r="D65">
        <v>63</v>
      </c>
    </row>
    <row r="66" spans="1:4" ht="14.25">
      <c r="A66" s="95">
        <f>IF(C66=0,0,IF(C66&gt;289,TEAMS!$W$59,0))</f>
        <v>0</v>
      </c>
      <c r="B66" s="144">
        <f>IF(C66=0,0,IF(C66&gt;289,TEAMS!Y60,0))</f>
        <v>0</v>
      </c>
      <c r="C66" s="107">
        <f>IF(TEAMS!Y61=0,0,IF(TEAMS!Y61&gt;289,TEAMS!Y61,0))</f>
        <v>0</v>
      </c>
      <c r="D66">
        <v>64</v>
      </c>
    </row>
    <row r="67" spans="1:4" ht="14.25">
      <c r="A67" s="95">
        <f>IF(C67=0,0,IF(C67&gt;289,TEAMS!$W$78,0))</f>
        <v>0</v>
      </c>
      <c r="B67" s="144">
        <f>IF(C67=0,0,IF(C67&gt;289,TEAMS!AA79,0))</f>
        <v>0</v>
      </c>
      <c r="C67" s="107">
        <f>IF(TEAMS!AA80=0,0,IF(TEAMS!AA80&gt;289,TEAMS!AA80,0))</f>
        <v>0</v>
      </c>
      <c r="D67">
        <v>65</v>
      </c>
    </row>
    <row r="68" spans="1:4" ht="14.25">
      <c r="A68" s="95">
        <f>IF(C68=0,0,IF(C68&gt;289,TEAMS!$W$117,0))</f>
        <v>0</v>
      </c>
      <c r="B68" s="144">
        <f>IF(C68=0,0,IF(C68&gt;289,TEAMS!X118,0))</f>
        <v>0</v>
      </c>
      <c r="C68" s="107">
        <f>IF(TEAMS!X119=0,0,IF(TEAMS!X119&gt;289,TEAMS!X119,0))</f>
        <v>0</v>
      </c>
      <c r="D68">
        <v>66</v>
      </c>
    </row>
    <row r="69" spans="1:4" ht="14.25">
      <c r="A69" s="95">
        <f>IF(C69=0,0,IF(C69&gt;289,TEAMS!$W$59,0))</f>
        <v>0</v>
      </c>
      <c r="B69" s="144">
        <f>IF(C69=0,0,IF(C69&gt;289,TEAMS!X60,0))</f>
        <v>0</v>
      </c>
      <c r="C69" s="107">
        <f>IF(TEAMS!X61=0,0,IF(TEAMS!X61&gt;289,TEAMS!X61,0))</f>
        <v>0</v>
      </c>
      <c r="D69">
        <v>67</v>
      </c>
    </row>
    <row r="70" spans="1:4" ht="14.25">
      <c r="A70" s="95">
        <f>IF(C70=0,0,IF(C70&gt;289,TEAMS!$W$117,0))</f>
        <v>0</v>
      </c>
      <c r="B70" s="144">
        <f>IF(C70=0,0,IF(C70&gt;289,TEAMS!Z118,0))</f>
        <v>0</v>
      </c>
      <c r="C70" s="107">
        <f>IF(TEAMS!Z119=0,0,IF(TEAMS!Z119&gt;289,TEAMS!Z119,0))</f>
        <v>0</v>
      </c>
      <c r="D70">
        <v>68</v>
      </c>
    </row>
    <row r="71" spans="1:4" ht="14.25">
      <c r="A71" s="95">
        <f>IF(C71=0,0,IF(C71&gt;289,TEAMS!W59,0))</f>
        <v>0</v>
      </c>
      <c r="B71" s="144">
        <f>IF(C71=0,0,IF(C71&gt;289,TEAMS!AA60,0))</f>
        <v>0</v>
      </c>
      <c r="C71" s="107">
        <f>IF(TEAMS!AA61=0,0,IF(TEAMS!AA61&gt;289,TEAMS!AA61,0))</f>
        <v>0</v>
      </c>
      <c r="D71">
        <v>69</v>
      </c>
    </row>
    <row r="72" spans="1:4" ht="14.25">
      <c r="A72" s="95">
        <f>IF(C72=0,0,IF(C72&gt;289,TEAMS!$W$117,0))</f>
        <v>0</v>
      </c>
      <c r="B72" s="144">
        <f>IF(C72=0,0,IF(C72&gt;289,TEAMS!AA118,0))</f>
        <v>0</v>
      </c>
      <c r="C72" s="107">
        <f>IF(TEAMS!AA119=0,0,IF(TEAMS!AA119&gt;289,TEAMS!AA119,0))</f>
        <v>0</v>
      </c>
      <c r="D72">
        <v>70</v>
      </c>
    </row>
    <row r="73" spans="1:4" ht="14.25">
      <c r="A73" s="95">
        <f>IF(C73=0,0,IF(C73&gt;289,TEAMS!$W$349,0))</f>
        <v>0</v>
      </c>
      <c r="B73" s="144">
        <f>IF(C73=0,0,IF(C73&gt;289,TEAMS!$X$350,0))</f>
        <v>0</v>
      </c>
      <c r="C73" s="107">
        <f>IF(TEAMS!$X$351=0,0,IF(TEAMS!$X$351&gt;289,TEAMS!$X$351,0))</f>
        <v>0</v>
      </c>
      <c r="D73">
        <v>71</v>
      </c>
    </row>
    <row r="74" spans="1:4" ht="14.25">
      <c r="A74" s="95">
        <f>IF(C74=0,0,IF(C74&gt;289,TEAMS!$W$349,0))</f>
        <v>0</v>
      </c>
      <c r="B74" s="144">
        <f>IF(C74=0,0,IF(C74&gt;289,TEAMS!$Z$350,0))</f>
        <v>0</v>
      </c>
      <c r="C74" s="107">
        <f>IF(TEAMS!$Z$351=0,0,IF(TEAMS!$Z$351&gt;289,TEAMS!$Z$351,0))</f>
        <v>0</v>
      </c>
      <c r="D74">
        <v>72</v>
      </c>
    </row>
    <row r="75" spans="1:4" ht="14.25">
      <c r="A75" s="95">
        <f>IF(C75=0,0,IF(C75&gt;289,TEAMS!$W$639,0))</f>
        <v>0</v>
      </c>
      <c r="B75" s="144">
        <f>IF(C75=0,0,IF(C75&gt;289,TEAMS!Z$640,0))</f>
        <v>0</v>
      </c>
      <c r="C75" s="107">
        <f>IF(TEAMS!Z$641=0,0,IF(TEAMS!Z$641&gt;289,TEAMS!Z$641,0))</f>
        <v>0</v>
      </c>
      <c r="D75">
        <v>73</v>
      </c>
    </row>
    <row r="76" spans="1:4" ht="14.25">
      <c r="A76" s="95">
        <f>IF(C76=0,0,IF(C76&gt;289,TEAMS!$W$697,0))</f>
        <v>0</v>
      </c>
      <c r="B76" s="144">
        <f>IF(C76=0,0,IF(C76&gt;289,TEAMS!Y$698,0))</f>
        <v>0</v>
      </c>
      <c r="C76" s="107">
        <f>IF(TEAMS!Y$699=0,0,IF(TEAMS!Y$699&gt;289,TEAMS!Y$699,0))</f>
        <v>0</v>
      </c>
      <c r="D76">
        <v>74</v>
      </c>
    </row>
    <row r="77" spans="1:4" ht="14.25">
      <c r="A77" s="95">
        <f>IF(C77=0,0,IF(C77&gt;289,TEAMS!$W$78,0))</f>
        <v>0</v>
      </c>
      <c r="B77" s="144">
        <f>IF(C77=0,0,IF(C77&gt;289,TEAMS!W79,0))</f>
        <v>0</v>
      </c>
      <c r="C77" s="107">
        <f>IF(TEAMS!W80=0,0,IF(TEAMS!W80&gt;289,TEAMS!W80,0))</f>
        <v>0</v>
      </c>
      <c r="D77">
        <v>75</v>
      </c>
    </row>
    <row r="78" spans="1:4" ht="14.25">
      <c r="A78" s="95">
        <f>IF(C78=0,0,IF(C78&gt;289,TEAMS!$W$78,0))</f>
        <v>0</v>
      </c>
      <c r="B78" s="144">
        <f>IF(C78=0,0,IF(C78&gt;289,TEAMS!X79,0))</f>
        <v>0</v>
      </c>
      <c r="C78" s="107">
        <f>IF(TEAMS!X80=0,0,IF(TEAMS!X80&gt;289,TEAMS!X80,0))</f>
        <v>0</v>
      </c>
      <c r="D78">
        <v>76</v>
      </c>
    </row>
    <row r="79" spans="1:4" ht="14.25">
      <c r="A79" s="95">
        <f>IF(C79=0,0,IF(C79&gt;289,TEAMS!$W$78,0))</f>
        <v>0</v>
      </c>
      <c r="B79" s="144">
        <f>IF(C79=0,0,IF(C79&gt;289,TEAMS!Z79,0))</f>
        <v>0</v>
      </c>
      <c r="C79" s="107">
        <f>IF(TEAMS!Z80=0,0,IF(TEAMS!Z80&gt;289,TEAMS!Z80,0))</f>
        <v>0</v>
      </c>
      <c r="D79">
        <v>77</v>
      </c>
    </row>
    <row r="80" spans="1:4" ht="14.25">
      <c r="A80" s="95">
        <f>IF(C80=0,0,IF(C80&gt;289,TEAMS!$W$136,0))</f>
        <v>0</v>
      </c>
      <c r="B80" s="144">
        <f>IF(C80=0,0,IF(C80&gt;289,TEAMS!X137,0))</f>
        <v>0</v>
      </c>
      <c r="C80" s="107">
        <f>IF(TEAMS!X138=0,0,IF(TEAMS!X138&gt;289,TEAMS!X138,0))</f>
        <v>0</v>
      </c>
      <c r="D80">
        <v>78</v>
      </c>
    </row>
    <row r="81" spans="1:4" ht="14.25">
      <c r="A81" s="95">
        <f>IF(C81=0,0,IF(C81&gt;289,TEAMS!$W$136,0))</f>
        <v>0</v>
      </c>
      <c r="B81" s="144">
        <f>IF(C81=0,0,IF(C81&gt;289,TEAMS!W137,0))</f>
        <v>0</v>
      </c>
      <c r="C81" s="107">
        <f>IF(TEAMS!W138=0,0,IF(TEAMS!W138&gt;289,TEAMS!W138,0))</f>
        <v>0</v>
      </c>
      <c r="D81">
        <v>79</v>
      </c>
    </row>
    <row r="82" spans="1:4" ht="14.25">
      <c r="A82" s="95">
        <f>IF(C82=0,0,IF(C82&gt;289,TEAMS!$W$136,0))</f>
        <v>0</v>
      </c>
      <c r="B82" s="144">
        <f>IF(C82=0,0,IF(C82&gt;289,TEAMS!Y137,0))</f>
        <v>0</v>
      </c>
      <c r="C82" s="107">
        <f>IF(TEAMS!Y138=0,0,IF(TEAMS!Y138&gt;289,TEAMS!Y138,0))</f>
        <v>0</v>
      </c>
      <c r="D82">
        <v>80</v>
      </c>
    </row>
    <row r="83" spans="1:4" ht="14.25">
      <c r="A83" s="95">
        <f>IF(C83=0,0,IF(C83&gt;289,TEAMS!$W$136,0))</f>
        <v>0</v>
      </c>
      <c r="B83" s="144">
        <f>IF(C83=0,0,IF(C83&gt;289,TEAMS!AA137,0))</f>
        <v>0</v>
      </c>
      <c r="C83" s="107">
        <f>IF(TEAMS!AA138=0,0,IF(TEAMS!AA138&gt;289,TEAMS!AA138,0))</f>
        <v>0</v>
      </c>
      <c r="D83">
        <v>81</v>
      </c>
    </row>
    <row r="84" spans="1:4" ht="14.25">
      <c r="A84" s="95">
        <f>IF(C84=0,0,IF(C84&gt;289,TEAMS!$W$368,0))</f>
        <v>0</v>
      </c>
      <c r="B84" s="144">
        <f>IF(C84=0,0,IF(C84&gt;289,TEAMS!$X$369,0))</f>
        <v>0</v>
      </c>
      <c r="C84" s="107">
        <f>IF(TEAMS!$X$370=0,0,IF(TEAMS!$X$370&gt;289,TEAMS!$X$370,0))</f>
        <v>0</v>
      </c>
      <c r="D84">
        <v>82</v>
      </c>
    </row>
    <row r="85" spans="1:4" ht="14.25">
      <c r="A85" s="95">
        <f>IF(C85=0,0,IF(C85&gt;289,TEAMS!$W$368,0))</f>
        <v>0</v>
      </c>
      <c r="B85" s="144">
        <f>IF(C85=0,0,IF(C85&gt;289,TEAMS!$W$369,0))</f>
        <v>0</v>
      </c>
      <c r="C85" s="107">
        <f>IF(TEAMS!$W$370=0,0,IF(TEAMS!$W$370&gt;289,TEAMS!$W$370,0))</f>
        <v>0</v>
      </c>
      <c r="D85">
        <v>83</v>
      </c>
    </row>
    <row r="86" spans="1:4" ht="14.25">
      <c r="A86" s="95">
        <f>IF(C86=0,0,IF(C86&gt;289,TEAMS!$W$349,0))</f>
        <v>0</v>
      </c>
      <c r="B86" s="144">
        <f>IF(C86=0,0,IF(C86&gt;289,TEAMS!$Y$350,0))</f>
        <v>0</v>
      </c>
      <c r="C86" s="107">
        <f>IF(TEAMS!$Y$351=0,0,IF(TEAMS!$Y$351&gt;289,TEAMS!$Y$351,0))</f>
        <v>0</v>
      </c>
      <c r="D86">
        <v>84</v>
      </c>
    </row>
    <row r="87" spans="1:4" ht="14.25">
      <c r="A87" s="95">
        <f>IF(C87=0,0,IF(C87&gt;289,TEAMS!$W$368,0))</f>
        <v>0</v>
      </c>
      <c r="B87" s="144">
        <f>IF(C87=0,0,IF(C87&gt;289,TEAMS!$Z$369,0))</f>
        <v>0</v>
      </c>
      <c r="C87" s="107">
        <f>IF(TEAMS!$Z$370=0,0,IF(TEAMS!$Z$370&gt;289,TEAMS!$Z$370,0))</f>
        <v>0</v>
      </c>
      <c r="D87">
        <v>85</v>
      </c>
    </row>
    <row r="88" spans="1:4" ht="14.25">
      <c r="A88" s="95">
        <f>IF(C88=0,0,IF(C88&gt;289,TEAMS!$W$349,0))</f>
        <v>0</v>
      </c>
      <c r="B88" s="144">
        <f>IF(C88=0,0,IF(C88&gt;289,TEAMS!$AA$350,0))</f>
        <v>0</v>
      </c>
      <c r="C88" s="107">
        <f>IF(TEAMS!$AA$351=0,0,IF(TEAMS!$AA$351&gt;289,TEAMS!$AA$351,0))</f>
        <v>0</v>
      </c>
      <c r="D88">
        <v>86</v>
      </c>
    </row>
    <row r="89" spans="1:4" ht="14.25">
      <c r="A89" s="95">
        <f>IF(C89=0,0,IF(C89&gt;289,TEAMS!$W$368,0))</f>
        <v>0</v>
      </c>
      <c r="B89" s="144">
        <f>IF(C89=0,0,IF(C89&gt;289,TEAMS!$Y$369,0))</f>
        <v>0</v>
      </c>
      <c r="C89" s="107">
        <f>IF(TEAMS!$Y$370=0,0,IF(TEAMS!$Y$370&gt;289,TEAMS!$Y$370,0))</f>
        <v>0</v>
      </c>
      <c r="D89">
        <v>87</v>
      </c>
    </row>
    <row r="90" spans="1:4" ht="14.25">
      <c r="A90" s="95">
        <f>IF(C90=0,0,IF(C90&gt;289,TEAMS!$W$252,0))</f>
        <v>0</v>
      </c>
      <c r="B90" s="144">
        <f>IF(C90=0,0,IF(C90&gt;289,TEAMS!$X$253,0))</f>
        <v>0</v>
      </c>
      <c r="C90" s="107">
        <f>IF(TEAMS!$X$254=0,0,IF(TEAMS!$X$254&gt;289,TEAMS!$X$254,0))</f>
        <v>0</v>
      </c>
      <c r="D90">
        <v>88</v>
      </c>
    </row>
    <row r="91" spans="1:4" ht="14.25">
      <c r="A91" s="95">
        <f>IF(C91=0,0,IF(C91&gt;289,TEAMS!$W$252,0))</f>
        <v>0</v>
      </c>
      <c r="B91" s="144">
        <f>IF(C91=0,0,IF(C91&gt;289,TEAMS!Z253,0))</f>
        <v>0</v>
      </c>
      <c r="C91" s="107">
        <f>IF(TEAMS!Z254=0,0,IF(TEAMS!Z254&gt;289,TEAMS!Z254,0))</f>
        <v>0</v>
      </c>
      <c r="D91">
        <v>89</v>
      </c>
    </row>
    <row r="92" spans="1:4" ht="14.25">
      <c r="A92" s="95">
        <f>IF(C92=0,0,IF(C92&gt;289,TEAMS!$W$233,0))</f>
        <v>0</v>
      </c>
      <c r="B92" s="144">
        <f>IF(C92=0,0,IF(C92&gt;289,TEAMS!Y234,0))</f>
        <v>0</v>
      </c>
      <c r="C92" s="107">
        <f>IF(TEAMS!Y235=0,0,IF(TEAMS!Y235&gt;289,TEAMS!Y235,0))</f>
        <v>0</v>
      </c>
      <c r="D92">
        <v>90</v>
      </c>
    </row>
    <row r="93" spans="1:4" ht="14.25">
      <c r="A93" s="95">
        <f>IF(C93=0,0,IF(C93&gt;289,TEAMS!$W$233,0))</f>
        <v>0</v>
      </c>
      <c r="B93" s="144">
        <f>IF(C93=0,0,IF(C93&gt;289,TEAMS!X234,0))</f>
        <v>0</v>
      </c>
      <c r="C93" s="107">
        <f>IF(TEAMS!X235=0,0,IF(TEAMS!X235&gt;289,TEAMS!X235,0))</f>
        <v>0</v>
      </c>
      <c r="D93">
        <v>91</v>
      </c>
    </row>
    <row r="94" spans="1:4" ht="14.25">
      <c r="A94" s="95">
        <f>IF(C94=0,0,IF(C94&gt;289,TEAMS!$W$252,0))</f>
        <v>0</v>
      </c>
      <c r="B94" s="144">
        <f>IF(C94=0,0,IF(C94&gt;289,TEAMS!AA253,0))</f>
        <v>0</v>
      </c>
      <c r="C94" s="107">
        <f>IF(TEAMS!AA254=0,0,IF(TEAMS!AA254&gt;289,TEAMS!AA254,0))</f>
        <v>0</v>
      </c>
      <c r="D94">
        <v>92</v>
      </c>
    </row>
    <row r="95" spans="1:4" ht="14.25">
      <c r="A95" s="95">
        <f>IF(C95=0,0,IF(C95&gt;289,TEAMS!$W$233,0))</f>
        <v>0</v>
      </c>
      <c r="B95" s="144">
        <f>IF(C95=0,0,IF(C95&gt;289,TEAMS!AA234,0))</f>
        <v>0</v>
      </c>
      <c r="C95" s="107">
        <f>IF(TEAMS!AA235=0,0,IF(TEAMS!AA235&gt;289,TEAMS!AA235,0))</f>
        <v>0</v>
      </c>
      <c r="D95">
        <v>93</v>
      </c>
    </row>
    <row r="96" spans="1:4" ht="14.25">
      <c r="A96" s="95">
        <f>IF(C96=0,0,IF(C96&gt;289,TEAMS!$W$407,0))</f>
        <v>0</v>
      </c>
      <c r="B96" s="144">
        <f>IF(C96=0,0,IF(C96&gt;289,TEAMS!Z408,0))</f>
        <v>0</v>
      </c>
      <c r="C96" s="107">
        <f>IF(TEAMS!Z409=0,0,IF(TEAMS!Z409&gt;289,TEAMS!Z409,0))</f>
        <v>0</v>
      </c>
      <c r="D96">
        <v>94</v>
      </c>
    </row>
    <row r="97" spans="1:4" ht="14.25">
      <c r="A97" s="95">
        <f>IF(C97=0,0,IF(C97&gt;289,TEAMS!$W$407,0))</f>
        <v>0</v>
      </c>
      <c r="B97" s="144">
        <f>IF(C97=0,0,IF(C97&gt;289,TEAMS!Y408,0))</f>
        <v>0</v>
      </c>
      <c r="C97" s="107">
        <f>IF(TEAMS!Y409=0,0,IF(TEAMS!Y409&gt;289,TEAMS!Y409,0))</f>
        <v>0</v>
      </c>
      <c r="D97">
        <v>95</v>
      </c>
    </row>
    <row r="98" spans="1:4" ht="14.25">
      <c r="A98" s="95">
        <f>IF(C98=0,0,IF(C98&gt;289,TEAMS!$W$407,0))</f>
        <v>0</v>
      </c>
      <c r="B98" s="144">
        <f>IF(C98=0,0,IF(C98&gt;289,TEAMS!X408,0))</f>
        <v>0</v>
      </c>
      <c r="C98" s="107">
        <f>IF(TEAMS!X409=0,0,IF(TEAMS!X409&gt;289,TEAMS!X409,0))</f>
        <v>0</v>
      </c>
      <c r="D98">
        <v>96</v>
      </c>
    </row>
    <row r="99" spans="1:4" ht="14.25">
      <c r="A99" s="95">
        <f>IF(C99=0,0,IF(C99&gt;289,TEAMS!$W$407,0))</f>
        <v>0</v>
      </c>
      <c r="B99" s="144">
        <f>IF(C99=0,0,IF(C99&gt;289,TEAMS!AA408,0))</f>
        <v>0</v>
      </c>
      <c r="C99" s="107">
        <f>IF(TEAMS!AA409=0,0,IF(TEAMS!AA409&gt;289,TEAMS!AA409,0))</f>
        <v>0</v>
      </c>
      <c r="D99">
        <v>97</v>
      </c>
    </row>
    <row r="100" spans="1:4" ht="14.25">
      <c r="A100" s="95">
        <f>IF(C100=0,0,IF(C100&gt;289,TEAMS!$W$426,0))</f>
        <v>0</v>
      </c>
      <c r="B100" s="144">
        <f>IF(C100=0,0,IF(C100&gt;289,TEAMS!W427,0))</f>
        <v>0</v>
      </c>
      <c r="C100" s="107">
        <f>IF(TEAMS!W$428=0,0,IF(TEAMS!W$428&gt;289,TEAMS!W$428,0))</f>
        <v>0</v>
      </c>
      <c r="D100">
        <v>98</v>
      </c>
    </row>
    <row r="101" spans="1:4" ht="14.25">
      <c r="A101" s="95">
        <f>IF(C101=0,0,IF(C101&gt;289,TEAMS!$W$426,0))</f>
        <v>0</v>
      </c>
      <c r="B101" s="144">
        <f>IF(C101=0,0,IF(C101&gt;289,TEAMS!X427,0))</f>
        <v>0</v>
      </c>
      <c r="C101" s="107">
        <f>IF(TEAMS!X$428=0,0,IF(TEAMS!X$428&gt;289,TEAMS!X$428,0))</f>
        <v>0</v>
      </c>
      <c r="D101">
        <v>99</v>
      </c>
    </row>
    <row r="102" spans="1:4" ht="14.25">
      <c r="A102" s="95">
        <f>IF(C102=0,0,IF(C102&gt;289,TEAMS!$W$426,0))</f>
        <v>0</v>
      </c>
      <c r="B102" s="144">
        <f>IF(C102=0,0,IF(C102&gt;289,TEAMS!AA427,0))</f>
        <v>0</v>
      </c>
      <c r="C102" s="107">
        <f>IF(TEAMS!AA$428=0,0,IF(TEAMS!AA$428&gt;289,TEAMS!AA$428,0))</f>
        <v>0</v>
      </c>
      <c r="D102">
        <v>100</v>
      </c>
    </row>
    <row r="103" spans="1:4" ht="14.25">
      <c r="A103" s="95">
        <f>IF(C103=0,0,IF(C103&gt;289,TEAMS!$W$426,0))</f>
        <v>0</v>
      </c>
      <c r="B103" s="144">
        <f>IF(C103=0,0,IF(C103&gt;289,TEAMS!Z427,0))</f>
        <v>0</v>
      </c>
      <c r="C103" s="107">
        <f>IF(TEAMS!Z$428=0,0,IF(TEAMS!Z$428&gt;289,TEAMS!Z$428,0))</f>
        <v>0</v>
      </c>
      <c r="D103">
        <v>101</v>
      </c>
    </row>
    <row r="104" spans="1:4" ht="14.25">
      <c r="A104" s="95">
        <f>IF(C104=0,0,IF(C104&gt;289,TEAMS!$W$465,0))</f>
        <v>0</v>
      </c>
      <c r="B104" s="144">
        <f>IF(C104=0,0,IF(C104&gt;289,TEAMS!Y$466,0))</f>
        <v>0</v>
      </c>
      <c r="C104" s="107">
        <f>IF(TEAMS!Y$467=0,0,IF(TEAMS!Y$467&gt;289,TEAMS!Y$467,0))</f>
        <v>0</v>
      </c>
      <c r="D104">
        <v>102</v>
      </c>
    </row>
    <row r="105" spans="1:4" ht="14.25">
      <c r="A105" s="95">
        <f>IF(C105=0,0,IF(C105&gt;289,TEAMS!$W$484,0))</f>
        <v>0</v>
      </c>
      <c r="B105" s="144">
        <f>IF(C105=0,0,IF(C105&gt;289,TEAMS!X$485,0))</f>
        <v>0</v>
      </c>
      <c r="C105" s="107">
        <f>IF(TEAMS!X$486=0,0,IF(TEAMS!X$486&gt;289,TEAMS!X$486,0))</f>
        <v>0</v>
      </c>
      <c r="D105">
        <v>103</v>
      </c>
    </row>
    <row r="106" spans="1:4" ht="14.25">
      <c r="A106" s="95">
        <f>IF(C106=0,0,IF(C106&gt;289,TEAMS!$W$484,0))</f>
        <v>0</v>
      </c>
      <c r="B106" s="144">
        <f>IF(C106=0,0,IF(C106&gt;289,TEAMS!Y$485,0))</f>
        <v>0</v>
      </c>
      <c r="C106" s="107">
        <f>IF(TEAMS!Y$486=0,0,IF(TEAMS!Y$486&gt;289,TEAMS!Y$486,0))</f>
        <v>0</v>
      </c>
      <c r="D106">
        <v>104</v>
      </c>
    </row>
    <row r="107" spans="1:4" ht="14.25">
      <c r="A107" s="95">
        <f>IF(C107=0,0,IF(C107&gt;289,TEAMS!$W$484,0))</f>
        <v>0</v>
      </c>
      <c r="B107" s="144">
        <f>IF(C107=0,0,IF(C107&gt;289,TEAMS!AA$485,0))</f>
        <v>0</v>
      </c>
      <c r="C107" s="107">
        <f>IF(TEAMS!AA$486=0,0,IF(TEAMS!AA$486&gt;289,TEAMS!AA$486,0))</f>
        <v>0</v>
      </c>
      <c r="D107">
        <v>105</v>
      </c>
    </row>
    <row r="108" spans="1:4" ht="14.25">
      <c r="A108" s="95">
        <f>IF(C108=0,0,IF(C108&gt;289,TEAMS!$W$484,0))</f>
        <v>0</v>
      </c>
      <c r="B108" s="144">
        <f>IF(C108=0,0,IF(C108&gt;289,TEAMS!Z$485,0))</f>
        <v>0</v>
      </c>
      <c r="C108" s="107">
        <f>IF(TEAMS!Z$486=0,0,IF(TEAMS!Z$486&gt;289,TEAMS!Z$486,0))</f>
        <v>0</v>
      </c>
      <c r="D108">
        <v>106</v>
      </c>
    </row>
    <row r="109" spans="1:4" ht="14.25">
      <c r="A109" s="95">
        <f>IF(C109=0,0,IF(C109&gt;289,TEAMS!$W$542,0))</f>
        <v>0</v>
      </c>
      <c r="B109" s="144">
        <f>IF(C109=0,0,IF(C109&gt;289,TEAMS!Y$543,0))</f>
        <v>0</v>
      </c>
      <c r="C109" s="107">
        <f>IF(TEAMS!Y$544=0,0,IF(TEAMS!Y$544&gt;289,TEAMS!Y$544,0))</f>
        <v>0</v>
      </c>
      <c r="D109">
        <v>107</v>
      </c>
    </row>
    <row r="110" spans="1:4" ht="14.25">
      <c r="A110" s="95">
        <f>IF(C110=0,0,IF(C110&gt;289,TEAMS!$W$523,0))</f>
        <v>0</v>
      </c>
      <c r="B110" s="144">
        <f>IF(C110=0,0,IF(C110&gt;289,TEAMS!X$524,0))</f>
        <v>0</v>
      </c>
      <c r="C110" s="107">
        <f>IF(TEAMS!X$525=0,0,IF(TEAMS!X$525&gt;289,TEAMS!X$525,0))</f>
        <v>0</v>
      </c>
      <c r="D110">
        <v>108</v>
      </c>
    </row>
    <row r="111" spans="1:4" ht="14.25">
      <c r="A111" s="95">
        <f>IF(C111=0,0,IF(C111&gt;289,TEAMS!$W$542,0))</f>
        <v>0</v>
      </c>
      <c r="B111" s="144">
        <f>IF(C111=0,0,IF(C111&gt;289,TEAMS!Z$543,0))</f>
        <v>0</v>
      </c>
      <c r="C111" s="107">
        <f>IF(TEAMS!Z$544=0,0,IF(TEAMS!Z$544&gt;289,TEAMS!Z$544,0))</f>
        <v>0</v>
      </c>
      <c r="D111">
        <v>109</v>
      </c>
    </row>
    <row r="112" spans="1:4" ht="14.25">
      <c r="A112" s="95">
        <f>IF(C112=0,0,IF(C112&gt;289,TEAMS!$W$542,0))</f>
        <v>0</v>
      </c>
      <c r="B112" s="144">
        <f>IF(C112=0,0,IF(C112&gt;289,TEAMS!W$543,0))</f>
        <v>0</v>
      </c>
      <c r="C112" s="107">
        <f>IF(TEAMS!W$544=0,0,IF(TEAMS!W$544&gt;289,TEAMS!W$544,0))</f>
        <v>0</v>
      </c>
      <c r="D112">
        <v>110</v>
      </c>
    </row>
    <row r="113" spans="1:4" ht="14.25">
      <c r="A113" s="95">
        <f>IF(C113=0,0,IF(C113&gt;289,TEAMS!$W$523,0))</f>
        <v>0</v>
      </c>
      <c r="B113" s="144">
        <f>IF(C113=0,0,IF(C113&gt;289,TEAMS!Z$524,0))</f>
        <v>0</v>
      </c>
      <c r="C113" s="107">
        <f>IF(TEAMS!Z$525=0,0,IF(TEAMS!Z$525&gt;289,TEAMS!Z$525,0))</f>
        <v>0</v>
      </c>
      <c r="D113">
        <v>111</v>
      </c>
    </row>
    <row r="114" spans="1:4" ht="14.25">
      <c r="A114" s="95">
        <f>IF(C114=0,0,IF(C114&gt;289,TEAMS!$W$523,0))</f>
        <v>0</v>
      </c>
      <c r="B114" s="144">
        <f>IF(C114=0,0,IF(C114&gt;289,TEAMS!Y$524,0))</f>
        <v>0</v>
      </c>
      <c r="C114" s="107">
        <f>IF(TEAMS!Y$525=0,0,IF(TEAMS!Y$525&gt;289,TEAMS!Y$525,0))</f>
        <v>0</v>
      </c>
      <c r="D114">
        <v>112</v>
      </c>
    </row>
    <row r="115" spans="1:4" ht="14.25">
      <c r="A115" s="95">
        <f>IF(C115=0,0,IF(C115&gt;289,TEAMS!$W$542,0))</f>
        <v>0</v>
      </c>
      <c r="B115" s="144">
        <f>IF(C115=0,0,IF(C115&gt;289,TEAMS!X$543,0))</f>
        <v>0</v>
      </c>
      <c r="C115" s="107">
        <f>IF(TEAMS!X$544=0,0,IF(TEAMS!X$544&gt;289,TEAMS!X$544,0))</f>
        <v>0</v>
      </c>
      <c r="D115">
        <v>113</v>
      </c>
    </row>
    <row r="116" spans="1:4" ht="14.25">
      <c r="A116" s="95">
        <f>IF(C116=0,0,IF(C116&gt;289,TEAMS!$W$600,0))</f>
        <v>0</v>
      </c>
      <c r="B116" s="144">
        <f>IF(C116=0,0,IF(C116&gt;289,TEAMS!W$601,0))</f>
        <v>0</v>
      </c>
      <c r="C116" s="107">
        <f>IF(TEAMS!W$602=0,0,IF(TEAMS!W$602&gt;289,TEAMS!W$602,0))</f>
        <v>0</v>
      </c>
      <c r="D116">
        <v>114</v>
      </c>
    </row>
    <row r="117" spans="1:4" ht="14.25">
      <c r="A117" s="95">
        <f>IF(C117=0,0,IF(C117&gt;289,TEAMS!$W$581,0))</f>
        <v>0</v>
      </c>
      <c r="B117" s="144">
        <f>IF(C117=0,0,IF(C117&gt;289,TEAMS!AA$582,0))</f>
        <v>0</v>
      </c>
      <c r="C117" s="107">
        <f>IF(TEAMS!AA$583=0,0,IF(TEAMS!AA$583&gt;289,TEAMS!AA$583,0))</f>
        <v>0</v>
      </c>
      <c r="D117">
        <v>115</v>
      </c>
    </row>
    <row r="118" spans="1:4" ht="14.25">
      <c r="A118" s="95">
        <f>IF(C118=0,0,IF(C118&gt;289,TEAMS!$W$600,0))</f>
        <v>0</v>
      </c>
      <c r="B118" s="144">
        <f>IF(C118=0,0,IF(C118&gt;289,TEAMS!X$601,0))</f>
        <v>0</v>
      </c>
      <c r="C118" s="107">
        <f>IF(TEAMS!X$602=0,0,IF(TEAMS!X$602&gt;289,TEAMS!X$602,0))</f>
        <v>0</v>
      </c>
      <c r="D118">
        <v>116</v>
      </c>
    </row>
    <row r="119" spans="1:4" ht="14.25">
      <c r="A119" s="95">
        <f>IF(C119=0,0,IF(C119&gt;289,TEAMS!$W$581,0))</f>
        <v>0</v>
      </c>
      <c r="B119" s="144">
        <f>IF(C119=0,0,IF(C119&gt;289,TEAMS!Z$582,0))</f>
        <v>0</v>
      </c>
      <c r="C119" s="107">
        <f>IF(TEAMS!Z$583=0,0,IF(TEAMS!Z$583&gt;289,TEAMS!Z$583,0))</f>
        <v>0</v>
      </c>
      <c r="D119">
        <v>117</v>
      </c>
    </row>
    <row r="120" spans="1:4" ht="14.25">
      <c r="A120" s="95">
        <f>IF(C120=0,0,IF(C120&gt;289,TEAMS!$W$600,0))</f>
        <v>0</v>
      </c>
      <c r="B120" s="144">
        <f>IF(C120=0,0,IF(C120&gt;289,TEAMS!Z$601,0))</f>
        <v>0</v>
      </c>
      <c r="C120" s="107">
        <f>IF(TEAMS!Z$602=0,0,IF(TEAMS!Z$602&gt;289,TEAMS!Z$602,0))</f>
        <v>0</v>
      </c>
      <c r="D120">
        <v>118</v>
      </c>
    </row>
    <row r="121" spans="1:4" ht="14.25">
      <c r="A121" s="95">
        <f>IF(C121=0,0,IF(C121&gt;289,TEAMS!$W$600,0))</f>
        <v>0</v>
      </c>
      <c r="B121" s="144">
        <f>IF(C121=0,0,IF(C121&gt;289,TEAMS!AA$601,0))</f>
        <v>0</v>
      </c>
      <c r="C121" s="107">
        <f>IF(TEAMS!AA$602=0,0,IF(TEAMS!AA$602&gt;289,TEAMS!AA$602,0))</f>
        <v>0</v>
      </c>
      <c r="D121">
        <v>119</v>
      </c>
    </row>
    <row r="122" spans="1:4" ht="14.25">
      <c r="A122" s="95">
        <f>IF(C122=0,0,IF(C122&gt;289,TEAMS!$W$639,0))</f>
        <v>0</v>
      </c>
      <c r="B122" s="144">
        <f>IF(C122=0,0,IF(C122&gt;289,TEAMS!AA$640,0))</f>
        <v>0</v>
      </c>
      <c r="C122" s="107">
        <f>IF(TEAMS!AA$641=0,0,IF(TEAMS!AA$641&gt;289,TEAMS!AA$641,0))</f>
        <v>0</v>
      </c>
      <c r="D122">
        <v>120</v>
      </c>
    </row>
    <row r="123" spans="1:4" ht="14.25">
      <c r="A123" s="95">
        <f>IF(C123=0,0,IF(C123&gt;289,TEAMS!$W$658,0))</f>
        <v>0</v>
      </c>
      <c r="B123" s="144">
        <f>IF(C123=0,0,IF(C123&gt;289,TEAMS!W$659,0))</f>
        <v>0</v>
      </c>
      <c r="C123" s="107">
        <f>IF(TEAMS!W$660=0,0,IF(TEAMS!W$660&gt;289,TEAMS!W$660,0))</f>
        <v>0</v>
      </c>
      <c r="D123">
        <v>121</v>
      </c>
    </row>
    <row r="124" spans="1:4" ht="14.25">
      <c r="A124" s="95">
        <f>IF(C124=0,0,IF(C124&gt;289,TEAMS!$W$658,0))</f>
        <v>0</v>
      </c>
      <c r="B124" s="144">
        <f>IF(C124=0,0,IF(C124&gt;289,TEAMS!AA$659,0))</f>
        <v>0</v>
      </c>
      <c r="C124" s="107">
        <f>IF(TEAMS!AA$660=0,0,IF(TEAMS!AA$660&gt;289,TEAMS!AA$660,0))</f>
        <v>0</v>
      </c>
      <c r="D124">
        <v>122</v>
      </c>
    </row>
    <row r="125" spans="1:4" ht="14.25">
      <c r="A125" s="95">
        <f>IF(C125=0,0,IF(C125&gt;289,TEAMS!$W$658,0))</f>
        <v>0</v>
      </c>
      <c r="B125" s="144">
        <f>IF(C125=0,0,IF(C125&gt;289,TEAMS!X$659,0))</f>
        <v>0</v>
      </c>
      <c r="C125" s="107">
        <f>IF(TEAMS!X$660=0,0,IF(TEAMS!X$660&gt;289,TEAMS!X$660,0))</f>
        <v>0</v>
      </c>
      <c r="D125">
        <v>123</v>
      </c>
    </row>
    <row r="126" spans="1:4" ht="14.25">
      <c r="A126" s="95">
        <f>IF(C126=0,0,IF(C126&gt;289,TEAMS!$W$658,0))</f>
        <v>0</v>
      </c>
      <c r="B126" s="144">
        <f>IF(C126=0,0,IF(C126&gt;289,TEAMS!Z$659,0))</f>
        <v>0</v>
      </c>
      <c r="C126" s="107">
        <f>IF(TEAMS!Z$660=0,0,IF(TEAMS!Z$660&gt;289,TEAMS!Z$660,0))</f>
        <v>0</v>
      </c>
      <c r="D126">
        <v>124</v>
      </c>
    </row>
    <row r="127" spans="1:4" ht="14.25">
      <c r="A127" s="95">
        <f>IF(C127=0,0,IF(C127&gt;289,TEAMS!$W$697,0))</f>
        <v>0</v>
      </c>
      <c r="B127" s="144">
        <f>IF(C127=0,0,IF(C127&gt;289,TEAMS!AA$698,0))</f>
        <v>0</v>
      </c>
      <c r="C127" s="107">
        <f>IF(TEAMS!AA$699=0,0,IF(TEAMS!AA$699&gt;289,TEAMS!AA$699,0))</f>
        <v>0</v>
      </c>
      <c r="D127">
        <v>125</v>
      </c>
    </row>
    <row r="128" spans="1:4" ht="14.25">
      <c r="A128" s="95">
        <f>IF(C128=0,0,IF(C128&gt;289,TEAMS!$W$697,0))</f>
        <v>0</v>
      </c>
      <c r="B128" s="144">
        <f>IF(C128=0,0,IF(C128&gt;289,TEAMS!X$698,0))</f>
        <v>0</v>
      </c>
      <c r="C128" s="107">
        <f>IF(TEAMS!X$699=0,0,IF(TEAMS!X$699&gt;289,TEAMS!X$699,0))</f>
        <v>0</v>
      </c>
      <c r="D128">
        <v>126</v>
      </c>
    </row>
    <row r="129" spans="1:4" ht="14.25">
      <c r="A129" s="95">
        <f>IF(C129=0,0,IF(C129&gt;289,TEAMS!$W$716,0))</f>
        <v>0</v>
      </c>
      <c r="B129" s="144">
        <f>IF(C129=0,0,IF(C129&gt;289,TEAMS!W$717,0))</f>
        <v>0</v>
      </c>
      <c r="C129" s="107">
        <f>IF(TEAMS!W$718=0,0,IF(TEAMS!W$718&gt;289,TEAMS!W$718,0))</f>
        <v>0</v>
      </c>
      <c r="D129">
        <v>127</v>
      </c>
    </row>
    <row r="130" spans="1:4" ht="14.25">
      <c r="A130" s="95">
        <f>IF(C130=0,0,IF(C130&gt;289,TEAMS!$W$716,0))</f>
        <v>0</v>
      </c>
      <c r="B130" s="144">
        <f>IF(C130=0,0,IF(C130&gt;289,TEAMS!Y$717,0))</f>
        <v>0</v>
      </c>
      <c r="C130" s="107">
        <f>IF(TEAMS!Y$718=0,0,IF(TEAMS!Y$718&gt;289,TEAMS!Y$718,0))</f>
        <v>0</v>
      </c>
      <c r="D130">
        <v>128</v>
      </c>
    </row>
    <row r="131" spans="1:4" ht="14.25">
      <c r="A131" s="95">
        <f>IF(C131=0,0,IF(C131&gt;289,TEAMS!$W$716,0))</f>
        <v>0</v>
      </c>
      <c r="B131" s="144">
        <f>IF(C131=0,0,IF(C131&gt;289,TEAMS!AA$717,0))</f>
        <v>0</v>
      </c>
      <c r="C131" s="107">
        <f>IF(TEAMS!AA$718=0,0,IF(TEAMS!AA$718&gt;289,TEAMS!AA$718,0))</f>
        <v>0</v>
      </c>
      <c r="D131">
        <v>129</v>
      </c>
    </row>
    <row r="132" spans="1:4" ht="14.25">
      <c r="A132" s="95">
        <f>IF(C132=0,0,IF(C132&gt;289,TEAMS!$W$716,0))</f>
        <v>0</v>
      </c>
      <c r="B132" s="144">
        <f>IF(C132=0,0,IF(C132&gt;289,TEAMS!Z$717,0))</f>
        <v>0</v>
      </c>
      <c r="C132" s="107">
        <f>IF(TEAMS!Z$718=0,0,IF(TEAMS!Z$718&gt;289,TEAMS!Z$718,0))</f>
        <v>0</v>
      </c>
      <c r="D132">
        <v>130</v>
      </c>
    </row>
    <row r="133" spans="1:4" ht="14.25">
      <c r="A133" s="95">
        <f>IF(C133=0,0,IF(C133&gt;289,TEAMS!$W$774,0))</f>
        <v>0</v>
      </c>
      <c r="B133" s="144">
        <f>IF(C133=0,0,IF(C133&gt;289,TEAMS!X$775,0))</f>
        <v>0</v>
      </c>
      <c r="C133" s="107">
        <f>IF(TEAMS!X$776=0,0,IF(TEAMS!X$776&gt;289,TEAMS!X$776,0))</f>
        <v>0</v>
      </c>
      <c r="D133">
        <v>131</v>
      </c>
    </row>
    <row r="134" spans="1:4" ht="14.25">
      <c r="A134" s="95">
        <f>IF(C134=0,0,IF(C134&gt;289,TEAMS!$W$774,0))</f>
        <v>0</v>
      </c>
      <c r="B134" s="144">
        <f>IF(C134=0,0,IF(C134&gt;289,TEAMS!W$775,0))</f>
        <v>0</v>
      </c>
      <c r="C134" s="107">
        <f>IF(TEAMS!W$776=0,0,IF(TEAMS!W$776&gt;289,TEAMS!W$776,0))</f>
        <v>0</v>
      </c>
      <c r="D134">
        <v>132</v>
      </c>
    </row>
    <row r="135" spans="1:4" ht="14.25">
      <c r="A135" s="95">
        <f>IF(C135=0,0,IF(C135&gt;289,TEAMS!$W$774,0))</f>
        <v>0</v>
      </c>
      <c r="B135" s="144">
        <f>IF(C135=0,0,IF(C135&gt;289,TEAMS!AA$775,0))</f>
        <v>0</v>
      </c>
      <c r="C135" s="107">
        <f>IF(TEAMS!AA$776=0,0,IF(TEAMS!AA$776&gt;289,TEAMS!AA$776,0))</f>
        <v>0</v>
      </c>
      <c r="D135">
        <v>133</v>
      </c>
    </row>
    <row r="136" spans="1:4" ht="14.25">
      <c r="A136" s="95">
        <f>IF(C136=0,0,IF(C136&gt;289,TEAMS!$W$774,0))</f>
        <v>0</v>
      </c>
      <c r="B136" s="144">
        <f>IF(C136=0,0,IF(C136&gt;289,TEAMS!Z$775,0))</f>
        <v>0</v>
      </c>
      <c r="C136" s="107">
        <f>IF(TEAMS!Z$776=0,0,IF(TEAMS!Z$776&gt;289,TEAMS!Z$776,0))</f>
        <v>0</v>
      </c>
      <c r="D136">
        <v>134</v>
      </c>
    </row>
    <row r="137" spans="1:4" ht="14.25">
      <c r="A137" s="95">
        <f>IF(C137=0,0,IF(C137&gt;289,TEAMS!$W$832,0))</f>
        <v>0</v>
      </c>
      <c r="B137" s="144">
        <f>IF(C137=0,0,IF(C137&gt;289,TEAMS!X$833,0))</f>
        <v>0</v>
      </c>
      <c r="C137" s="107">
        <f>IF(TEAMS!X$834=0,0,IF(TEAMS!X$834&gt;289,TEAMS!X$834,0))</f>
        <v>0</v>
      </c>
      <c r="D137">
        <v>135</v>
      </c>
    </row>
    <row r="138" spans="1:4" ht="14.25">
      <c r="A138" s="95">
        <f>IF(C138=0,0,IF(C138&gt;289,TEAMS!$W$813,0))</f>
        <v>0</v>
      </c>
      <c r="B138" s="144">
        <f>IF(C138=0,0,IF(C138&gt;289,TEAMS!Z$814,0))</f>
        <v>0</v>
      </c>
      <c r="C138" s="107">
        <f>IF(TEAMS!Z$815=0,0,IF(TEAMS!Z$815&gt;289,TEAMS!Z$815,0))</f>
        <v>0</v>
      </c>
      <c r="D138">
        <v>136</v>
      </c>
    </row>
    <row r="139" spans="1:4" ht="14.25">
      <c r="A139" s="95">
        <f>IF(C139=0,0,IF(C139&gt;289,TEAMS!$W$813,0))</f>
        <v>0</v>
      </c>
      <c r="B139" s="144">
        <f>IF(C139=0,0,IF(C139&gt;289,TEAMS!Y$814,0))</f>
        <v>0</v>
      </c>
      <c r="C139" s="107">
        <f>IF(TEAMS!Y$815=0,0,IF(TEAMS!Y$815&gt;289,TEAMS!Y$815,0))</f>
        <v>0</v>
      </c>
      <c r="D139">
        <v>137</v>
      </c>
    </row>
    <row r="140" spans="1:4" ht="14.25">
      <c r="A140" s="95">
        <f>IF(C140=0,0,IF(C140&gt;289,TEAMS!$W$813,0))</f>
        <v>0</v>
      </c>
      <c r="B140" s="144">
        <f>IF(C140=0,0,IF(C140&gt;289,TEAMS!X$814,0))</f>
        <v>0</v>
      </c>
      <c r="C140" s="107">
        <f>IF(TEAMS!X$815=0,0,IF(TEAMS!X$815&gt;289,TEAMS!X$815,0))</f>
        <v>0</v>
      </c>
      <c r="D140">
        <v>138</v>
      </c>
    </row>
    <row r="141" spans="1:4" ht="14.25">
      <c r="A141" s="95">
        <f>IF(C141=0,0,IF(C141&gt;289,TEAMS!$W$832,0))</f>
        <v>0</v>
      </c>
      <c r="B141" s="144">
        <f>IF(C141=0,0,IF(C141&gt;289,TEAMS!Y$833,0))</f>
        <v>0</v>
      </c>
      <c r="C141" s="107">
        <f>IF(TEAMS!Y$834=0,0,IF(TEAMS!Y$834&gt;289,TEAMS!Y$834,0))</f>
        <v>0</v>
      </c>
      <c r="D141">
        <v>139</v>
      </c>
    </row>
    <row r="142" spans="1:4" ht="14.25">
      <c r="A142" s="95">
        <f>IF(C142=0,0,IF(C142&gt;289,TEAMS!$W$832,0))</f>
        <v>0</v>
      </c>
      <c r="B142" s="144">
        <f>IF(C142=0,0,IF(C142&gt;289,TEAMS!Z$833,0))</f>
        <v>0</v>
      </c>
      <c r="C142" s="107">
        <f>IF(TEAMS!Z$834=0,0,IF(TEAMS!Z$834&gt;289,TEAMS!Z$834,0))</f>
        <v>0</v>
      </c>
      <c r="D142">
        <v>140</v>
      </c>
    </row>
    <row r="143" spans="1:4" ht="14.25">
      <c r="A143" s="95">
        <f>IF(C143=0,0,IF(C143&gt;289,TEAMS!$W$832,0))</f>
        <v>0</v>
      </c>
      <c r="B143" s="144">
        <f>IF(C143=0,0,IF(C143&gt;289,TEAMS!AA$833,0))</f>
        <v>0</v>
      </c>
      <c r="C143" s="107">
        <f>IF(TEAMS!AA$834=0,0,IF(TEAMS!AA$834&gt;289,TEAMS!AA$834,0))</f>
        <v>0</v>
      </c>
      <c r="D143">
        <v>141</v>
      </c>
    </row>
    <row r="144" spans="1:4" ht="14.25">
      <c r="A144" s="95">
        <f>IF(C144=0,0,IF(C144&gt;289,TEAMS!$W$890,0))</f>
        <v>0</v>
      </c>
      <c r="B144" s="144">
        <f>IF(C144=0,0,IF(C144&gt;289,TEAMS!W$891,0))</f>
        <v>0</v>
      </c>
      <c r="C144" s="107">
        <f>IF(TEAMS!W$892=0,0,IF(TEAMS!W$892&gt;289,TEAMS!W$892,0))</f>
        <v>0</v>
      </c>
      <c r="D144">
        <v>142</v>
      </c>
    </row>
    <row r="145" spans="1:4" ht="14.25">
      <c r="A145" s="95">
        <f>IF(C145=0,0,IF(C145&gt;289,TEAMS!$W$871,0))</f>
        <v>0</v>
      </c>
      <c r="B145" s="144">
        <f>IF(C145=0,0,IF(C145&gt;289,TEAMS!Z$872,0))</f>
        <v>0</v>
      </c>
      <c r="C145" s="107">
        <f>IF(TEAMS!Z$873=0,0,IF(TEAMS!Z$873&gt;289,TEAMS!Z$873,0))</f>
        <v>0</v>
      </c>
      <c r="D145">
        <v>143</v>
      </c>
    </row>
    <row r="146" spans="1:4" ht="14.25">
      <c r="A146" s="95">
        <f>IF(C146=0,0,IF(C146&gt;289,TEAMS!$W$890,0))</f>
        <v>0</v>
      </c>
      <c r="B146" s="144">
        <f>IF(C146=0,0,IF(C146&gt;289,TEAMS!AA$891,0))</f>
        <v>0</v>
      </c>
      <c r="C146" s="107">
        <f>IF(TEAMS!AA$892=0,0,IF(TEAMS!AA$892&gt;289,TEAMS!AA$892,0))</f>
        <v>0</v>
      </c>
      <c r="D146">
        <v>144</v>
      </c>
    </row>
    <row r="147" spans="1:4" ht="14.25">
      <c r="A147" s="95">
        <f>IF(C147=0,0,IF(C147&gt;289,TEAMS!$W$890,0))</f>
        <v>0</v>
      </c>
      <c r="B147" s="144">
        <f>IF(C147=0,0,IF(C147&gt;289,TEAMS!X$891,0))</f>
        <v>0</v>
      </c>
      <c r="C147" s="107">
        <f>IF(TEAMS!X$892=0,0,IF(TEAMS!X$892&gt;289,TEAMS!X$892,0))</f>
        <v>0</v>
      </c>
      <c r="D147">
        <v>145</v>
      </c>
    </row>
    <row r="148" spans="1:4" ht="14.25">
      <c r="A148" s="95">
        <f>IF(C148=0,0,IF(C148&gt;289,TEAMS!$W$890,0))</f>
        <v>0</v>
      </c>
      <c r="B148" s="144">
        <f>IF(C148=0,0,IF(C148&gt;289,TEAMS!Y$891,0))</f>
        <v>0</v>
      </c>
      <c r="C148" s="107">
        <f>IF(TEAMS!Y$892=0,0,IF(TEAMS!Y$892&gt;289,TEAMS!Y$892,0))</f>
        <v>0</v>
      </c>
      <c r="D148">
        <v>146</v>
      </c>
    </row>
    <row r="149" spans="1:4" ht="14.25">
      <c r="A149" s="95">
        <f>IF(C149=0,0,IF(C149&gt;289,TEAMS!$W$175,0))</f>
        <v>0</v>
      </c>
      <c r="B149" s="144">
        <f>IF(C149=0,0,IF(C149&gt;289,TEAMS!$AA$176,0))</f>
        <v>0</v>
      </c>
      <c r="C149" s="95">
        <f>IF(TEAMS!AA$177=0,0,IF(TEAMS!AA$177&gt;289,TEAMS!AA$177,0))</f>
        <v>0</v>
      </c>
      <c r="D149">
        <v>147</v>
      </c>
    </row>
    <row r="150" spans="1:4" ht="14.25">
      <c r="A150" s="95">
        <f>IF(C150=0,0,IF(C150&gt;289,TEAMS!$W$194,0))</f>
        <v>0</v>
      </c>
      <c r="B150" s="144">
        <f>IF(C150=0,0,IF(C150&gt;289,TEAMS!$W$195,0))</f>
        <v>0</v>
      </c>
      <c r="C150" s="95">
        <f>IF(TEAMS!W$196=0,0,IF(TEAMS!W$196&gt;289,TEAMS!W$196,0))</f>
        <v>0</v>
      </c>
      <c r="D150">
        <v>148</v>
      </c>
    </row>
    <row r="151" spans="1:4" ht="14.25">
      <c r="A151" s="95">
        <f>IF(C151=0,0,IF(C151&gt;289,TEAMS!$W$194,0))</f>
        <v>0</v>
      </c>
      <c r="B151" s="144">
        <f>IF(C151=0,0,IF(C151&gt;289,TEAMS!$X$195,0))</f>
        <v>0</v>
      </c>
      <c r="C151" s="95">
        <f>IF(TEAMS!X$196=0,0,IF(TEAMS!X$196&gt;289,TEAMS!X$196,0))</f>
        <v>0</v>
      </c>
      <c r="D151">
        <v>149</v>
      </c>
    </row>
    <row r="152" spans="1:4" ht="14.25">
      <c r="A152" s="95">
        <f>IF(C152=0,0,IF(C152&gt;289,TEAMS!$W$194,0))</f>
        <v>0</v>
      </c>
      <c r="B152" s="144">
        <f>IF(C152=0,0,IF(C152&gt;289,TEAMS!$Z$195,0))</f>
        <v>0</v>
      </c>
      <c r="C152" s="95">
        <f>IF(TEAMS!Z$196=0,0,IF(TEAMS!Z$196&gt;289,TEAMS!Z$196,0))</f>
        <v>0</v>
      </c>
      <c r="D152">
        <v>150</v>
      </c>
    </row>
    <row r="153" spans="1:4" ht="14.25">
      <c r="A153" s="95">
        <f>IF(C153=0,0,IF(C153&gt;289,TEAMS!$W$194,0))</f>
        <v>0</v>
      </c>
      <c r="B153" s="144">
        <f>IF(C153=0,0,IF(C153&gt;289,TEAMS!$AA$195,0))</f>
        <v>0</v>
      </c>
      <c r="C153" s="95">
        <f>IF(TEAMS!AA$196=0,0,IF(TEAMS!AA$196&gt;289,TEAMS!AA$196,0))</f>
        <v>0</v>
      </c>
      <c r="D153">
        <v>151</v>
      </c>
    </row>
    <row r="154" spans="1:4" ht="14.25">
      <c r="A154" s="95">
        <f>IF(C154=0,0,IF(C154&gt;289,TEAMS!$W$291,0))</f>
        <v>0</v>
      </c>
      <c r="B154" s="144">
        <f>IF(C154=0,0,IF(C154&gt;289,TEAMS!$AA$292,0))</f>
        <v>0</v>
      </c>
      <c r="C154" s="95">
        <f>IF(TEAMS!AA$293=0,0,IF(TEAMS!AA$293&gt;289,TEAMS!AA$293,0))</f>
        <v>0</v>
      </c>
      <c r="D154">
        <v>152</v>
      </c>
    </row>
    <row r="155" spans="1:4" ht="14.25">
      <c r="A155" s="95">
        <f>IF(C155=0,0,IF(C155&gt;289,TEAMS!$W$310,0))</f>
        <v>0</v>
      </c>
      <c r="B155" s="144">
        <f>IF(C155=0,0,IF(C155&gt;289,TEAMS!$X$311,0))</f>
        <v>0</v>
      </c>
      <c r="C155" s="95">
        <f>IF(TEAMS!X$312=0,0,IF(TEAMS!X$312&gt;289,TEAMS!X$312,0))</f>
        <v>0</v>
      </c>
      <c r="D155">
        <v>153</v>
      </c>
    </row>
    <row r="156" spans="1:4" ht="14.25">
      <c r="A156" s="95">
        <f>IF(C156=0,0,IF(C156&gt;289,TEAMS!$W$310,0))</f>
        <v>0</v>
      </c>
      <c r="B156" s="144">
        <f>IF(C156=0,0,IF(C156&gt;289,TEAMS!$Y$311,0))</f>
        <v>0</v>
      </c>
      <c r="C156" s="95">
        <f>IF(TEAMS!Y$312=0,0,IF(TEAMS!Y$312&gt;289,TEAMS!Y$312,0))</f>
        <v>0</v>
      </c>
      <c r="D156">
        <v>154</v>
      </c>
    </row>
    <row r="157" spans="1:4" ht="14.25">
      <c r="A157" s="95">
        <f>IF(C157=0,0,IF(C157&gt;289,TEAMS!$W$310,0))</f>
        <v>0</v>
      </c>
      <c r="B157" s="144">
        <f>IF(C157=0,0,IF(C157&gt;289,TEAMS!$Z$311,0))</f>
        <v>0</v>
      </c>
      <c r="C157" s="95">
        <f>IF(TEAMS!Z$312=0,0,IF(TEAMS!Z$312&gt;289,TEAMS!Z$312,0))</f>
        <v>0</v>
      </c>
      <c r="D157">
        <v>155</v>
      </c>
    </row>
    <row r="158" spans="1:4" ht="14.25">
      <c r="A158" s="95">
        <f>IF(C158=0,0,IF(C158&gt;289,TEAMS!$W$310,0))</f>
        <v>0</v>
      </c>
      <c r="B158" s="144">
        <f>IF(C158=0,0,IF(C158&gt;289,TEAMS!$AA$311,0))</f>
        <v>0</v>
      </c>
      <c r="C158" s="95">
        <f>IF(TEAMS!AA$312=0,0,IF(TEAMS!AA$312&gt;289,TEAMS!AA$312,0))</f>
        <v>0</v>
      </c>
      <c r="D158">
        <v>156</v>
      </c>
    </row>
    <row r="159" spans="1:4" ht="14.25">
      <c r="A159" s="95">
        <f>IF(C159=0,0,IF(C159&gt;289,TEAMS!$W$39,0))</f>
        <v>0</v>
      </c>
      <c r="B159" s="144">
        <f>IF(C159=0,0,IF(C159&gt;289,TEAMS!$W$40,0))</f>
        <v>0</v>
      </c>
      <c r="C159" s="95">
        <f>IF(TEAMS!W$41=0,0,IF(TEAMS!W$41&gt;289,TEAMS!W$41,0))</f>
        <v>0</v>
      </c>
      <c r="D159">
        <v>157</v>
      </c>
    </row>
    <row r="160" spans="1:4" ht="14.25">
      <c r="A160" s="95">
        <f>IF(C160=0,0,IF(C160&gt;289,TEAMS!$W$39,0))</f>
        <v>0</v>
      </c>
      <c r="B160" s="144">
        <f>IF(C160=0,0,IF(C160&gt;289,TEAMS!$X$40,0))</f>
        <v>0</v>
      </c>
      <c r="C160" s="95">
        <f>IF(TEAMS!X$41=0,0,IF(TEAMS!X$41&gt;289,TEAMS!X$41,0))</f>
        <v>0</v>
      </c>
      <c r="D160">
        <v>158</v>
      </c>
    </row>
    <row r="161" spans="1:4" ht="14.25">
      <c r="A161" s="95">
        <f>IF(C161=0,0,IF(C161&gt;289,TEAMS!$W$39,0))</f>
        <v>0</v>
      </c>
      <c r="B161" s="144">
        <f>IF(C161=0,0,IF(C161&gt;289,TEAMS!$Y$40,0))</f>
        <v>0</v>
      </c>
      <c r="C161" s="95">
        <f>IF(TEAMS!Y$41=0,0,IF(TEAMS!Y$41&gt;289,TEAMS!Y$41,0))</f>
        <v>0</v>
      </c>
      <c r="D161">
        <v>159</v>
      </c>
    </row>
    <row r="162" spans="1:4" ht="14.25">
      <c r="A162" s="95">
        <f>IF(C162=0,0,IF(C162&gt;289,TEAMS!$W$39,0))</f>
        <v>0</v>
      </c>
      <c r="B162" s="144">
        <f>IF(C162=0,0,IF(C162&gt;289,TEAMS!$Z$40,0))</f>
        <v>0</v>
      </c>
      <c r="C162" s="95">
        <f>IF(TEAMS!Z$41=0,0,IF(TEAMS!Z$41&gt;289,TEAMS!Z$41,0))</f>
        <v>0</v>
      </c>
      <c r="D162">
        <v>160</v>
      </c>
    </row>
    <row r="163" spans="1:5" ht="14.25">
      <c r="A163" s="95">
        <f>IF(C163=0,0,IF(C163&gt;289,TEAMS!$W$39,0))</f>
        <v>0</v>
      </c>
      <c r="B163" s="144">
        <f>IF(C163=0,0,IF(C163&gt;289,TEAMS!$AA$40,0))</f>
        <v>0</v>
      </c>
      <c r="C163" s="95">
        <f>IF(TEAMS!AA$41=0,0,IF(TEAMS!AA$41&gt;289,TEAMS!AA$41,0))</f>
        <v>0</v>
      </c>
      <c r="D163">
        <v>161</v>
      </c>
      <c r="E163" s="48"/>
    </row>
    <row r="164" spans="1:5" ht="14.25">
      <c r="A164" s="95">
        <f>IF(C164=0,0,IF(C164&gt;289,TEAMS!$W$97,0))</f>
        <v>0</v>
      </c>
      <c r="B164" s="144">
        <f>IF(C164=0,0,IF(C164&gt;289,TEAMS!$W$98,0))</f>
        <v>0</v>
      </c>
      <c r="C164" s="95">
        <f>IF(TEAMS!W$99=0,0,IF(TEAMS!W$99&gt;289,TEAMS!W$99,0))</f>
        <v>0</v>
      </c>
      <c r="D164">
        <v>162</v>
      </c>
      <c r="E164" s="48"/>
    </row>
    <row r="165" spans="1:5" ht="14.25">
      <c r="A165" s="95">
        <f>IF(C165=0,0,IF(C165&gt;289,TEAMS!$W$97,0))</f>
        <v>0</v>
      </c>
      <c r="B165" s="144">
        <f>IF(C165=0,0,IF(C165&gt;289,TEAMS!$X$98,0))</f>
        <v>0</v>
      </c>
      <c r="C165" s="95">
        <f>IF(TEAMS!X$99=0,0,IF(TEAMS!X$99&gt;289,TEAMS!X$99,0))</f>
        <v>0</v>
      </c>
      <c r="D165">
        <v>163</v>
      </c>
      <c r="E165" s="48"/>
    </row>
    <row r="166" spans="1:5" ht="14.25">
      <c r="A166" s="95">
        <f>IF(C166=0,0,IF(C166&gt;289,TEAMS!$W$97,0))</f>
        <v>0</v>
      </c>
      <c r="B166" s="144">
        <f>IF(C166=0,0,IF(C166&gt;289,TEAMS!$Y$98,0))</f>
        <v>0</v>
      </c>
      <c r="C166" s="95">
        <f>IF(TEAMS!Y$99=0,0,IF(TEAMS!Y$99&gt;289,TEAMS!Y$99,0))</f>
        <v>0</v>
      </c>
      <c r="D166">
        <v>164</v>
      </c>
      <c r="E166" s="48"/>
    </row>
    <row r="167" spans="1:5" ht="14.25">
      <c r="A167" s="95">
        <f>IF(C167=0,0,IF(C167&gt;289,TEAMS!$W$97,0))</f>
        <v>0</v>
      </c>
      <c r="B167" s="144">
        <f>IF(C167=0,0,IF(C167&gt;289,TEAMS!$Z$98,0))</f>
        <v>0</v>
      </c>
      <c r="C167" s="95">
        <f>IF(TEAMS!Z$99=0,0,IF(TEAMS!Z$99&gt;289,TEAMS!Z$99,0))</f>
        <v>0</v>
      </c>
      <c r="D167">
        <v>165</v>
      </c>
      <c r="E167" s="48"/>
    </row>
    <row r="168" spans="1:4" ht="14.25">
      <c r="A168" s="95">
        <f>IF(C168=0,0,IF(C168&gt;289,TEAMS!$W$97,0))</f>
        <v>0</v>
      </c>
      <c r="B168" s="144">
        <f>IF(C168=0,0,IF(C168&gt;289,TEAMS!$AA$98,0))</f>
        <v>0</v>
      </c>
      <c r="C168" s="95">
        <f>IF(TEAMS!AA$99=0,0,IF(TEAMS!AA$99&gt;289,TEAMS!AA$99,0))</f>
        <v>0</v>
      </c>
      <c r="D168">
        <v>166</v>
      </c>
    </row>
    <row r="169" spans="1:4" ht="14.25">
      <c r="A169" s="95">
        <f>IF(C169=0,0,IF(C169&gt;289,TEAMS!$W$155,0))</f>
        <v>0</v>
      </c>
      <c r="B169" s="144">
        <f>IF(C169=0,0,IF(C169&gt;289,TEAMS!$W$156,0))</f>
        <v>0</v>
      </c>
      <c r="C169" s="95">
        <f>IF(TEAMS!W$157=0,0,IF(TEAMS!W$157&gt;289,TEAMS!W$157,0))</f>
        <v>0</v>
      </c>
      <c r="D169">
        <v>167</v>
      </c>
    </row>
    <row r="170" spans="1:4" ht="14.25">
      <c r="A170" s="95">
        <f>IF(C170=0,0,IF(C170&gt;289,TEAMS!$W$155,0))</f>
        <v>0</v>
      </c>
      <c r="B170" s="144">
        <f>IF(C170=0,0,IF(C170&gt;289,TEAMS!$X$156,0))</f>
        <v>0</v>
      </c>
      <c r="C170" s="95">
        <f>IF(TEAMS!X$157=0,0,IF(TEAMS!X$157&gt;289,TEAMS!X$157,0))</f>
        <v>0</v>
      </c>
      <c r="D170">
        <v>168</v>
      </c>
    </row>
    <row r="171" spans="1:4" ht="14.25">
      <c r="A171" s="95">
        <f>IF(C171=0,0,IF(C171&gt;289,TEAMS!$W$155,0))</f>
        <v>0</v>
      </c>
      <c r="B171" s="144">
        <f>IF(C171=0,0,IF(C171&gt;289,TEAMS!$Y$156,0))</f>
        <v>0</v>
      </c>
      <c r="C171" s="95">
        <f>IF(TEAMS!Y$157=0,0,IF(TEAMS!Y$157&gt;289,TEAMS!Y$157,0))</f>
        <v>0</v>
      </c>
      <c r="D171">
        <v>169</v>
      </c>
    </row>
    <row r="172" spans="1:4" ht="14.25">
      <c r="A172" s="95">
        <f>IF(C172=0,0,IF(C172&gt;289,TEAMS!$W$155,0))</f>
        <v>0</v>
      </c>
      <c r="B172" s="144">
        <f>IF(C172=0,0,IF(C172&gt;289,TEAMS!$Z$156,0))</f>
        <v>0</v>
      </c>
      <c r="C172" s="95">
        <f>IF(TEAMS!Z$157=0,0,IF(TEAMS!Z$157&gt;289,TEAMS!Z$157,0))</f>
        <v>0</v>
      </c>
      <c r="D172">
        <v>170</v>
      </c>
    </row>
    <row r="173" spans="1:4" ht="14.25">
      <c r="A173" s="95">
        <f>IF(C173=0,0,IF(C173&gt;289,TEAMS!$W$155,0))</f>
        <v>0</v>
      </c>
      <c r="B173" s="144">
        <f>IF(C173=0,0,IF(C173&gt;289,TEAMS!$AA$156,0))</f>
        <v>0</v>
      </c>
      <c r="C173" s="95">
        <f>IF(TEAMS!AA$157=0,0,IF(TEAMS!AA$157&gt;289,TEAMS!AA$157,0))</f>
        <v>0</v>
      </c>
      <c r="D173">
        <v>171</v>
      </c>
    </row>
    <row r="174" spans="1:4" ht="14.25">
      <c r="A174" s="95">
        <f>IF(C174=0,0,IF(C174&gt;289,TEAMS!$W$213,0))</f>
        <v>0</v>
      </c>
      <c r="B174" s="144">
        <f>IF(C174=0,0,IF(C174&gt;289,TEAMS!$W$214,0))</f>
        <v>0</v>
      </c>
      <c r="C174" s="95">
        <f>IF(TEAMS!W$215=0,0,IF(TEAMS!W$215&gt;289,TEAMS!W$215,0))</f>
        <v>0</v>
      </c>
      <c r="D174">
        <v>172</v>
      </c>
    </row>
    <row r="175" spans="1:4" ht="14.25">
      <c r="A175" s="95">
        <f>IF(C175=0,0,IF(C175&gt;289,TEAMS!$W$213,0))</f>
        <v>0</v>
      </c>
      <c r="B175" s="144">
        <f>IF(C175=0,0,IF(C175&gt;289,TEAMS!$X$214,0))</f>
        <v>0</v>
      </c>
      <c r="C175" s="95">
        <f>IF(TEAMS!X$215=0,0,IF(TEAMS!X$215&gt;289,TEAMS!X$215,0))</f>
        <v>0</v>
      </c>
      <c r="D175">
        <v>173</v>
      </c>
    </row>
    <row r="176" spans="1:4" ht="14.25">
      <c r="A176" s="95">
        <f>IF(C176=0,0,IF(C176&gt;289,TEAMS!$W$213,0))</f>
        <v>0</v>
      </c>
      <c r="B176" s="144">
        <f>IF(C176=0,0,IF(C176&gt;289,TEAMS!$Y$214,0))</f>
        <v>0</v>
      </c>
      <c r="C176" s="95">
        <f>IF(TEAMS!Y$215=0,0,IF(TEAMS!Y$215&gt;289,TEAMS!Y$215,0))</f>
        <v>0</v>
      </c>
      <c r="D176">
        <v>174</v>
      </c>
    </row>
    <row r="177" spans="1:4" ht="14.25">
      <c r="A177" s="95">
        <f>IF(C177=0,0,IF(C177&gt;289,TEAMS!$W$213,0))</f>
        <v>0</v>
      </c>
      <c r="B177" s="144">
        <f>IF(C177=0,0,IF(C177&gt;289,TEAMS!$Z$214,0))</f>
        <v>0</v>
      </c>
      <c r="C177" s="95">
        <f>IF(TEAMS!Z$215=0,0,IF(TEAMS!Z$215&gt;289,TEAMS!Z$215,0))</f>
        <v>0</v>
      </c>
      <c r="D177">
        <v>175</v>
      </c>
    </row>
    <row r="178" spans="1:4" ht="14.25">
      <c r="A178" s="95">
        <f>IF(C178=0,0,IF(C178&gt;289,TEAMS!$W$213,0))</f>
        <v>0</v>
      </c>
      <c r="B178" s="144">
        <f>IF(C178=0,0,IF(C178&gt;289,TEAMS!$AA$214,0))</f>
        <v>0</v>
      </c>
      <c r="C178" s="95">
        <f>IF(TEAMS!AA$215=0,0,IF(TEAMS!AA$215&gt;289,TEAMS!AA$215,0))</f>
        <v>0</v>
      </c>
      <c r="D178">
        <v>176</v>
      </c>
    </row>
    <row r="179" spans="1:4" ht="14.25">
      <c r="A179" s="95">
        <f>IF(C179=0,0,IF(C179&gt;289,TEAMS!$W$271,0))</f>
        <v>0</v>
      </c>
      <c r="B179" s="144">
        <f>IF(C179=0,0,IF(C179&gt;289,TEAMS!$W$272,0))</f>
        <v>0</v>
      </c>
      <c r="C179" s="95">
        <f>IF(TEAMS!W$273=0,0,IF(TEAMS!W$273&gt;289,TEAMS!W$273,0))</f>
        <v>0</v>
      </c>
      <c r="D179">
        <v>177</v>
      </c>
    </row>
    <row r="180" spans="1:4" ht="14.25">
      <c r="A180" s="95">
        <f>IF(C180=0,0,IF(C180&gt;289,TEAMS!$W$271,0))</f>
        <v>0</v>
      </c>
      <c r="B180" s="144">
        <f>IF(C180=0,0,IF(C180&gt;289,TEAMS!$X$272,0))</f>
        <v>0</v>
      </c>
      <c r="C180" s="95">
        <f>IF(TEAMS!X$273=0,0,IF(TEAMS!X$273&gt;289,TEAMS!X$273,0))</f>
        <v>0</v>
      </c>
      <c r="D180">
        <v>178</v>
      </c>
    </row>
    <row r="181" spans="1:4" ht="14.25">
      <c r="A181" s="95">
        <f>IF(C181=0,0,IF(C181&gt;289,TEAMS!$W$271,0))</f>
        <v>0</v>
      </c>
      <c r="B181" s="144">
        <f>IF(C181=0,0,IF(C181&gt;289,TEAMS!$Y$272,0))</f>
        <v>0</v>
      </c>
      <c r="C181" s="95">
        <f>IF(TEAMS!Y$273=0,0,IF(TEAMS!Y$273&gt;289,TEAMS!Y$273,0))</f>
        <v>0</v>
      </c>
      <c r="D181">
        <v>179</v>
      </c>
    </row>
    <row r="182" spans="1:4" ht="14.25">
      <c r="A182" s="95">
        <f>IF(C182=0,0,IF(C182&gt;289,TEAMS!$W$271,0))</f>
        <v>0</v>
      </c>
      <c r="B182" s="144">
        <f>IF(C182=0,0,IF(C182&gt;289,TEAMS!$Z$272,0))</f>
        <v>0</v>
      </c>
      <c r="C182" s="95">
        <f>IF(TEAMS!Z$273=0,0,IF(TEAMS!Z$273&gt;289,TEAMS!Z$273,0))</f>
        <v>0</v>
      </c>
      <c r="D182">
        <v>180</v>
      </c>
    </row>
    <row r="183" spans="1:4" ht="14.25">
      <c r="A183" s="95">
        <f>IF(C183=0,0,IF(C183&gt;289,TEAMS!$W$271,0))</f>
        <v>0</v>
      </c>
      <c r="B183" s="144">
        <f>IF(C183=0,0,IF(C183&gt;289,TEAMS!$AA$272,0))</f>
        <v>0</v>
      </c>
      <c r="C183" s="95">
        <f>IF(TEAMS!AA$273=0,0,IF(TEAMS!AA$273&gt;289,TEAMS!AA$273,0))</f>
        <v>0</v>
      </c>
      <c r="D183">
        <v>181</v>
      </c>
    </row>
    <row r="184" spans="1:4" ht="14.25">
      <c r="A184" s="95">
        <f>IF(C184=0,0,IF(C184&gt;289,TEAMS!$W$329,0))</f>
        <v>0</v>
      </c>
      <c r="B184" s="144">
        <f>IF(C184=0,0,IF(C184&gt;289,TEAMS!$W$330,0))</f>
        <v>0</v>
      </c>
      <c r="C184" s="95">
        <f>IF(TEAMS!W$331=0,0,IF(TEAMS!W$331&gt;289,TEAMS!W$331,0))</f>
        <v>0</v>
      </c>
      <c r="D184">
        <v>182</v>
      </c>
    </row>
    <row r="185" spans="1:4" ht="14.25">
      <c r="A185" s="95">
        <f>IF(C185=0,0,IF(C185&gt;289,TEAMS!$W$329,0))</f>
        <v>0</v>
      </c>
      <c r="B185" s="144">
        <f>IF(C185=0,0,IF(C185&gt;289,TEAMS!$X$330,0))</f>
        <v>0</v>
      </c>
      <c r="C185" s="95">
        <f>IF(TEAMS!X$331=0,0,IF(TEAMS!X$331&gt;289,TEAMS!X$331,0))</f>
        <v>0</v>
      </c>
      <c r="D185">
        <v>183</v>
      </c>
    </row>
    <row r="186" spans="1:4" ht="14.25">
      <c r="A186" s="95">
        <f>IF(C186=0,0,IF(C186&gt;289,TEAMS!$W$329,0))</f>
        <v>0</v>
      </c>
      <c r="B186" s="144">
        <f>IF(C186=0,0,IF(C186&gt;289,TEAMS!$Y$330,0))</f>
        <v>0</v>
      </c>
      <c r="C186" s="95">
        <f>IF(TEAMS!Y$331=0,0,IF(TEAMS!Y$331&gt;289,TEAMS!Y$331,0))</f>
        <v>0</v>
      </c>
      <c r="D186">
        <v>184</v>
      </c>
    </row>
    <row r="187" spans="1:4" ht="14.25">
      <c r="A187" s="95">
        <f>IF(C187=0,0,IF(C187&gt;289,TEAMS!$W$329,0))</f>
        <v>0</v>
      </c>
      <c r="B187" s="144">
        <f>IF(C187=0,0,IF(C187&gt;289,TEAMS!$Z$330,0))</f>
        <v>0</v>
      </c>
      <c r="C187" s="95">
        <f>IF(TEAMS!Z$331=0,0,IF(TEAMS!Z$331&gt;289,TEAMS!Z$331,0))</f>
        <v>0</v>
      </c>
      <c r="D187">
        <v>185</v>
      </c>
    </row>
    <row r="188" spans="1:4" ht="14.25">
      <c r="A188" s="95">
        <f>IF(C188=0,0,IF(C188&gt;289,TEAMS!$W$329,0))</f>
        <v>0</v>
      </c>
      <c r="B188" s="144">
        <f>IF(C188=0,0,IF(C188&gt;289,TEAMS!$AA$330,0))</f>
        <v>0</v>
      </c>
      <c r="C188" s="95">
        <f>IF(TEAMS!AA$331=0,0,IF(TEAMS!AA$331&gt;289,TEAMS!AA$331,0))</f>
        <v>0</v>
      </c>
      <c r="D188">
        <v>186</v>
      </c>
    </row>
    <row r="189" spans="1:4" ht="14.25">
      <c r="A189" s="95">
        <f>IF(C189=0,0,IF(C189&gt;289,TEAMS!$W$387,0))</f>
        <v>0</v>
      </c>
      <c r="B189" s="144">
        <f>IF(C189=0,0,IF(C189&gt;289,TEAMS!$W$388,0))</f>
        <v>0</v>
      </c>
      <c r="C189" s="95">
        <f>IF(TEAMS!W$389=0,0,IF(TEAMS!W$389&gt;289,TEAMS!W$389,0))</f>
        <v>0</v>
      </c>
      <c r="D189">
        <v>187</v>
      </c>
    </row>
    <row r="190" spans="1:4" ht="14.25">
      <c r="A190" s="95">
        <f>IF(C190=0,0,IF(C190&gt;289,TEAMS!$W$387,0))</f>
        <v>0</v>
      </c>
      <c r="B190" s="144">
        <f>IF(C190=0,0,IF(C190&gt;289,TEAMS!$X$388,0))</f>
        <v>0</v>
      </c>
      <c r="C190" s="95">
        <f>IF(TEAMS!X$389=0,0,IF(TEAMS!X$389&gt;289,TEAMS!X$389,0))</f>
        <v>0</v>
      </c>
      <c r="D190">
        <v>188</v>
      </c>
    </row>
    <row r="191" spans="1:4" ht="14.25">
      <c r="A191" s="95">
        <f>IF(C191=0,0,IF(C191&gt;289,TEAMS!$W$387,0))</f>
        <v>0</v>
      </c>
      <c r="B191" s="144">
        <f>IF(C191=0,0,IF(C191&gt;289,TEAMS!$Y$388,0))</f>
        <v>0</v>
      </c>
      <c r="C191" s="95">
        <f>IF(TEAMS!Y$389=0,0,IF(TEAMS!Y$389&gt;289,TEAMS!Y$389,0))</f>
        <v>0</v>
      </c>
      <c r="D191">
        <v>189</v>
      </c>
    </row>
    <row r="192" spans="1:4" ht="14.25">
      <c r="A192" s="95">
        <f>IF(C192=0,0,IF(C192&gt;289,TEAMS!$W$387,0))</f>
        <v>0</v>
      </c>
      <c r="B192" s="144">
        <f>IF(C192=0,0,IF(C192&gt;289,TEAMS!$Z$388,0))</f>
        <v>0</v>
      </c>
      <c r="C192" s="95">
        <f>IF(TEAMS!Z$389=0,0,IF(TEAMS!Z$389&gt;289,TEAMS!Z$389,0))</f>
        <v>0</v>
      </c>
      <c r="D192">
        <v>190</v>
      </c>
    </row>
    <row r="193" spans="1:4" ht="14.25">
      <c r="A193" s="95">
        <f>IF(C193=0,0,IF(C193&gt;289,TEAMS!$W$387,0))</f>
        <v>0</v>
      </c>
      <c r="B193" s="144">
        <f>IF(C193=0,0,IF(C193&gt;289,TEAMS!$AA$388,0))</f>
        <v>0</v>
      </c>
      <c r="C193" s="95">
        <f>IF(TEAMS!AA$389=0,0,IF(TEAMS!AA$389&gt;289,TEAMS!AA$389,0))</f>
        <v>0</v>
      </c>
      <c r="D193">
        <v>191</v>
      </c>
    </row>
    <row r="194" spans="1:4" ht="14.25">
      <c r="A194" s="95">
        <f>IF(C194=0,0,IF(C194&gt;289,TEAMS!$W$445,0))</f>
        <v>0</v>
      </c>
      <c r="B194" s="144">
        <f>IF(C194=0,0,IF(C194&gt;289,TEAMS!$W$446,0))</f>
        <v>0</v>
      </c>
      <c r="C194" s="95">
        <f>IF(TEAMS!W$447=0,0,IF(TEAMS!W$447&gt;289,TEAMS!W$447,0))</f>
        <v>0</v>
      </c>
      <c r="D194">
        <v>192</v>
      </c>
    </row>
    <row r="195" spans="1:4" ht="14.25">
      <c r="A195" s="95">
        <f>IF(C195=0,0,IF(C195&gt;289,TEAMS!$W$445,0))</f>
        <v>0</v>
      </c>
      <c r="B195" s="144">
        <f>IF(C195=0,0,IF(C195&gt;289,TEAMS!$X$446,0))</f>
        <v>0</v>
      </c>
      <c r="C195" s="95">
        <f>IF(TEAMS!X$447=0,0,IF(TEAMS!X$447&gt;289,TEAMS!X$447,0))</f>
        <v>0</v>
      </c>
      <c r="D195">
        <v>193</v>
      </c>
    </row>
    <row r="196" spans="1:4" ht="14.25">
      <c r="A196" s="95">
        <f>IF(C196=0,0,IF(C196&gt;289,TEAMS!$W$445,0))</f>
        <v>0</v>
      </c>
      <c r="B196" s="144">
        <f>IF(C196=0,0,IF(C196&gt;289,TEAMS!$Y$446,0))</f>
        <v>0</v>
      </c>
      <c r="C196" s="95">
        <f>IF(TEAMS!Y$447=0,0,IF(TEAMS!Y$447&gt;289,TEAMS!Y$447,0))</f>
        <v>0</v>
      </c>
      <c r="D196">
        <v>194</v>
      </c>
    </row>
    <row r="197" spans="1:4" ht="14.25">
      <c r="A197" s="95">
        <f>IF(C197=0,0,IF(C197&gt;289,TEAMS!$W$445,0))</f>
        <v>0</v>
      </c>
      <c r="B197" s="144">
        <f>IF(C197=0,0,IF(C197&gt;289,TEAMS!$Z$446,0))</f>
        <v>0</v>
      </c>
      <c r="C197" s="95">
        <f>IF(TEAMS!Z$447=0,0,IF(TEAMS!Z$447&gt;289,TEAMS!Z$447,0))</f>
        <v>0</v>
      </c>
      <c r="D197">
        <v>195</v>
      </c>
    </row>
    <row r="198" spans="1:4" ht="14.25">
      <c r="A198" s="95">
        <f>IF(C198=0,0,IF(C198&gt;289,TEAMS!$W$445,0))</f>
        <v>0</v>
      </c>
      <c r="B198" s="144">
        <f>IF(C198=0,0,IF(C198&gt;289,TEAMS!$AA$446,0))</f>
        <v>0</v>
      </c>
      <c r="C198" s="95">
        <f>IF(TEAMS!AA$447=0,0,IF(TEAMS!AA$447&gt;289,TEAMS!AA$447,0))</f>
        <v>0</v>
      </c>
      <c r="D198">
        <v>196</v>
      </c>
    </row>
    <row r="199" spans="1:4" ht="14.25">
      <c r="A199" s="95">
        <f>IF(C199=0,0,IF(C199&gt;289,TEAMS!$W$503,0))</f>
        <v>0</v>
      </c>
      <c r="B199" s="144">
        <f>IF(C199=0,0,IF(C199&gt;289,TEAMS!$W$504,0))</f>
        <v>0</v>
      </c>
      <c r="C199" s="95">
        <f>IF(TEAMS!W$505=0,0,IF(TEAMS!W$505&gt;289,TEAMS!W$505,0))</f>
        <v>0</v>
      </c>
      <c r="D199">
        <v>197</v>
      </c>
    </row>
    <row r="200" spans="1:4" ht="14.25">
      <c r="A200" s="95">
        <f>IF(C200=0,0,IF(C200&gt;289,TEAMS!$W$503,0))</f>
        <v>0</v>
      </c>
      <c r="B200" s="144">
        <f>IF(C200=0,0,IF(C200&gt;289,TEAMS!$X$504,0))</f>
        <v>0</v>
      </c>
      <c r="C200" s="95">
        <f>IF(TEAMS!X$505=0,0,IF(TEAMS!X$505&gt;289,TEAMS!X$505,0))</f>
        <v>0</v>
      </c>
      <c r="D200">
        <v>198</v>
      </c>
    </row>
    <row r="201" spans="1:4" ht="14.25">
      <c r="A201" s="95">
        <f>IF(C201=0,0,IF(C201&gt;289,TEAMS!$W$503,0))</f>
        <v>0</v>
      </c>
      <c r="B201" s="144">
        <f>IF(C201=0,0,IF(C201&gt;289,TEAMS!$Y$504,0))</f>
        <v>0</v>
      </c>
      <c r="C201" s="95">
        <f>IF(TEAMS!Y$505=0,0,IF(TEAMS!Y$505&gt;289,TEAMS!Y$505,0))</f>
        <v>0</v>
      </c>
      <c r="D201">
        <v>199</v>
      </c>
    </row>
    <row r="202" spans="1:4" ht="14.25">
      <c r="A202" s="95">
        <f>IF(C202=0,0,IF(C202&gt;289,TEAMS!$W$503,0))</f>
        <v>0</v>
      </c>
      <c r="B202" s="144">
        <f>IF(C202=0,0,IF(C202&gt;289,TEAMS!$Z$504,0))</f>
        <v>0</v>
      </c>
      <c r="C202" s="95">
        <f>IF(TEAMS!Z$505=0,0,IF(TEAMS!Z$505&gt;289,TEAMS!Z$505,0))</f>
        <v>0</v>
      </c>
      <c r="D202">
        <v>200</v>
      </c>
    </row>
    <row r="203" spans="1:4" ht="14.25">
      <c r="A203" s="95">
        <f>IF(C203=0,0,IF(C203&gt;289,TEAMS!$W$503,0))</f>
        <v>0</v>
      </c>
      <c r="B203" s="144">
        <f>IF(C203=0,0,IF(C203&gt;289,TEAMS!$AA$504,0))</f>
        <v>0</v>
      </c>
      <c r="C203" s="95">
        <f>IF(TEAMS!AA$505=0,0,IF(TEAMS!AA$505&gt;289,TEAMS!AA$505,0))</f>
        <v>0</v>
      </c>
      <c r="D203">
        <v>201</v>
      </c>
    </row>
    <row r="204" spans="1:4" ht="14.25">
      <c r="A204" s="95">
        <f>IF(C204=0,0,IF(C204&gt;289,TEAMS!$W$561,0))</f>
        <v>0</v>
      </c>
      <c r="B204" s="144">
        <f>IF(C204=0,0,IF(C204&gt;289,TEAMS!$W$562,0))</f>
        <v>0</v>
      </c>
      <c r="C204" s="95">
        <f>IF(TEAMS!W$563=0,0,IF(TEAMS!W$563&gt;289,TEAMS!W$563,0))</f>
        <v>0</v>
      </c>
      <c r="D204">
        <v>202</v>
      </c>
    </row>
    <row r="205" spans="1:4" ht="14.25">
      <c r="A205" s="95">
        <f>IF(C205=0,0,IF(C205&gt;289,TEAMS!$W$561,0))</f>
        <v>0</v>
      </c>
      <c r="B205" s="144">
        <f>IF(C205=0,0,IF(C205&gt;289,TEAMS!$X$562,0))</f>
        <v>0</v>
      </c>
      <c r="C205" s="95">
        <f>IF(TEAMS!X$563=0,0,IF(TEAMS!X$563&gt;289,TEAMS!X$563,0))</f>
        <v>0</v>
      </c>
      <c r="D205">
        <v>203</v>
      </c>
    </row>
    <row r="206" spans="1:4" ht="14.25">
      <c r="A206" s="95">
        <f>IF(C206=0,0,IF(C206&gt;289,TEAMS!$W$561,0))</f>
        <v>0</v>
      </c>
      <c r="B206" s="144">
        <f>IF(C206=0,0,IF(C206&gt;289,TEAMS!$Y$562,0))</f>
        <v>0</v>
      </c>
      <c r="C206" s="95">
        <f>IF(TEAMS!Y$563=0,0,IF(TEAMS!Y$563&gt;289,TEAMS!Y$563,0))</f>
        <v>0</v>
      </c>
      <c r="D206">
        <v>204</v>
      </c>
    </row>
    <row r="207" spans="1:4" ht="14.25">
      <c r="A207" s="95">
        <f>IF(C207=0,0,IF(C207&gt;289,TEAMS!$W$561,0))</f>
        <v>0</v>
      </c>
      <c r="B207" s="144">
        <f>IF(C207=0,0,IF(C207&gt;289,TEAMS!$Z$562,0))</f>
        <v>0</v>
      </c>
      <c r="C207" s="95">
        <f>IF(TEAMS!Z$563=0,0,IF(TEAMS!Z$563&gt;289,TEAMS!Z$563,0))</f>
        <v>0</v>
      </c>
      <c r="D207">
        <v>205</v>
      </c>
    </row>
    <row r="208" spans="1:4" ht="14.25">
      <c r="A208" s="95">
        <f>IF(C208=0,0,IF(C208&gt;289,TEAMS!$W$561,0))</f>
        <v>0</v>
      </c>
      <c r="B208" s="144">
        <f>IF(C208=0,0,IF(C208&gt;289,TEAMS!$AA$562,0))</f>
        <v>0</v>
      </c>
      <c r="C208" s="95">
        <f>IF(TEAMS!AA$563=0,0,IF(TEAMS!AA$563&gt;289,TEAMS!AA$563,0))</f>
        <v>0</v>
      </c>
      <c r="D208">
        <v>206</v>
      </c>
    </row>
    <row r="209" spans="1:4" ht="14.25">
      <c r="A209" s="95">
        <f>IF(C209=0,0,IF(C209&gt;289,TEAMS!$W$619,0))</f>
        <v>0</v>
      </c>
      <c r="B209" s="144">
        <f>IF(C209=0,0,IF(C209&gt;289,TEAMS!$W$620,0))</f>
        <v>0</v>
      </c>
      <c r="C209" s="95">
        <f>IF(TEAMS!W$621=0,0,IF(TEAMS!W$621&gt;289,TEAMS!W$621,0))</f>
        <v>0</v>
      </c>
      <c r="D209">
        <v>207</v>
      </c>
    </row>
    <row r="210" spans="1:4" ht="14.25">
      <c r="A210" s="95">
        <f>IF(C210=0,0,IF(C210&gt;289,TEAMS!$W$619,0))</f>
        <v>0</v>
      </c>
      <c r="B210" s="144">
        <f>IF(C210=0,0,IF(C210&gt;289,TEAMS!$X$620,0))</f>
        <v>0</v>
      </c>
      <c r="C210" s="95">
        <f>IF(TEAMS!X$621=0,0,IF(TEAMS!X$621&gt;289,TEAMS!X$621,0))</f>
        <v>0</v>
      </c>
      <c r="D210">
        <v>208</v>
      </c>
    </row>
    <row r="211" spans="1:4" ht="14.25">
      <c r="A211" s="95">
        <f>IF(C211=0,0,IF(C211&gt;289,TEAMS!$W$619,0))</f>
        <v>0</v>
      </c>
      <c r="B211" s="144">
        <f>IF(C211=0,0,IF(C211&gt;289,TEAMS!$Y$620,0))</f>
        <v>0</v>
      </c>
      <c r="C211" s="95">
        <f>IF(TEAMS!Y$621=0,0,IF(TEAMS!Y$621&gt;289,TEAMS!Y$621,0))</f>
        <v>0</v>
      </c>
      <c r="D211">
        <v>209</v>
      </c>
    </row>
    <row r="212" spans="1:4" ht="14.25">
      <c r="A212" s="95">
        <f>IF(C212=0,0,IF(C212&gt;289,TEAMS!$W$619,0))</f>
        <v>0</v>
      </c>
      <c r="B212" s="144">
        <f>IF(C212=0,0,IF(C212&gt;289,TEAMS!$Z$620,0))</f>
        <v>0</v>
      </c>
      <c r="C212" s="95">
        <f>IF(TEAMS!Z$621=0,0,IF(TEAMS!Z$621&gt;289,TEAMS!Z$621,0))</f>
        <v>0</v>
      </c>
      <c r="D212">
        <v>210</v>
      </c>
    </row>
    <row r="213" spans="1:4" ht="14.25">
      <c r="A213" s="95">
        <f>IF(C213=0,0,IF(C213&gt;289,TEAMS!$W$619,0))</f>
        <v>0</v>
      </c>
      <c r="B213" s="144">
        <f>IF(C213=0,0,IF(C213&gt;289,TEAMS!$AA$620,0))</f>
        <v>0</v>
      </c>
      <c r="C213" s="95">
        <f>IF(TEAMS!AA$621=0,0,IF(TEAMS!AA$621&gt;289,TEAMS!AA$621,0))</f>
        <v>0</v>
      </c>
      <c r="D213">
        <v>211</v>
      </c>
    </row>
    <row r="214" spans="1:4" ht="14.25">
      <c r="A214" s="95">
        <f>IF(C214=0,0,IF(C214&gt;289,TEAMS!$W$677,0))</f>
        <v>0</v>
      </c>
      <c r="B214" s="144">
        <f>IF(C214=0,0,IF(C214&gt;289,TEAMS!$W$678,0))</f>
        <v>0</v>
      </c>
      <c r="C214" s="95">
        <f>IF(TEAMS!W$679=0,0,IF(TEAMS!W$679&gt;289,TEAMS!W$679,0))</f>
        <v>0</v>
      </c>
      <c r="D214">
        <v>212</v>
      </c>
    </row>
    <row r="215" spans="1:4" ht="14.25">
      <c r="A215" s="95">
        <f>IF(C215=0,0,IF(C215&gt;289,TEAMS!$W$677,0))</f>
        <v>0</v>
      </c>
      <c r="B215" s="144">
        <f>IF(C215=0,0,IF(C215&gt;289,TEAMS!$X$678,0))</f>
        <v>0</v>
      </c>
      <c r="C215" s="95">
        <f>IF(TEAMS!X$679=0,0,IF(TEAMS!X$679&gt;289,TEAMS!X$679,0))</f>
        <v>0</v>
      </c>
      <c r="D215">
        <v>213</v>
      </c>
    </row>
    <row r="216" spans="1:4" ht="14.25">
      <c r="A216" s="95">
        <f>IF(C216=0,0,IF(C216&gt;289,TEAMS!$W$677,0))</f>
        <v>0</v>
      </c>
      <c r="B216" s="144">
        <f>IF(C216=0,0,IF(C216&gt;289,TEAMS!$Y$678,0))</f>
        <v>0</v>
      </c>
      <c r="C216" s="95">
        <f>IF(TEAMS!Y$679=0,0,IF(TEAMS!Y$679&gt;289,TEAMS!Y$679,0))</f>
        <v>0</v>
      </c>
      <c r="D216">
        <v>214</v>
      </c>
    </row>
    <row r="217" spans="1:4" ht="14.25">
      <c r="A217" s="95">
        <f>IF(C217=0,0,IF(C217&gt;289,TEAMS!$W$677,0))</f>
        <v>0</v>
      </c>
      <c r="B217" s="144">
        <f>IF(C217=0,0,IF(C217&gt;289,TEAMS!$Z$678,0))</f>
        <v>0</v>
      </c>
      <c r="C217" s="95">
        <f>IF(TEAMS!Z$679=0,0,IF(TEAMS!Z$679&gt;289,TEAMS!Z$679,0))</f>
        <v>0</v>
      </c>
      <c r="D217">
        <v>215</v>
      </c>
    </row>
    <row r="218" spans="1:4" ht="14.25">
      <c r="A218" s="95">
        <f>IF(C218=0,0,IF(C218&gt;289,TEAMS!$W$677,0))</f>
        <v>0</v>
      </c>
      <c r="B218" s="144">
        <f>IF(C218=0,0,IF(C218&gt;289,TEAMS!$AA$678,0))</f>
        <v>0</v>
      </c>
      <c r="C218" s="95">
        <f>IF(TEAMS!AA$679=0,0,IF(TEAMS!AA$679&gt;289,TEAMS!AA$679,0))</f>
        <v>0</v>
      </c>
      <c r="D218">
        <v>216</v>
      </c>
    </row>
    <row r="219" spans="1:4" ht="14.25">
      <c r="A219" s="95">
        <f>IF(C219=0,0,IF(C219&gt;289,TEAMS!$W$735,0))</f>
        <v>0</v>
      </c>
      <c r="B219" s="144">
        <f>IF(C219=0,0,IF(C219&gt;289,TEAMS!$W$736,0))</f>
        <v>0</v>
      </c>
      <c r="C219" s="95">
        <f>IF(TEAMS!W$737=0,0,IF(TEAMS!W$737&gt;289,TEAMS!W$737,0))</f>
        <v>0</v>
      </c>
      <c r="D219">
        <v>217</v>
      </c>
    </row>
    <row r="220" spans="1:4" ht="14.25">
      <c r="A220" s="95">
        <f>IF(C220=0,0,IF(C220&gt;289,TEAMS!$W$735,0))</f>
        <v>0</v>
      </c>
      <c r="B220" s="144">
        <f>IF(C220=0,0,IF(C220&gt;289,TEAMS!$X$736,0))</f>
        <v>0</v>
      </c>
      <c r="C220" s="95">
        <f>IF(TEAMS!X$737=0,0,IF(TEAMS!X$737&gt;289,TEAMS!X$737,0))</f>
        <v>0</v>
      </c>
      <c r="D220">
        <v>218</v>
      </c>
    </row>
    <row r="221" spans="1:4" ht="14.25">
      <c r="A221" s="95">
        <f>IF(C221=0,0,IF(C221&gt;289,TEAMS!$W$735,0))</f>
        <v>0</v>
      </c>
      <c r="B221" s="144">
        <f>IF(C221=0,0,IF(C221&gt;289,TEAMS!$Y$736,0))</f>
        <v>0</v>
      </c>
      <c r="C221" s="95">
        <f>IF(TEAMS!Y$737=0,0,IF(TEAMS!Y$737&gt;289,TEAMS!Y$737,0))</f>
        <v>0</v>
      </c>
      <c r="D221">
        <v>219</v>
      </c>
    </row>
    <row r="222" spans="1:4" ht="14.25">
      <c r="A222" s="95">
        <f>IF(C222=0,0,IF(C222&gt;289,TEAMS!$W$735,0))</f>
        <v>0</v>
      </c>
      <c r="B222" s="144">
        <f>IF(C222=0,0,IF(C222&gt;289,TEAMS!$Z$736,0))</f>
        <v>0</v>
      </c>
      <c r="C222" s="95">
        <f>IF(TEAMS!Z$737=0,0,IF(TEAMS!Z$737&gt;289,TEAMS!Z$737,0))</f>
        <v>0</v>
      </c>
      <c r="D222">
        <v>220</v>
      </c>
    </row>
    <row r="223" spans="1:4" ht="14.25">
      <c r="A223" s="95">
        <f>IF(C223=0,0,IF(C223&gt;289,TEAMS!$W$735,0))</f>
        <v>0</v>
      </c>
      <c r="B223" s="144">
        <f>IF(C223=0,0,IF(C223&gt;289,TEAMS!$AA$736,0))</f>
        <v>0</v>
      </c>
      <c r="C223" s="95">
        <f>IF(TEAMS!AA$737=0,0,IF(TEAMS!AA$737&gt;289,TEAMS!AA$737,0))</f>
        <v>0</v>
      </c>
      <c r="D223">
        <v>221</v>
      </c>
    </row>
    <row r="224" spans="1:4" ht="14.25">
      <c r="A224" s="95">
        <f>IF(C224=0,0,IF(C224&gt;289,TEAMS!$W$793,0))</f>
        <v>0</v>
      </c>
      <c r="B224" s="144">
        <f>IF(C224=0,0,IF(C224&gt;289,TEAMS!$W$794,0))</f>
        <v>0</v>
      </c>
      <c r="C224" s="95">
        <f>IF(TEAMS!W$795=0,0,IF(TEAMS!W$795&gt;289,TEAMS!W$795,0))</f>
        <v>0</v>
      </c>
      <c r="D224">
        <v>222</v>
      </c>
    </row>
    <row r="225" spans="1:4" ht="14.25">
      <c r="A225" s="95">
        <f>IF(C225=0,0,IF(C225&gt;289,TEAMS!$W$793,0))</f>
        <v>0</v>
      </c>
      <c r="B225" s="144">
        <f>IF(C225=0,0,IF(C225&gt;289,TEAMS!$X$794,0))</f>
        <v>0</v>
      </c>
      <c r="C225" s="95">
        <f>IF(TEAMS!X$795=0,0,IF(TEAMS!X$795&gt;289,TEAMS!X$795,0))</f>
        <v>0</v>
      </c>
      <c r="D225">
        <v>223</v>
      </c>
    </row>
    <row r="226" spans="1:4" ht="14.25">
      <c r="A226" s="95">
        <f>IF(C226=0,0,IF(C226&gt;289,TEAMS!$W$793,0))</f>
        <v>0</v>
      </c>
      <c r="B226" s="144">
        <f>IF(C226=0,0,IF(C226&gt;289,TEAMS!$Y$794,0))</f>
        <v>0</v>
      </c>
      <c r="C226" s="95">
        <f>IF(TEAMS!Y$795=0,0,IF(TEAMS!Y$795&gt;289,TEAMS!Y$795,0))</f>
        <v>0</v>
      </c>
      <c r="D226">
        <v>224</v>
      </c>
    </row>
    <row r="227" spans="1:4" ht="14.25">
      <c r="A227" s="95">
        <f>IF(C227=0,0,IF(C227&gt;289,TEAMS!$W$793,0))</f>
        <v>0</v>
      </c>
      <c r="B227" s="144">
        <f>IF(C227=0,0,IF(C227&gt;289,TEAMS!$Z$794,0))</f>
        <v>0</v>
      </c>
      <c r="C227" s="95">
        <f>IF(TEAMS!Z$795=0,0,IF(TEAMS!Z$795&gt;289,TEAMS!Z$795,0))</f>
        <v>0</v>
      </c>
      <c r="D227">
        <v>225</v>
      </c>
    </row>
    <row r="228" spans="1:4" ht="14.25">
      <c r="A228" s="95">
        <f>IF(C228=0,0,IF(C228&gt;289,TEAMS!$W$793,0))</f>
        <v>0</v>
      </c>
      <c r="B228" s="144">
        <f>IF(C228=0,0,IF(C228&gt;289,TEAMS!$AA$794,0))</f>
        <v>0</v>
      </c>
      <c r="C228" s="95">
        <f>IF(TEAMS!AA$795=0,0,IF(TEAMS!AA$795&gt;289,TEAMS!AA$795,0))</f>
        <v>0</v>
      </c>
      <c r="D228">
        <v>226</v>
      </c>
    </row>
    <row r="229" spans="1:4" ht="14.25">
      <c r="A229" s="95">
        <f>IF(C229=0,0,IF(C229&gt;289,TEAMS!$W$851,0))</f>
        <v>0</v>
      </c>
      <c r="B229" s="144">
        <f>IF(C229=0,0,IF(C229&gt;289,TEAMS!$W$852,0))</f>
        <v>0</v>
      </c>
      <c r="C229" s="95">
        <f>IF(TEAMS!W$853=0,0,IF(TEAMS!W$853&gt;289,TEAMS!W$853,0))</f>
        <v>0</v>
      </c>
      <c r="D229">
        <v>227</v>
      </c>
    </row>
    <row r="230" spans="1:4" ht="14.25">
      <c r="A230" s="95">
        <f>IF(C230=0,0,IF(C230&gt;289,TEAMS!$W$851,0))</f>
        <v>0</v>
      </c>
      <c r="B230" s="144">
        <f>IF(C230=0,0,IF(C230&gt;289,TEAMS!$X$852,0))</f>
        <v>0</v>
      </c>
      <c r="C230" s="95">
        <f>IF(TEAMS!X$853=0,0,IF(TEAMS!X$853&gt;289,TEAMS!X$853,0))</f>
        <v>0</v>
      </c>
      <c r="D230">
        <v>228</v>
      </c>
    </row>
    <row r="231" spans="1:4" ht="14.25">
      <c r="A231" s="95">
        <f>IF(C231=0,0,IF(C231&gt;289,TEAMS!$W$851,0))</f>
        <v>0</v>
      </c>
      <c r="B231" s="144">
        <f>IF(C231=0,0,IF(C231&gt;289,TEAMS!$Y$852,0))</f>
        <v>0</v>
      </c>
      <c r="C231" s="95">
        <f>IF(TEAMS!Y$853=0,0,IF(TEAMS!Y$853&gt;289,TEAMS!Y$853,0))</f>
        <v>0</v>
      </c>
      <c r="D231">
        <v>229</v>
      </c>
    </row>
    <row r="232" spans="1:4" ht="14.25">
      <c r="A232" s="95">
        <f>IF(C232=0,0,IF(C232&gt;289,TEAMS!$W$851,0))</f>
        <v>0</v>
      </c>
      <c r="B232" s="144">
        <f>IF(C232=0,0,IF(C232&gt;289,TEAMS!$Z$852,0))</f>
        <v>0</v>
      </c>
      <c r="C232" s="95">
        <f>IF(TEAMS!Z$853=0,0,IF(TEAMS!Z$853&gt;289,TEAMS!Z$853,0))</f>
        <v>0</v>
      </c>
      <c r="D232">
        <v>230</v>
      </c>
    </row>
    <row r="233" spans="1:4" ht="14.25">
      <c r="A233" s="95">
        <f>IF(C233=0,0,IF(C233&gt;289,TEAMS!$W$851,0))</f>
        <v>0</v>
      </c>
      <c r="B233" s="144">
        <f>IF(C233=0,0,IF(C233&gt;289,TEAMS!$AA$852,0))</f>
        <v>0</v>
      </c>
      <c r="C233" s="95">
        <f>IF(TEAMS!AA$853=0,0,IF(TEAMS!AA$853&gt;289,TEAMS!AA$853,0))</f>
        <v>0</v>
      </c>
      <c r="D233">
        <v>231</v>
      </c>
    </row>
    <row r="234" spans="1:4" ht="14.25">
      <c r="A234" s="95">
        <f>IF(C234=0,0,IF(C234&gt;289,TEAMS!$W$909,0))</f>
        <v>0</v>
      </c>
      <c r="B234" s="144">
        <f>IF(C234=0,0,IF(C234&gt;289,TEAMS!$W$910,0))</f>
        <v>0</v>
      </c>
      <c r="C234" s="95">
        <f>IF(TEAMS!W$911=0,0,IF(TEAMS!W$911&gt;289,TEAMS!W$911,0))</f>
        <v>0</v>
      </c>
      <c r="D234">
        <v>232</v>
      </c>
    </row>
    <row r="235" spans="1:4" ht="14.25">
      <c r="A235" s="95">
        <f>IF(C235=0,0,IF(C235&gt;289,TEAMS!$W$909,0))</f>
        <v>0</v>
      </c>
      <c r="B235" s="144">
        <f>IF(C235=0,0,IF(C235&gt;289,TEAMS!$X$910,0))</f>
        <v>0</v>
      </c>
      <c r="C235" s="95">
        <f>IF(TEAMS!X$911=0,0,IF(TEAMS!X$911&gt;289,TEAMS!X$911,0))</f>
        <v>0</v>
      </c>
      <c r="D235">
        <v>233</v>
      </c>
    </row>
    <row r="236" spans="1:4" ht="14.25">
      <c r="A236" s="95">
        <f>IF(C236=0,0,IF(C236&gt;289,TEAMS!$W$909,0))</f>
        <v>0</v>
      </c>
      <c r="B236" s="144">
        <f>IF(C236=0,0,IF(C236&gt;289,TEAMS!$Y$910,0))</f>
        <v>0</v>
      </c>
      <c r="C236" s="95">
        <f>IF(TEAMS!Y$911=0,0,IF(TEAMS!Y$911&gt;289,TEAMS!Y$911,0))</f>
        <v>0</v>
      </c>
      <c r="D236">
        <v>234</v>
      </c>
    </row>
    <row r="237" spans="1:4" ht="14.25">
      <c r="A237" s="95">
        <f>IF(C237=0,0,IF(C237&gt;289,TEAMS!$W$909,0))</f>
        <v>0</v>
      </c>
      <c r="B237" s="144">
        <f>IF(C237=0,0,IF(C237&gt;289,TEAMS!$Z$910,0))</f>
        <v>0</v>
      </c>
      <c r="C237" s="95">
        <f>IF(TEAMS!Z$911=0,0,IF(TEAMS!Z$911&gt;289,TEAMS!Z$911,0))</f>
        <v>0</v>
      </c>
      <c r="D237">
        <v>235</v>
      </c>
    </row>
    <row r="238" spans="1:5" ht="14.25">
      <c r="A238" s="95">
        <f>IF(C238=0,0,IF(C238&gt;289,TEAMS!$W$909,0))</f>
        <v>0</v>
      </c>
      <c r="B238" s="144">
        <f>IF(C238=0,0,IF(C238&gt;289,TEAMS!$AA$910,0))</f>
        <v>0</v>
      </c>
      <c r="C238" s="95">
        <f>IF(TEAMS!AA$911=0,0,IF(TEAMS!AA$911&gt;289,TEAMS!AA$911,0))</f>
        <v>0</v>
      </c>
      <c r="D238">
        <v>236</v>
      </c>
      <c r="E238" s="48"/>
    </row>
    <row r="239" spans="1:4" ht="14.25">
      <c r="A239" s="95">
        <f>IF(C239=0,0,IF(C239&gt;289,TEAMS!$W$1,0))</f>
        <v>0</v>
      </c>
      <c r="B239" s="144">
        <f>IF(C239=0,0,IF(C239&gt;289,TEAMS!$W$2,0))</f>
        <v>0</v>
      </c>
      <c r="C239" s="95">
        <f>IF(TEAMS!W$3=0,0,IF(TEAMS!W$3&gt;289,TEAMS!W$3,0))</f>
        <v>0</v>
      </c>
      <c r="D239">
        <v>237</v>
      </c>
    </row>
    <row r="240" spans="1:4" ht="14.25">
      <c r="A240" s="95">
        <f>IF(C240=0,0,IF(C240&gt;289,TEAMS!$W$1,0))</f>
        <v>0</v>
      </c>
      <c r="B240" s="144">
        <f>IF(C240=0,0,IF(C240&gt;289,TEAMS!$X$2,0))</f>
        <v>0</v>
      </c>
      <c r="C240" s="95">
        <f>IF(TEAMS!X$3=0,0,IF(TEAMS!X$3&gt;289,TEAMS!X$3,0))</f>
        <v>0</v>
      </c>
      <c r="D240">
        <v>238</v>
      </c>
    </row>
    <row r="241" spans="1:4" ht="14.25">
      <c r="A241" s="95">
        <f>IF(C241=0,0,IF(C241&gt;289,TEAMS!$W$1,0))</f>
        <v>0</v>
      </c>
      <c r="B241" s="144">
        <f>IF(C241=0,0,IF(C241&gt;289,TEAMS!$AA$2,0))</f>
        <v>0</v>
      </c>
      <c r="C241" s="95">
        <f>IF(TEAMS!AA$3=0,0,IF(TEAMS!AA$3&gt;289,TEAMS!AA$3,0))</f>
        <v>0</v>
      </c>
      <c r="D241">
        <v>239</v>
      </c>
    </row>
    <row r="242" spans="1:4" ht="14.25">
      <c r="A242" s="95">
        <f>IF(C242=0,0,IF(C242&gt;289,TEAMS!$W$20,0))</f>
        <v>0</v>
      </c>
      <c r="B242" s="144">
        <f>IF(C242=0,0,IF(C242&gt;289,TEAMS!$W$21,0))</f>
        <v>0</v>
      </c>
      <c r="C242" s="95">
        <f>IF(TEAMS!W$22=0,0,IF(TEAMS!W$22&gt;289,TEAMS!W$22,0))</f>
        <v>0</v>
      </c>
      <c r="D242">
        <v>240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5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99"/>
  <sheetViews>
    <sheetView tabSelected="1" zoomScale="82" zoomScaleNormal="82" zoomScalePageLayoutView="0" workbookViewId="0" topLeftCell="A1">
      <selection activeCell="E1" sqref="E1:J1"/>
    </sheetView>
  </sheetViews>
  <sheetFormatPr defaultColWidth="9.00390625" defaultRowHeight="14.25"/>
  <cols>
    <col min="1" max="1" width="13.875" style="0" customWidth="1"/>
    <col min="2" max="2" width="10.00390625" style="0" customWidth="1"/>
    <col min="3" max="3" width="10.125" style="0" customWidth="1"/>
    <col min="4" max="5" width="10.00390625" style="0" customWidth="1"/>
    <col min="6" max="6" width="10.125" style="0" customWidth="1"/>
    <col min="7" max="8" width="10.00390625" style="0" customWidth="1"/>
    <col min="9" max="9" width="10.125" style="0" customWidth="1"/>
    <col min="10" max="11" width="10.00390625" style="0" customWidth="1"/>
    <col min="12" max="12" width="10.125" style="0" customWidth="1"/>
    <col min="13" max="13" width="10.00390625" style="0" customWidth="1"/>
    <col min="14" max="15" width="13.75390625" style="0" bestFit="1" customWidth="1"/>
  </cols>
  <sheetData>
    <row r="1" spans="1:14" ht="15" customHeight="1" thickBot="1">
      <c r="A1" s="93"/>
      <c r="B1" s="65"/>
      <c r="D1" s="87"/>
      <c r="E1" s="301" t="s">
        <v>191</v>
      </c>
      <c r="F1" s="302"/>
      <c r="G1" s="302"/>
      <c r="H1" s="302"/>
      <c r="I1" s="302"/>
      <c r="J1" s="303"/>
      <c r="L1" s="65"/>
      <c r="M1" s="65"/>
      <c r="N1" s="65"/>
    </row>
    <row r="2" spans="2:14" ht="15" customHeight="1" thickBot="1">
      <c r="B2" s="65"/>
      <c r="E2" s="301" t="s">
        <v>306</v>
      </c>
      <c r="F2" s="302"/>
      <c r="G2" s="307"/>
      <c r="H2" s="68" t="s">
        <v>18</v>
      </c>
      <c r="I2" s="78" t="s">
        <v>2</v>
      </c>
      <c r="J2" s="69" t="s">
        <v>3</v>
      </c>
      <c r="L2" s="65"/>
      <c r="M2" s="65"/>
      <c r="N2" s="65"/>
    </row>
    <row r="3" spans="4:10" ht="15">
      <c r="D3" s="54">
        <v>1</v>
      </c>
      <c r="E3" s="83" t="str">
        <f>TEAMS!$W$484</f>
        <v>LU</v>
      </c>
      <c r="F3" s="202" t="str">
        <f>TEAMS!$A$466</f>
        <v>Luella</v>
      </c>
      <c r="G3" s="203"/>
      <c r="H3" s="128">
        <f>TEAMS!$V$483</f>
        <v>1139.4</v>
      </c>
      <c r="I3" s="11">
        <v>8</v>
      </c>
      <c r="J3" s="7">
        <v>1</v>
      </c>
    </row>
    <row r="4" spans="4:10" ht="15">
      <c r="D4" s="54">
        <v>2</v>
      </c>
      <c r="E4" s="8" t="str">
        <f>TEAMS!$W$194</f>
        <v>EC</v>
      </c>
      <c r="F4" s="79" t="str">
        <f>TEAMS!$A$176</f>
        <v>East Coweta</v>
      </c>
      <c r="G4" s="80"/>
      <c r="H4" s="129">
        <f>TEAMS!$V$193</f>
        <v>1138.9</v>
      </c>
      <c r="I4" s="11">
        <v>8</v>
      </c>
      <c r="J4" s="7">
        <v>1</v>
      </c>
    </row>
    <row r="5" spans="4:10" ht="15">
      <c r="D5" s="54">
        <v>3</v>
      </c>
      <c r="E5" s="130" t="str">
        <f>TEAMS!$W$890</f>
        <v>WA</v>
      </c>
      <c r="F5" s="206" t="str">
        <f>TEAMS!$A$872</f>
        <v>Woodward</v>
      </c>
      <c r="G5" s="207"/>
      <c r="H5" s="74">
        <f>TEAMS!$V$889</f>
        <v>1127.6</v>
      </c>
      <c r="I5" s="11">
        <v>6</v>
      </c>
      <c r="J5" s="7">
        <v>3</v>
      </c>
    </row>
    <row r="6" spans="4:14" ht="15">
      <c r="D6" s="54">
        <v>4</v>
      </c>
      <c r="E6" s="10" t="str">
        <f>TEAMS!$W$252</f>
        <v>GR</v>
      </c>
      <c r="F6" s="84" t="str">
        <f>TEAMS!$A$234</f>
        <v>Griffin</v>
      </c>
      <c r="G6" s="85"/>
      <c r="H6" s="74">
        <f>TEAMS!$V$251</f>
        <v>1133.2</v>
      </c>
      <c r="I6" s="11">
        <v>5</v>
      </c>
      <c r="J6" s="7">
        <v>4</v>
      </c>
      <c r="M6" s="53"/>
      <c r="N6" s="53"/>
    </row>
    <row r="7" spans="4:10" ht="15">
      <c r="D7" s="54">
        <v>5</v>
      </c>
      <c r="E7" s="12" t="str">
        <f>TEAMS!$W$600</f>
        <v>SP</v>
      </c>
      <c r="F7" s="195" t="str">
        <f>TEAMS!$A$582</f>
        <v>Spalding</v>
      </c>
      <c r="G7" s="198"/>
      <c r="H7" s="76">
        <f>TEAMS!$V$599</f>
        <v>1032.625</v>
      </c>
      <c r="I7" s="171">
        <v>3</v>
      </c>
      <c r="J7" s="204">
        <v>6</v>
      </c>
    </row>
    <row r="8" spans="4:10" ht="15">
      <c r="D8" s="54">
        <v>6</v>
      </c>
      <c r="E8" s="8" t="str">
        <f>TEAMS!$W$426</f>
        <v>JA</v>
      </c>
      <c r="F8" s="84" t="str">
        <f>TEAMS!$A$408</f>
        <v>Jackson</v>
      </c>
      <c r="G8" s="85"/>
      <c r="H8" s="75">
        <f>TEAMS!$V$425</f>
        <v>989.7</v>
      </c>
      <c r="I8" s="5">
        <v>3</v>
      </c>
      <c r="J8" s="4">
        <v>6</v>
      </c>
    </row>
    <row r="9" spans="4:10" ht="15">
      <c r="D9" s="54">
        <v>7</v>
      </c>
      <c r="E9" s="8" t="str">
        <f>TEAMS!$W$20</f>
        <v>BA</v>
      </c>
      <c r="F9" s="196" t="str">
        <f>TEAMS!$A$2</f>
        <v>Banneker</v>
      </c>
      <c r="G9" s="194"/>
      <c r="H9" s="75">
        <f>TEAMS!$V$19</f>
        <v>915.6666666666666</v>
      </c>
      <c r="I9" s="5">
        <v>1</v>
      </c>
      <c r="J9" s="4">
        <v>8</v>
      </c>
    </row>
    <row r="10" spans="4:10" ht="15.75" thickBot="1">
      <c r="D10" s="54">
        <v>8</v>
      </c>
      <c r="E10" s="13" t="str">
        <f>TEAMS!$W$78</f>
        <v>CR</v>
      </c>
      <c r="F10" s="197" t="str">
        <f>TEAMS!$A$60</f>
        <v>Creekside</v>
      </c>
      <c r="G10" s="199"/>
      <c r="H10" s="77">
        <f>TEAMS!$V$77</f>
        <v>729.5555555555555</v>
      </c>
      <c r="I10" s="67">
        <v>1</v>
      </c>
      <c r="J10" s="66">
        <v>8</v>
      </c>
    </row>
    <row r="11" spans="4:10" ht="15.75" thickBot="1">
      <c r="D11" s="54"/>
      <c r="E11" s="301" t="s">
        <v>307</v>
      </c>
      <c r="F11" s="302"/>
      <c r="G11" s="307"/>
      <c r="H11" s="68" t="s">
        <v>18</v>
      </c>
      <c r="I11" s="78" t="s">
        <v>2</v>
      </c>
      <c r="J11" s="69" t="s">
        <v>3</v>
      </c>
    </row>
    <row r="12" spans="4:10" ht="15">
      <c r="D12" s="54">
        <v>1</v>
      </c>
      <c r="E12" s="8" t="str">
        <f>TEAMS!$W$774</f>
        <v>UG</v>
      </c>
      <c r="F12" s="79" t="str">
        <f>TEAMS!$A$756</f>
        <v>Union Grove</v>
      </c>
      <c r="G12" s="80"/>
      <c r="H12" s="129">
        <f>TEAMS!$V$773</f>
        <v>1159.9</v>
      </c>
      <c r="I12" s="11">
        <v>9</v>
      </c>
      <c r="J12" s="7">
        <v>0</v>
      </c>
    </row>
    <row r="13" spans="4:10" ht="15">
      <c r="D13" s="54">
        <v>2</v>
      </c>
      <c r="E13" s="8" t="str">
        <f>TEAMS!$W$310</f>
        <v>HC</v>
      </c>
      <c r="F13" s="84" t="str">
        <f>TEAMS!$A$292</f>
        <v>Henry County</v>
      </c>
      <c r="G13" s="85"/>
      <c r="H13" s="75">
        <f>TEAMS!$V$309</f>
        <v>1146.4</v>
      </c>
      <c r="I13" s="11">
        <v>8</v>
      </c>
      <c r="J13" s="4">
        <v>1</v>
      </c>
    </row>
    <row r="14" spans="4:10" ht="15">
      <c r="D14" s="54">
        <v>3</v>
      </c>
      <c r="E14" s="8" t="str">
        <f>TEAMS!$W$658</f>
        <v>SB</v>
      </c>
      <c r="F14" s="84" t="str">
        <f>TEAMS!$A$640</f>
        <v>Stockbridge</v>
      </c>
      <c r="G14" s="85"/>
      <c r="H14" s="76">
        <f>TEAMS!$V$657</f>
        <v>1133.5</v>
      </c>
      <c r="I14" s="11">
        <v>6</v>
      </c>
      <c r="J14" s="55">
        <v>3</v>
      </c>
    </row>
    <row r="15" spans="4:10" ht="15">
      <c r="D15" s="54">
        <v>4</v>
      </c>
      <c r="E15" s="8" t="str">
        <f>TEAMS!$W$136</f>
        <v>EL</v>
      </c>
      <c r="F15" s="79" t="str">
        <f>TEAMS!$A$118</f>
        <v>Eagle's Landing</v>
      </c>
      <c r="G15" s="80"/>
      <c r="H15" s="75">
        <f>TEAMS!$V$135</f>
        <v>1093.9</v>
      </c>
      <c r="I15" s="200">
        <v>5</v>
      </c>
      <c r="J15" s="4">
        <v>4</v>
      </c>
    </row>
    <row r="16" spans="4:10" ht="15">
      <c r="D16" s="54">
        <v>5</v>
      </c>
      <c r="E16" s="8" t="str">
        <f>TEAMS!$W$542</f>
        <v>NT</v>
      </c>
      <c r="F16" s="79" t="str">
        <f>TEAMS!$A$524</f>
        <v>Newton</v>
      </c>
      <c r="G16" s="80"/>
      <c r="H16" s="75">
        <f>TEAMS!$V$541</f>
        <v>1114.5</v>
      </c>
      <c r="I16" s="11">
        <v>4</v>
      </c>
      <c r="J16" s="193">
        <v>5</v>
      </c>
    </row>
    <row r="17" spans="4:12" ht="15">
      <c r="D17" s="54">
        <v>6</v>
      </c>
      <c r="E17" s="8" t="str">
        <f>TEAMS!$W$368</f>
        <v>HT</v>
      </c>
      <c r="F17" s="84" t="str">
        <f>TEAMS!$A$350</f>
        <v>Heritage</v>
      </c>
      <c r="G17" s="85"/>
      <c r="H17" s="75">
        <f>TEAMS!$V$367</f>
        <v>1063.7</v>
      </c>
      <c r="I17" s="11">
        <v>3</v>
      </c>
      <c r="J17" s="4">
        <v>6</v>
      </c>
      <c r="L17" s="81"/>
    </row>
    <row r="18" spans="4:10" ht="15">
      <c r="D18" s="54">
        <v>7</v>
      </c>
      <c r="E18" s="8" t="str">
        <f>TEAMS!$W$832</f>
        <v>MA</v>
      </c>
      <c r="F18" s="84" t="str">
        <f>TEAMS!$A$814</f>
        <v>Monroe Area</v>
      </c>
      <c r="G18" s="85"/>
      <c r="H18" s="75">
        <f>TEAMS!$V$831</f>
        <v>917.1111111111111</v>
      </c>
      <c r="I18" s="5">
        <v>2</v>
      </c>
      <c r="J18" s="4">
        <v>7</v>
      </c>
    </row>
    <row r="19" spans="4:14" ht="15.75" thickBot="1">
      <c r="D19" s="54">
        <v>8</v>
      </c>
      <c r="E19" s="13" t="str">
        <f>TEAMS!$W$716</f>
        <v>SC</v>
      </c>
      <c r="F19" s="172" t="str">
        <f>TEAMS!$A$698</f>
        <v>Social Circle</v>
      </c>
      <c r="G19" s="173"/>
      <c r="H19" s="77">
        <f>TEAMS!$V$715</f>
        <v>599.3333333333334</v>
      </c>
      <c r="I19" s="67">
        <v>0</v>
      </c>
      <c r="J19" s="66">
        <v>9</v>
      </c>
      <c r="M19" s="81"/>
      <c r="N19" s="81"/>
    </row>
    <row r="20" spans="9:12" ht="15.75" thickBot="1">
      <c r="I20" s="54"/>
      <c r="J20" s="81"/>
      <c r="K20" s="82"/>
      <c r="L20" s="81"/>
    </row>
    <row r="21" spans="1:14" ht="15.75" thickBot="1">
      <c r="A21" s="301" t="s">
        <v>110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10"/>
      <c r="N21" s="147" t="s">
        <v>38</v>
      </c>
    </row>
    <row r="22" spans="1:14" ht="15.75" thickBot="1">
      <c r="A22" s="1" t="s">
        <v>111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46" t="s">
        <v>105</v>
      </c>
    </row>
    <row r="23" spans="1:14" ht="15.75" thickBot="1">
      <c r="A23" s="131" t="str">
        <f>TEAMS!$W$20</f>
        <v>BA</v>
      </c>
      <c r="B23" s="132">
        <f>TEAMS!$V$4</f>
        <v>826</v>
      </c>
      <c r="C23" s="132">
        <f>TEAMS!$V$5</f>
        <v>939</v>
      </c>
      <c r="D23" s="132">
        <f>TEAMS!$V$6</f>
        <v>968</v>
      </c>
      <c r="E23" s="132">
        <f>TEAMS!$V$7</f>
        <v>937</v>
      </c>
      <c r="F23" s="132">
        <f>TEAMS!$V$8</f>
        <v>904</v>
      </c>
      <c r="G23" s="132">
        <f>TEAMS!$V$9</f>
        <v>939</v>
      </c>
      <c r="H23" s="132">
        <f>TEAMS!$V$10</f>
        <v>842</v>
      </c>
      <c r="I23" s="132">
        <f>TEAMS!$V$11</f>
        <v>947</v>
      </c>
      <c r="J23" s="132">
        <f>TEAMS!$V$12</f>
        <v>939</v>
      </c>
      <c r="K23" s="132">
        <f>TEAMS!$V$13</f>
      </c>
      <c r="L23" s="132">
        <f>TEAMS!$V$14</f>
      </c>
      <c r="M23" s="132">
        <f>TEAMS!$V$15</f>
      </c>
      <c r="N23" s="132">
        <f>TEAMS!$V$16</f>
      </c>
    </row>
    <row r="24" spans="1:14" ht="15.75" thickBot="1">
      <c r="A24" s="2" t="str">
        <f>TEAMS!$W$78</f>
        <v>CR</v>
      </c>
      <c r="B24" s="132">
        <f>TEAMS!$V$62</f>
        <v>502</v>
      </c>
      <c r="C24" s="56">
        <f>TEAMS!$V$63</f>
        <v>711</v>
      </c>
      <c r="D24" s="56">
        <f>TEAMS!$V$64</f>
        <v>562</v>
      </c>
      <c r="E24" s="56">
        <f>TEAMS!$V$65</f>
        <v>656</v>
      </c>
      <c r="F24" s="56">
        <f>TEAMS!$V$66</f>
        <v>653</v>
      </c>
      <c r="G24" s="56">
        <f>TEAMS!$V$67</f>
        <v>879</v>
      </c>
      <c r="H24" s="56">
        <f>TEAMS!$V$68</f>
        <v>878</v>
      </c>
      <c r="I24" s="56">
        <f>TEAMS!$V$69</f>
        <v>850</v>
      </c>
      <c r="J24" s="56" t="s">
        <v>425</v>
      </c>
      <c r="K24" s="56">
        <f>TEAMS!$V$71</f>
      </c>
      <c r="L24" s="56">
        <f>TEAMS!$V$72</f>
      </c>
      <c r="M24" s="56">
        <f>TEAMS!$V$73</f>
      </c>
      <c r="N24" s="56">
        <f>TEAMS!$V$74</f>
        <v>875</v>
      </c>
    </row>
    <row r="25" spans="1:14" ht="15.75" thickBot="1">
      <c r="A25" s="2" t="str">
        <f>TEAMS!$W$136</f>
        <v>EL</v>
      </c>
      <c r="B25" s="56">
        <f>TEAMS!$V$120</f>
        <v>1078</v>
      </c>
      <c r="C25" s="56">
        <f>TEAMS!$V$121</f>
        <v>1089</v>
      </c>
      <c r="D25" s="56">
        <f>TEAMS!$V$122</f>
        <v>1076</v>
      </c>
      <c r="E25" s="56">
        <f>TEAMS!$V$123</f>
        <v>1090</v>
      </c>
      <c r="F25" s="56">
        <f>TEAMS!$V$124</f>
        <v>1113</v>
      </c>
      <c r="G25" s="56">
        <f>TEAMS!$V$125</f>
        <v>1102</v>
      </c>
      <c r="H25" s="56">
        <f>TEAMS!$V$126</f>
        <v>1089</v>
      </c>
      <c r="I25" s="56">
        <f>TEAMS!$V$127</f>
        <v>1097</v>
      </c>
      <c r="J25" s="56">
        <f>TEAMS!$V$128</f>
        <v>1099</v>
      </c>
      <c r="K25" s="56">
        <f>TEAMS!$V$129</f>
      </c>
      <c r="L25" s="56">
        <f>TEAMS!$V$130</f>
      </c>
      <c r="M25" s="56">
        <f>TEAMS!$V$131</f>
      </c>
      <c r="N25" s="56">
        <f>TEAMS!$V$132</f>
        <v>1106</v>
      </c>
    </row>
    <row r="26" spans="1:14" ht="15.75" thickBot="1">
      <c r="A26" s="2" t="str">
        <f>TEAMS!$W$194</f>
        <v>EC</v>
      </c>
      <c r="B26" s="56">
        <f>TEAMS!$V$178</f>
        <v>1135</v>
      </c>
      <c r="C26" s="56">
        <f>TEAMS!$V$179</f>
        <v>1124</v>
      </c>
      <c r="D26" s="56">
        <f>TEAMS!$V$180</f>
        <v>1135</v>
      </c>
      <c r="E26" s="56">
        <f>TEAMS!$V$181</f>
        <v>1147</v>
      </c>
      <c r="F26" s="56">
        <f>TEAMS!$V$182</f>
        <v>1136</v>
      </c>
      <c r="G26" s="56">
        <f>TEAMS!$V$183</f>
        <v>1133</v>
      </c>
      <c r="H26" s="56">
        <f>TEAMS!$V$184</f>
        <v>1134</v>
      </c>
      <c r="I26" s="56">
        <f>TEAMS!$V$185</f>
        <v>1145</v>
      </c>
      <c r="J26" s="56">
        <f>TEAMS!$V$186</f>
        <v>1151</v>
      </c>
      <c r="K26" s="56">
        <f>TEAMS!$V$187</f>
      </c>
      <c r="L26" s="56">
        <f>TEAMS!$V$188</f>
      </c>
      <c r="M26" s="56">
        <f>TEAMS!$V$189</f>
      </c>
      <c r="N26" s="56">
        <f>TEAMS!$V$190</f>
        <v>1149</v>
      </c>
    </row>
    <row r="27" spans="1:14" ht="15.75" thickBot="1">
      <c r="A27" s="2" t="str">
        <f>TEAMS!$W$252</f>
        <v>GR</v>
      </c>
      <c r="B27" s="56">
        <f>TEAMS!$V$236</f>
        <v>1137</v>
      </c>
      <c r="C27" s="56">
        <f>TEAMS!$V$237</f>
        <v>1140</v>
      </c>
      <c r="D27" s="56">
        <f>TEAMS!$V$238</f>
        <v>1144</v>
      </c>
      <c r="E27" s="56">
        <f>TEAMS!$V$239</f>
        <v>1139</v>
      </c>
      <c r="F27" s="56">
        <f>TEAMS!$V$240</f>
        <v>1131</v>
      </c>
      <c r="G27" s="56">
        <f>TEAMS!$V$241</f>
        <v>1132</v>
      </c>
      <c r="H27" s="56">
        <f>TEAMS!$V$242</f>
        <v>1118</v>
      </c>
      <c r="I27" s="56">
        <f>TEAMS!$V$243</f>
        <v>1123</v>
      </c>
      <c r="J27" s="56">
        <f>TEAMS!$V$244</f>
        <v>1127</v>
      </c>
      <c r="K27" s="56">
        <f>TEAMS!$V$245</f>
      </c>
      <c r="L27" s="56">
        <f>TEAMS!$V$246</f>
      </c>
      <c r="M27" s="56">
        <f>TEAMS!$V$247</f>
      </c>
      <c r="N27" s="56">
        <f>TEAMS!$V$248</f>
        <v>1141</v>
      </c>
    </row>
    <row r="28" spans="1:14" ht="15.75" thickBot="1">
      <c r="A28" s="2" t="str">
        <f>TEAMS!$W$310</f>
        <v>HC</v>
      </c>
      <c r="B28" s="56">
        <f>TEAMS!$V$294</f>
        <v>1121</v>
      </c>
      <c r="C28" s="56">
        <f>TEAMS!$V$295</f>
        <v>1134</v>
      </c>
      <c r="D28" s="56">
        <f>TEAMS!$V$296</f>
        <v>1146</v>
      </c>
      <c r="E28" s="56">
        <f>TEAMS!$V$297</f>
        <v>1149</v>
      </c>
      <c r="F28" s="56">
        <f>TEAMS!$V$298</f>
        <v>1147</v>
      </c>
      <c r="G28" s="56">
        <f>TEAMS!$V$299</f>
        <v>1155</v>
      </c>
      <c r="H28" s="56">
        <f>TEAMS!$V$300</f>
        <v>1166</v>
      </c>
      <c r="I28" s="56">
        <f>TEAMS!$V$301</f>
        <v>1154</v>
      </c>
      <c r="J28" s="56">
        <f>TEAMS!$V$302</f>
        <v>1144</v>
      </c>
      <c r="K28" s="56">
        <f>TEAMS!$V$303</f>
      </c>
      <c r="L28" s="56">
        <f>TEAMS!$V$304</f>
      </c>
      <c r="M28" s="56">
        <f>TEAMS!$V$305</f>
      </c>
      <c r="N28" s="56">
        <f>TEAMS!$V$306</f>
        <v>1148</v>
      </c>
    </row>
    <row r="29" spans="1:14" ht="15.75" thickBot="1">
      <c r="A29" s="2" t="str">
        <f>TEAMS!$W$368</f>
        <v>HT</v>
      </c>
      <c r="B29" s="56">
        <f>TEAMS!$V$352</f>
        <v>1031</v>
      </c>
      <c r="C29" s="56">
        <f>TEAMS!$V$353</f>
        <v>1048</v>
      </c>
      <c r="D29" s="56">
        <f>TEAMS!$V$354</f>
        <v>1052</v>
      </c>
      <c r="E29" s="56">
        <f>TEAMS!$V$355</f>
        <v>1040</v>
      </c>
      <c r="F29" s="56">
        <f>TEAMS!$V$356</f>
        <v>1076</v>
      </c>
      <c r="G29" s="56">
        <f>TEAMS!$V$357</f>
        <v>1075</v>
      </c>
      <c r="H29" s="56">
        <f>TEAMS!$V$358</f>
        <v>1090</v>
      </c>
      <c r="I29" s="56">
        <f>TEAMS!$V$359</f>
        <v>1093</v>
      </c>
      <c r="J29" s="56">
        <f>TEAMS!$V$360</f>
        <v>1056</v>
      </c>
      <c r="K29" s="56">
        <f>TEAMS!$V$361</f>
      </c>
      <c r="L29" s="56">
        <f>TEAMS!$V$362</f>
      </c>
      <c r="M29" s="56">
        <f>TEAMS!$V$363</f>
      </c>
      <c r="N29" s="56">
        <f>TEAMS!$V$364</f>
        <v>1076</v>
      </c>
    </row>
    <row r="30" spans="1:14" ht="15.75" thickBot="1">
      <c r="A30" s="2" t="str">
        <f>TEAMS!$W$426</f>
        <v>JA</v>
      </c>
      <c r="B30" s="56">
        <f>TEAMS!$V$410</f>
        <v>1020</v>
      </c>
      <c r="C30" s="56">
        <f>TEAMS!$V$411</f>
        <v>977</v>
      </c>
      <c r="D30" s="56">
        <f>TEAMS!$V$412</f>
        <v>1013</v>
      </c>
      <c r="E30" s="56">
        <f>TEAMS!$V$413</f>
        <v>778</v>
      </c>
      <c r="F30" s="56">
        <f>TEAMS!$V$414</f>
        <v>982</v>
      </c>
      <c r="G30" s="56">
        <f>TEAMS!$V$415</f>
        <v>1040</v>
      </c>
      <c r="H30" s="56">
        <f>TEAMS!$V$416</f>
        <v>1036</v>
      </c>
      <c r="I30" s="56">
        <f>TEAMS!$V$417</f>
        <v>1039</v>
      </c>
      <c r="J30" s="56">
        <f>TEAMS!$V$418</f>
        <v>1022</v>
      </c>
      <c r="K30" s="56">
        <f>TEAMS!$V$419</f>
      </c>
      <c r="L30" s="56">
        <f>TEAMS!$V$420</f>
      </c>
      <c r="M30" s="56">
        <f>TEAMS!$V$421</f>
      </c>
      <c r="N30" s="56">
        <f>TEAMS!$V$422</f>
        <v>990</v>
      </c>
    </row>
    <row r="31" spans="1:14" ht="15.75" thickBot="1">
      <c r="A31" s="2" t="str">
        <f>TEAMS!$W$484</f>
        <v>LU</v>
      </c>
      <c r="B31" s="56">
        <f>TEAMS!$V$468</f>
        <v>1134</v>
      </c>
      <c r="C31" s="56">
        <f>TEAMS!$V$469</f>
        <v>1137</v>
      </c>
      <c r="D31" s="56">
        <f>TEAMS!$V$470</f>
        <v>1126</v>
      </c>
      <c r="E31" s="56">
        <f>TEAMS!$V$471</f>
        <v>1137</v>
      </c>
      <c r="F31" s="56">
        <f>TEAMS!$V$472</f>
        <v>1149</v>
      </c>
      <c r="G31" s="56">
        <f>TEAMS!$V$473</f>
        <v>1142</v>
      </c>
      <c r="H31" s="56">
        <f>TEAMS!$V$474</f>
        <v>1143</v>
      </c>
      <c r="I31" s="56">
        <f>TEAMS!$V$475</f>
        <v>1152</v>
      </c>
      <c r="J31" s="56">
        <f>TEAMS!$V$476</f>
        <v>1137</v>
      </c>
      <c r="K31" s="56">
        <f>TEAMS!$V$477</f>
      </c>
      <c r="L31" s="56">
        <f>TEAMS!$V$478</f>
      </c>
      <c r="M31" s="56">
        <f>TEAMS!$V$479</f>
      </c>
      <c r="N31" s="56">
        <f>TEAMS!$V$480</f>
        <v>1137</v>
      </c>
    </row>
    <row r="32" spans="1:14" ht="15.75" thickBot="1">
      <c r="A32" s="2" t="str">
        <f>TEAMS!$W$832</f>
        <v>MA</v>
      </c>
      <c r="B32" s="56">
        <f>TEAMS!$V$816</f>
        <v>851</v>
      </c>
      <c r="C32" s="56">
        <f>TEAMS!$V$817</f>
        <v>885</v>
      </c>
      <c r="D32" s="56">
        <f>TEAMS!$V$818</f>
        <v>935</v>
      </c>
      <c r="E32" s="56">
        <f>TEAMS!$V$819</f>
        <v>940</v>
      </c>
      <c r="F32" s="56">
        <f>TEAMS!$V$820</f>
        <v>911</v>
      </c>
      <c r="G32" s="56">
        <f>TEAMS!$V$821</f>
        <v>908</v>
      </c>
      <c r="H32" s="56">
        <f>TEAMS!$V$822</f>
        <v>917</v>
      </c>
      <c r="I32" s="56" t="s">
        <v>425</v>
      </c>
      <c r="J32" s="56">
        <f>TEAMS!$V$824</f>
        <v>961</v>
      </c>
      <c r="K32" s="56">
        <f>TEAMS!$V$825</f>
      </c>
      <c r="L32" s="56">
        <f>TEAMS!$V$826</f>
      </c>
      <c r="M32" s="56">
        <f>TEAMS!$V$827</f>
      </c>
      <c r="N32" s="56">
        <f>TEAMS!$V$828</f>
        <v>946</v>
      </c>
    </row>
    <row r="33" spans="1:14" ht="15.75" thickBot="1">
      <c r="A33" s="2" t="str">
        <f>TEAMS!$W$542</f>
        <v>NT</v>
      </c>
      <c r="B33" s="56">
        <f>TEAMS!$V$526</f>
        <v>1090</v>
      </c>
      <c r="C33" s="56">
        <f>TEAMS!$V$527</f>
        <v>1119</v>
      </c>
      <c r="D33" s="56">
        <f>TEAMS!$V$528</f>
        <v>1121</v>
      </c>
      <c r="E33" s="56">
        <f>TEAMS!$V$529</f>
        <v>1119</v>
      </c>
      <c r="F33" s="56">
        <f>TEAMS!$V$530</f>
        <v>1110</v>
      </c>
      <c r="G33" s="56">
        <f>TEAMS!$V$531</f>
        <v>1124</v>
      </c>
      <c r="H33" s="56">
        <f>TEAMS!$V$532</f>
        <v>1128</v>
      </c>
      <c r="I33" s="56">
        <f>TEAMS!$V$533</f>
        <v>1106</v>
      </c>
      <c r="J33" s="56">
        <f>TEAMS!$V$534</f>
        <v>1113</v>
      </c>
      <c r="K33" s="56">
        <f>TEAMS!$V$535</f>
      </c>
      <c r="L33" s="56">
        <f>TEAMS!$V$536</f>
      </c>
      <c r="M33" s="56">
        <f>TEAMS!$V$537</f>
      </c>
      <c r="N33" s="56">
        <f>TEAMS!$V$538</f>
        <v>1115</v>
      </c>
    </row>
    <row r="34" spans="1:14" ht="15.75" thickBot="1">
      <c r="A34" s="2" t="str">
        <f>TEAMS!$W$716</f>
        <v>SC</v>
      </c>
      <c r="B34" s="56">
        <f>TEAMS!$V$700</f>
        <v>239</v>
      </c>
      <c r="C34" s="56">
        <f>TEAMS!$V$701</f>
        <v>564</v>
      </c>
      <c r="D34" s="56">
        <f>TEAMS!$V$702</f>
        <v>628</v>
      </c>
      <c r="E34" s="56">
        <f>TEAMS!$V$703</f>
        <v>610</v>
      </c>
      <c r="F34" s="56">
        <f>TEAMS!$V$704</f>
        <v>641</v>
      </c>
      <c r="G34" s="56">
        <f>TEAMS!$V$705</f>
        <v>683</v>
      </c>
      <c r="H34" s="56">
        <f>TEAMS!$V$706</f>
        <v>675</v>
      </c>
      <c r="I34" s="56">
        <f>TEAMS!$V$707</f>
        <v>652</v>
      </c>
      <c r="J34" s="56" t="s">
        <v>424</v>
      </c>
      <c r="K34" s="56">
        <f>TEAMS!$V$709</f>
      </c>
      <c r="L34" s="56">
        <f>TEAMS!$V$710</f>
      </c>
      <c r="M34" s="56">
        <f>TEAMS!$V$711</f>
      </c>
      <c r="N34" s="56">
        <f>TEAMS!$V$712</f>
        <v>702</v>
      </c>
    </row>
    <row r="35" spans="1:14" ht="15.75" thickBot="1">
      <c r="A35" s="2" t="str">
        <f>TEAMS!$W$600</f>
        <v>SP</v>
      </c>
      <c r="B35" s="56">
        <f>TEAMS!$V$584</f>
        <v>986</v>
      </c>
      <c r="C35" s="56">
        <f>TEAMS!$V$585</f>
        <v>1037</v>
      </c>
      <c r="D35" s="56">
        <f>TEAMS!$V$586</f>
        <v>1023</v>
      </c>
      <c r="E35" s="56">
        <f>TEAMS!$V$587</f>
        <v>1034</v>
      </c>
      <c r="F35" s="56">
        <f>TEAMS!$V$588</f>
        <v>1025</v>
      </c>
      <c r="G35" s="56">
        <f>TEAMS!$V$589</f>
        <v>1062</v>
      </c>
      <c r="H35" s="56">
        <f>TEAMS!$V$590</f>
        <v>1051</v>
      </c>
      <c r="I35" s="56" t="s">
        <v>424</v>
      </c>
      <c r="J35" s="56">
        <f>TEAMS!$V$592</f>
        <v>1043</v>
      </c>
      <c r="K35" s="56">
        <f>TEAMS!$V$593</f>
      </c>
      <c r="L35" s="56">
        <f>TEAMS!$V$594</f>
      </c>
      <c r="M35" s="56">
        <f>TEAMS!$V$595</f>
      </c>
      <c r="N35" s="56">
        <f>TEAMS!$V$596</f>
      </c>
    </row>
    <row r="36" spans="1:14" ht="15.75" thickBot="1">
      <c r="A36" s="2" t="str">
        <f>TEAMS!$W$658</f>
        <v>SB</v>
      </c>
      <c r="B36" s="56">
        <f>TEAMS!$V$642</f>
        <v>1116</v>
      </c>
      <c r="C36" s="56">
        <f>TEAMS!$V$643</f>
        <v>1138</v>
      </c>
      <c r="D36" s="56">
        <f>TEAMS!$V$644</f>
        <v>1137</v>
      </c>
      <c r="E36" s="56">
        <f>TEAMS!$V$645</f>
        <v>1116</v>
      </c>
      <c r="F36" s="56">
        <f>TEAMS!$V$646</f>
        <v>1137</v>
      </c>
      <c r="G36" s="56">
        <f>TEAMS!$V$647</f>
        <v>1137</v>
      </c>
      <c r="H36" s="56">
        <f>TEAMS!$V$648</f>
        <v>1136</v>
      </c>
      <c r="I36" s="56">
        <f>TEAMS!$V$649</f>
        <v>1149</v>
      </c>
      <c r="J36" s="56">
        <f>TEAMS!$V$650</f>
        <v>1131</v>
      </c>
      <c r="K36" s="56">
        <f>TEAMS!$V$651</f>
      </c>
      <c r="L36" s="56">
        <f>TEAMS!$V$652</f>
      </c>
      <c r="M36" s="56">
        <f>TEAMS!$V$653</f>
      </c>
      <c r="N36" s="56">
        <f>TEAMS!$V$654</f>
        <v>1138</v>
      </c>
    </row>
    <row r="37" spans="1:14" ht="15.75" thickBot="1">
      <c r="A37" s="2" t="str">
        <f>TEAMS!$W$774</f>
        <v>UG</v>
      </c>
      <c r="B37" s="56">
        <f>TEAMS!$V$758</f>
        <v>1160</v>
      </c>
      <c r="C37" s="56">
        <f>TEAMS!$V$759</f>
        <v>1168</v>
      </c>
      <c r="D37" s="56">
        <f>TEAMS!$V$760</f>
        <v>1143</v>
      </c>
      <c r="E37" s="56">
        <f>TEAMS!$V$761</f>
        <v>1158</v>
      </c>
      <c r="F37" s="56">
        <f>TEAMS!$V$762</f>
        <v>1163</v>
      </c>
      <c r="G37" s="56">
        <f>TEAMS!$V$763</f>
        <v>1154</v>
      </c>
      <c r="H37" s="56">
        <f>TEAMS!$V$764</f>
        <v>1170</v>
      </c>
      <c r="I37" s="56">
        <f>TEAMS!$V$765</f>
        <v>1159</v>
      </c>
      <c r="J37" s="56">
        <f>TEAMS!$V$766</f>
        <v>1158</v>
      </c>
      <c r="K37" s="56">
        <f>TEAMS!$V$767</f>
      </c>
      <c r="L37" s="56">
        <f>TEAMS!$V$768</f>
      </c>
      <c r="M37" s="56">
        <f>TEAMS!$V$769</f>
      </c>
      <c r="N37" s="56">
        <f>TEAMS!$V$770</f>
        <v>1166</v>
      </c>
    </row>
    <row r="38" spans="1:14" ht="15.75" thickBot="1">
      <c r="A38" s="2" t="str">
        <f>TEAMS!$W$890</f>
        <v>WA</v>
      </c>
      <c r="B38" s="56">
        <f>TEAMS!$V$874</f>
        <v>1116</v>
      </c>
      <c r="C38" s="56">
        <f>TEAMS!$V$875</f>
        <v>1130</v>
      </c>
      <c r="D38" s="56">
        <f>TEAMS!$V$876</f>
        <v>1135</v>
      </c>
      <c r="E38" s="56">
        <f>TEAMS!$V$877</f>
        <v>1103</v>
      </c>
      <c r="F38" s="56">
        <f>TEAMS!$V$878</f>
        <v>1133</v>
      </c>
      <c r="G38" s="56">
        <f>TEAMS!$V$879</f>
        <v>1136</v>
      </c>
      <c r="H38" s="56">
        <f>TEAMS!$V$880</f>
        <v>1126</v>
      </c>
      <c r="I38" s="56">
        <f>TEAMS!$V$881</f>
        <v>1122</v>
      </c>
      <c r="J38" s="56">
        <f>TEAMS!$V$882</f>
        <v>1137</v>
      </c>
      <c r="K38" s="56">
        <f>TEAMS!$V$883</f>
      </c>
      <c r="L38" s="56">
        <f>TEAMS!$V$884</f>
      </c>
      <c r="M38" s="56">
        <f>TEAMS!$V$885</f>
      </c>
      <c r="N38" s="56">
        <f>TEAMS!$V$886</f>
        <v>1138</v>
      </c>
    </row>
    <row r="39" spans="1:12" ht="15.75" thickBo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57"/>
    </row>
    <row r="40" spans="1:15" ht="15.75" thickBot="1">
      <c r="A40" s="27"/>
      <c r="B40" s="301" t="s">
        <v>1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3"/>
      <c r="O40" s="138"/>
    </row>
    <row r="41" spans="2:15" ht="15.75" thickBot="1">
      <c r="B41" s="301" t="s">
        <v>214</v>
      </c>
      <c r="C41" s="302"/>
      <c r="D41" s="303"/>
      <c r="E41" s="301" t="s">
        <v>211</v>
      </c>
      <c r="F41" s="302"/>
      <c r="G41" s="303"/>
      <c r="H41" s="301" t="s">
        <v>212</v>
      </c>
      <c r="I41" s="302"/>
      <c r="J41" s="303"/>
      <c r="K41" s="301" t="s">
        <v>410</v>
      </c>
      <c r="L41" s="302"/>
      <c r="M41" s="303"/>
      <c r="O41" s="138"/>
    </row>
    <row r="42" spans="2:15" ht="15">
      <c r="B42" s="298" t="s">
        <v>313</v>
      </c>
      <c r="C42" s="299"/>
      <c r="D42" s="300"/>
      <c r="E42" s="298" t="s">
        <v>313</v>
      </c>
      <c r="F42" s="299"/>
      <c r="G42" s="300"/>
      <c r="H42" s="298" t="s">
        <v>313</v>
      </c>
      <c r="I42" s="299"/>
      <c r="J42" s="300"/>
      <c r="K42" s="298" t="s">
        <v>313</v>
      </c>
      <c r="L42" s="299"/>
      <c r="M42" s="300"/>
      <c r="O42" s="138"/>
    </row>
    <row r="43" spans="2:13" ht="15">
      <c r="B43" s="8" t="s">
        <v>207</v>
      </c>
      <c r="C43" s="59">
        <f>B31</f>
        <v>1134</v>
      </c>
      <c r="D43" s="60">
        <f>B23</f>
        <v>826</v>
      </c>
      <c r="E43" s="8" t="s">
        <v>217</v>
      </c>
      <c r="F43" s="58">
        <f>C38</f>
        <v>1130</v>
      </c>
      <c r="G43" s="135">
        <f>C24</f>
        <v>711</v>
      </c>
      <c r="H43" s="8" t="s">
        <v>221</v>
      </c>
      <c r="I43" s="58">
        <f>D31</f>
        <v>1126</v>
      </c>
      <c r="J43" s="58">
        <f>D35</f>
        <v>1023</v>
      </c>
      <c r="K43" s="8" t="s">
        <v>225</v>
      </c>
      <c r="L43" s="59">
        <f>E24</f>
        <v>656</v>
      </c>
      <c r="M43" s="60">
        <f>E26</f>
        <v>1147</v>
      </c>
    </row>
    <row r="44" spans="2:13" ht="15">
      <c r="B44" s="8" t="s">
        <v>208</v>
      </c>
      <c r="C44" s="59">
        <f>B26</f>
        <v>1135</v>
      </c>
      <c r="D44" s="60">
        <f>B30</f>
        <v>1020</v>
      </c>
      <c r="E44" s="8" t="s">
        <v>218</v>
      </c>
      <c r="F44" s="58">
        <f>C35</f>
        <v>1037</v>
      </c>
      <c r="G44" s="135">
        <f>C26</f>
        <v>1124</v>
      </c>
      <c r="H44" s="8" t="s">
        <v>222</v>
      </c>
      <c r="I44" s="201">
        <f>D26</f>
        <v>1135</v>
      </c>
      <c r="J44" s="58">
        <f>D38</f>
        <v>1135</v>
      </c>
      <c r="K44" s="8" t="s">
        <v>226</v>
      </c>
      <c r="L44" s="59">
        <f>E38</f>
        <v>1103</v>
      </c>
      <c r="M44" s="60">
        <f>E31</f>
        <v>1137</v>
      </c>
    </row>
    <row r="45" spans="2:13" ht="15">
      <c r="B45" s="8" t="s">
        <v>209</v>
      </c>
      <c r="C45" s="59">
        <f>B24</f>
        <v>502</v>
      </c>
      <c r="D45" s="60">
        <f>B35</f>
        <v>986</v>
      </c>
      <c r="E45" s="8" t="s">
        <v>219</v>
      </c>
      <c r="F45" s="58">
        <f>C30</f>
        <v>977</v>
      </c>
      <c r="G45" s="135">
        <f>C31</f>
        <v>1137</v>
      </c>
      <c r="H45" s="8" t="s">
        <v>223</v>
      </c>
      <c r="I45" s="58">
        <f>D23</f>
        <v>968</v>
      </c>
      <c r="J45" s="58">
        <f>D30</f>
        <v>1013</v>
      </c>
      <c r="K45" s="8" t="s">
        <v>227</v>
      </c>
      <c r="L45" s="59">
        <f>E35</f>
        <v>1034</v>
      </c>
      <c r="M45" s="60">
        <f>E23</f>
        <v>937</v>
      </c>
    </row>
    <row r="46" spans="2:13" ht="15.75" thickBot="1">
      <c r="B46" s="8" t="s">
        <v>210</v>
      </c>
      <c r="C46" s="59">
        <f>B38</f>
        <v>1116</v>
      </c>
      <c r="D46" s="60">
        <f>B27</f>
        <v>1137</v>
      </c>
      <c r="E46" s="8" t="s">
        <v>220</v>
      </c>
      <c r="F46" s="58">
        <f>C27</f>
        <v>1140</v>
      </c>
      <c r="G46" s="135">
        <f>C23</f>
        <v>939</v>
      </c>
      <c r="H46" s="8" t="s">
        <v>224</v>
      </c>
      <c r="I46" s="58">
        <f>D27</f>
        <v>1144</v>
      </c>
      <c r="J46" s="58">
        <f>D24</f>
        <v>562</v>
      </c>
      <c r="K46" s="8" t="s">
        <v>228</v>
      </c>
      <c r="L46" s="59">
        <f>E30</f>
        <v>778</v>
      </c>
      <c r="M46" s="60">
        <f>E27</f>
        <v>1139</v>
      </c>
    </row>
    <row r="47" spans="2:13" ht="15">
      <c r="B47" s="298" t="s">
        <v>314</v>
      </c>
      <c r="C47" s="299"/>
      <c r="D47" s="300"/>
      <c r="E47" s="298" t="s">
        <v>314</v>
      </c>
      <c r="F47" s="299"/>
      <c r="G47" s="300"/>
      <c r="H47" s="298" t="s">
        <v>314</v>
      </c>
      <c r="I47" s="299"/>
      <c r="J47" s="300"/>
      <c r="K47" s="298" t="s">
        <v>314</v>
      </c>
      <c r="L47" s="299"/>
      <c r="M47" s="300"/>
    </row>
    <row r="48" spans="2:13" ht="15">
      <c r="B48" s="8" t="s">
        <v>229</v>
      </c>
      <c r="C48" s="59">
        <f>B29</f>
        <v>1031</v>
      </c>
      <c r="D48" s="60">
        <f>B25</f>
        <v>1078</v>
      </c>
      <c r="E48" s="163" t="s">
        <v>310</v>
      </c>
      <c r="F48" s="58">
        <f>C33</f>
        <v>1119</v>
      </c>
      <c r="G48" s="135">
        <f>C34</f>
        <v>564</v>
      </c>
      <c r="H48" s="163" t="s">
        <v>235</v>
      </c>
      <c r="I48" s="58">
        <f>D37</f>
        <v>1143</v>
      </c>
      <c r="J48" s="58">
        <f>D25</f>
        <v>1076</v>
      </c>
      <c r="K48" s="8" t="s">
        <v>238</v>
      </c>
      <c r="L48" s="59">
        <f>E28</f>
        <v>1149</v>
      </c>
      <c r="M48" s="60">
        <f>E33</f>
        <v>1119</v>
      </c>
    </row>
    <row r="49" spans="2:13" ht="15">
      <c r="B49" s="8" t="s">
        <v>230</v>
      </c>
      <c r="C49" s="59">
        <f>B36</f>
        <v>1116</v>
      </c>
      <c r="D49" s="60">
        <f>B28</f>
        <v>1121</v>
      </c>
      <c r="E49" s="163" t="s">
        <v>233</v>
      </c>
      <c r="F49" s="58">
        <f>C28</f>
        <v>1134</v>
      </c>
      <c r="G49" s="135">
        <f>C37</f>
        <v>1168</v>
      </c>
      <c r="H49" s="8" t="s">
        <v>236</v>
      </c>
      <c r="I49" s="58">
        <f>D34</f>
        <v>628</v>
      </c>
      <c r="J49" s="58">
        <f>D28</f>
        <v>1146</v>
      </c>
      <c r="K49" s="8" t="s">
        <v>239</v>
      </c>
      <c r="L49" s="59">
        <f>E25</f>
        <v>1090</v>
      </c>
      <c r="M49" s="60">
        <f>E34</f>
        <v>610</v>
      </c>
    </row>
    <row r="50" spans="2:13" ht="15">
      <c r="B50" s="162" t="s">
        <v>231</v>
      </c>
      <c r="C50" s="59">
        <f>B37</f>
        <v>1160</v>
      </c>
      <c r="D50" s="60">
        <f>B33</f>
        <v>1090</v>
      </c>
      <c r="E50" s="12" t="s">
        <v>234</v>
      </c>
      <c r="F50" s="58">
        <f>C25</f>
        <v>1089</v>
      </c>
      <c r="G50" s="135">
        <f>C36</f>
        <v>1138</v>
      </c>
      <c r="H50" s="8" t="s">
        <v>237</v>
      </c>
      <c r="I50" s="58">
        <f>D36</f>
        <v>1137</v>
      </c>
      <c r="J50" s="58">
        <f>D29</f>
        <v>1052</v>
      </c>
      <c r="K50" s="162" t="s">
        <v>240</v>
      </c>
      <c r="L50" s="59">
        <f>E29</f>
        <v>1040</v>
      </c>
      <c r="M50" s="60">
        <f>E37</f>
        <v>1158</v>
      </c>
    </row>
    <row r="51" spans="2:13" ht="15.75" thickBot="1">
      <c r="B51" s="13" t="s">
        <v>232</v>
      </c>
      <c r="C51" s="62">
        <f>B34</f>
        <v>239</v>
      </c>
      <c r="D51" s="63">
        <f>B32</f>
        <v>851</v>
      </c>
      <c r="E51" s="165" t="s">
        <v>311</v>
      </c>
      <c r="F51" s="139">
        <f>C29</f>
        <v>1048</v>
      </c>
      <c r="G51" s="136">
        <f>C32</f>
        <v>885</v>
      </c>
      <c r="H51" s="165" t="s">
        <v>312</v>
      </c>
      <c r="I51" s="58">
        <f>D32</f>
        <v>935</v>
      </c>
      <c r="J51" s="58">
        <f>D33</f>
        <v>1121</v>
      </c>
      <c r="K51" s="13" t="s">
        <v>241</v>
      </c>
      <c r="L51" s="62">
        <f>E32</f>
        <v>940</v>
      </c>
      <c r="M51" s="63">
        <f>E36</f>
        <v>1116</v>
      </c>
    </row>
    <row r="52" spans="2:13" ht="15.75" thickBot="1">
      <c r="B52" s="301" t="s">
        <v>213</v>
      </c>
      <c r="C52" s="302"/>
      <c r="D52" s="303"/>
      <c r="E52" s="301" t="s">
        <v>215</v>
      </c>
      <c r="F52" s="302"/>
      <c r="G52" s="303"/>
      <c r="H52" s="301" t="s">
        <v>411</v>
      </c>
      <c r="I52" s="302"/>
      <c r="J52" s="303"/>
      <c r="K52" s="301" t="s">
        <v>412</v>
      </c>
      <c r="L52" s="302"/>
      <c r="M52" s="303"/>
    </row>
    <row r="53" spans="2:15" ht="15">
      <c r="B53" s="298" t="s">
        <v>313</v>
      </c>
      <c r="C53" s="299"/>
      <c r="D53" s="300"/>
      <c r="E53" s="298" t="s">
        <v>313</v>
      </c>
      <c r="F53" s="299"/>
      <c r="G53" s="300"/>
      <c r="H53" s="298" t="s">
        <v>313</v>
      </c>
      <c r="I53" s="299"/>
      <c r="J53" s="300"/>
      <c r="K53" s="298" t="s">
        <v>313</v>
      </c>
      <c r="L53" s="299"/>
      <c r="M53" s="300"/>
      <c r="O53" s="138"/>
    </row>
    <row r="54" spans="2:13" ht="15">
      <c r="B54" s="8" t="s">
        <v>242</v>
      </c>
      <c r="C54" s="59">
        <f>F31</f>
        <v>1149</v>
      </c>
      <c r="D54" s="60">
        <f>F24</f>
        <v>653</v>
      </c>
      <c r="E54" s="8" t="s">
        <v>246</v>
      </c>
      <c r="F54" s="61">
        <f>G26</f>
        <v>1133</v>
      </c>
      <c r="G54" s="64">
        <f>G31</f>
        <v>1142</v>
      </c>
      <c r="H54" s="8" t="s">
        <v>250</v>
      </c>
      <c r="I54" s="59">
        <f>H35</f>
        <v>1051</v>
      </c>
      <c r="J54" s="61">
        <f>H38</f>
        <v>1126</v>
      </c>
      <c r="K54" s="8" t="s">
        <v>254</v>
      </c>
      <c r="L54" s="59">
        <f>I23</f>
        <v>947</v>
      </c>
      <c r="M54" s="60">
        <f>I28</f>
        <v>1154</v>
      </c>
    </row>
    <row r="55" spans="2:13" ht="15">
      <c r="B55" s="8" t="s">
        <v>243</v>
      </c>
      <c r="C55" s="59">
        <f>F30</f>
        <v>982</v>
      </c>
      <c r="D55" s="60">
        <f>F35</f>
        <v>1025</v>
      </c>
      <c r="E55" s="8" t="s">
        <v>247</v>
      </c>
      <c r="F55" s="61">
        <f>G24</f>
        <v>879</v>
      </c>
      <c r="G55" s="64">
        <f>G23</f>
        <v>939</v>
      </c>
      <c r="H55" s="8" t="s">
        <v>251</v>
      </c>
      <c r="I55" s="59">
        <f>H30</f>
        <v>1036</v>
      </c>
      <c r="J55" s="61">
        <f>H24</f>
        <v>878</v>
      </c>
      <c r="K55" s="8" t="s">
        <v>255</v>
      </c>
      <c r="L55" s="59">
        <f>I24</f>
        <v>850</v>
      </c>
      <c r="M55" s="60">
        <f>I36</f>
        <v>1149</v>
      </c>
    </row>
    <row r="56" spans="2:13" ht="15">
      <c r="B56" s="8" t="s">
        <v>244</v>
      </c>
      <c r="C56" s="59">
        <f>F23</f>
        <v>904</v>
      </c>
      <c r="D56" s="60">
        <f>F38</f>
        <v>1133</v>
      </c>
      <c r="E56" s="8" t="s">
        <v>248</v>
      </c>
      <c r="F56" s="61">
        <f>G38</f>
        <v>1136</v>
      </c>
      <c r="G56" s="64">
        <f>G30</f>
        <v>1040</v>
      </c>
      <c r="H56" s="8" t="s">
        <v>252</v>
      </c>
      <c r="I56" s="59">
        <f>H23</f>
        <v>842</v>
      </c>
      <c r="J56" s="61">
        <f>H26</f>
        <v>1134</v>
      </c>
      <c r="K56" s="164" t="s">
        <v>256</v>
      </c>
      <c r="L56" s="59" t="str">
        <f>I35</f>
        <v>Forfeit</v>
      </c>
      <c r="M56" s="60" t="str">
        <f>I32</f>
        <v>Win</v>
      </c>
    </row>
    <row r="57" spans="2:13" ht="15.75" thickBot="1">
      <c r="B57" s="8" t="s">
        <v>245</v>
      </c>
      <c r="C57" s="59">
        <f>F27</f>
        <v>1131</v>
      </c>
      <c r="D57" s="60">
        <f>F26</f>
        <v>1136</v>
      </c>
      <c r="E57" s="8" t="s">
        <v>249</v>
      </c>
      <c r="F57" s="142">
        <f>G35</f>
        <v>1062</v>
      </c>
      <c r="G57" s="64">
        <f>G27</f>
        <v>1132</v>
      </c>
      <c r="H57" s="8" t="s">
        <v>253</v>
      </c>
      <c r="I57" s="59">
        <f>H27</f>
        <v>1118</v>
      </c>
      <c r="J57" s="61">
        <f>H31</f>
        <v>1143</v>
      </c>
      <c r="K57" s="8" t="s">
        <v>257</v>
      </c>
      <c r="L57" s="59">
        <f>I27</f>
        <v>1123</v>
      </c>
      <c r="M57" s="60">
        <f>I37</f>
        <v>1159</v>
      </c>
    </row>
    <row r="58" spans="2:13" ht="15">
      <c r="B58" s="298" t="s">
        <v>314</v>
      </c>
      <c r="C58" s="299"/>
      <c r="D58" s="300"/>
      <c r="E58" s="298" t="s">
        <v>314</v>
      </c>
      <c r="F58" s="299"/>
      <c r="G58" s="300"/>
      <c r="H58" s="298" t="s">
        <v>314</v>
      </c>
      <c r="I58" s="299"/>
      <c r="J58" s="300"/>
      <c r="K58" s="298" t="s">
        <v>314</v>
      </c>
      <c r="L58" s="299"/>
      <c r="M58" s="300"/>
    </row>
    <row r="59" spans="2:13" ht="15">
      <c r="B59" s="8" t="s">
        <v>258</v>
      </c>
      <c r="C59" s="59">
        <f>F33</f>
        <v>1110</v>
      </c>
      <c r="D59" s="60">
        <f>F25</f>
        <v>1113</v>
      </c>
      <c r="E59" s="8" t="s">
        <v>262</v>
      </c>
      <c r="F59" s="61">
        <f>G25</f>
        <v>1102</v>
      </c>
      <c r="G59" s="64">
        <f>G28</f>
        <v>1155</v>
      </c>
      <c r="H59" s="163" t="s">
        <v>315</v>
      </c>
      <c r="I59" s="59">
        <f>H37</f>
        <v>1170</v>
      </c>
      <c r="J59" s="61">
        <f>H34</f>
        <v>675</v>
      </c>
      <c r="K59" s="8" t="s">
        <v>269</v>
      </c>
      <c r="L59" s="59">
        <f>I30</f>
        <v>1039</v>
      </c>
      <c r="M59" s="60">
        <f>I33</f>
        <v>1106</v>
      </c>
    </row>
    <row r="60" spans="2:13" ht="15">
      <c r="B60" s="163" t="s">
        <v>259</v>
      </c>
      <c r="C60" s="59">
        <f>F37</f>
        <v>1163</v>
      </c>
      <c r="D60" s="60">
        <f>F36</f>
        <v>1137</v>
      </c>
      <c r="E60" s="8" t="s">
        <v>263</v>
      </c>
      <c r="F60" s="142">
        <f>G29</f>
        <v>1075</v>
      </c>
      <c r="G60" s="64">
        <f>G33</f>
        <v>1124</v>
      </c>
      <c r="H60" s="8" t="s">
        <v>266</v>
      </c>
      <c r="I60" s="59">
        <f>H33</f>
        <v>1128</v>
      </c>
      <c r="J60" s="61">
        <f>H36</f>
        <v>1136</v>
      </c>
      <c r="K60" s="8" t="s">
        <v>270</v>
      </c>
      <c r="L60" s="59">
        <f>I26</f>
        <v>1145</v>
      </c>
      <c r="M60" s="60">
        <f>I34</f>
        <v>652</v>
      </c>
    </row>
    <row r="61" spans="2:13" ht="15">
      <c r="B61" s="162" t="s">
        <v>260</v>
      </c>
      <c r="C61" s="59">
        <f>F34</f>
        <v>641</v>
      </c>
      <c r="D61" s="60">
        <f>F29</f>
        <v>1076</v>
      </c>
      <c r="E61" s="8" t="s">
        <v>264</v>
      </c>
      <c r="F61" s="61">
        <f>G36</f>
        <v>1137</v>
      </c>
      <c r="G61" s="64">
        <f>G34</f>
        <v>683</v>
      </c>
      <c r="H61" s="12" t="s">
        <v>267</v>
      </c>
      <c r="I61" s="59">
        <f>H28</f>
        <v>1166</v>
      </c>
      <c r="J61" s="61">
        <f>H29</f>
        <v>1090</v>
      </c>
      <c r="K61" s="8" t="s">
        <v>271</v>
      </c>
      <c r="L61" s="59">
        <f>I31</f>
        <v>1152</v>
      </c>
      <c r="M61" s="60">
        <f>I25</f>
        <v>1097</v>
      </c>
    </row>
    <row r="62" spans="2:13" ht="15.75" thickBot="1">
      <c r="B62" s="13" t="s">
        <v>261</v>
      </c>
      <c r="C62" s="62">
        <f>F28</f>
        <v>1147</v>
      </c>
      <c r="D62" s="63">
        <f>F32</f>
        <v>911</v>
      </c>
      <c r="E62" s="165" t="s">
        <v>265</v>
      </c>
      <c r="F62" s="61">
        <f>G32</f>
        <v>908</v>
      </c>
      <c r="G62" s="64">
        <f>G37</f>
        <v>1154</v>
      </c>
      <c r="H62" s="12" t="s">
        <v>268</v>
      </c>
      <c r="I62" s="62">
        <f>H25</f>
        <v>1089</v>
      </c>
      <c r="J62" s="61">
        <f>H32</f>
        <v>917</v>
      </c>
      <c r="K62" s="13" t="s">
        <v>272</v>
      </c>
      <c r="L62" s="59">
        <f>I38</f>
        <v>1122</v>
      </c>
      <c r="M62" s="63">
        <f>I29</f>
        <v>1093</v>
      </c>
    </row>
    <row r="63" spans="2:15" ht="15.75" thickBot="1">
      <c r="B63" s="301" t="s">
        <v>216</v>
      </c>
      <c r="C63" s="302"/>
      <c r="D63" s="303"/>
      <c r="E63" s="301" t="s">
        <v>112</v>
      </c>
      <c r="F63" s="302"/>
      <c r="G63" s="303"/>
      <c r="H63" s="301" t="s">
        <v>113</v>
      </c>
      <c r="I63" s="302"/>
      <c r="J63" s="303"/>
      <c r="K63" s="301" t="s">
        <v>114</v>
      </c>
      <c r="L63" s="302"/>
      <c r="M63" s="303"/>
      <c r="O63" s="108"/>
    </row>
    <row r="64" spans="2:15" ht="15">
      <c r="B64" s="298" t="s">
        <v>313</v>
      </c>
      <c r="C64" s="299"/>
      <c r="D64" s="300"/>
      <c r="E64" s="298" t="s">
        <v>313</v>
      </c>
      <c r="F64" s="299"/>
      <c r="G64" s="300"/>
      <c r="H64" s="298" t="s">
        <v>313</v>
      </c>
      <c r="I64" s="299"/>
      <c r="J64" s="300"/>
      <c r="K64" s="298" t="s">
        <v>313</v>
      </c>
      <c r="L64" s="299"/>
      <c r="M64" s="300"/>
      <c r="O64" s="138"/>
    </row>
    <row r="65" spans="2:13" ht="15" customHeight="1">
      <c r="B65" s="163" t="s">
        <v>273</v>
      </c>
      <c r="C65" s="59">
        <f>J28</f>
        <v>1144</v>
      </c>
      <c r="D65" s="59">
        <f>J27</f>
        <v>1127</v>
      </c>
      <c r="E65" s="3"/>
      <c r="F65" s="59"/>
      <c r="G65" s="59"/>
      <c r="H65" s="3"/>
      <c r="I65" s="59"/>
      <c r="J65" s="59"/>
      <c r="K65" s="3"/>
      <c r="L65" s="59"/>
      <c r="M65" s="60"/>
    </row>
    <row r="66" spans="2:13" ht="15" customHeight="1">
      <c r="B66" s="163" t="s">
        <v>274</v>
      </c>
      <c r="C66" s="59">
        <f>J29</f>
        <v>1056</v>
      </c>
      <c r="D66" s="59">
        <f>J23</f>
        <v>939</v>
      </c>
      <c r="E66" s="3"/>
      <c r="F66" s="59"/>
      <c r="G66" s="59"/>
      <c r="H66" s="3"/>
      <c r="I66" s="59"/>
      <c r="J66" s="59"/>
      <c r="K66" s="3"/>
      <c r="L66" s="59"/>
      <c r="M66" s="60"/>
    </row>
    <row r="67" spans="2:13" ht="15" customHeight="1">
      <c r="B67" s="8" t="s">
        <v>275</v>
      </c>
      <c r="C67" s="59">
        <f>J25</f>
        <v>1099</v>
      </c>
      <c r="D67" s="59">
        <f>J35</f>
        <v>1043</v>
      </c>
      <c r="E67" s="3"/>
      <c r="F67" s="59"/>
      <c r="G67" s="59"/>
      <c r="H67" s="3"/>
      <c r="I67" s="59"/>
      <c r="J67" s="59"/>
      <c r="K67" s="3"/>
      <c r="L67" s="59"/>
      <c r="M67" s="60"/>
    </row>
    <row r="68" spans="2:13" ht="15" customHeight="1" thickBot="1">
      <c r="B68" s="8" t="s">
        <v>276</v>
      </c>
      <c r="C68" s="59">
        <f>J32</f>
        <v>961</v>
      </c>
      <c r="D68" s="59">
        <f>J30</f>
        <v>1022</v>
      </c>
      <c r="E68" s="8"/>
      <c r="F68" s="59"/>
      <c r="G68" s="59"/>
      <c r="H68" s="8"/>
      <c r="I68" s="59"/>
      <c r="J68" s="59"/>
      <c r="K68" s="8"/>
      <c r="L68" s="59"/>
      <c r="M68" s="60"/>
    </row>
    <row r="69" spans="2:13" ht="15">
      <c r="B69" s="298" t="s">
        <v>314</v>
      </c>
      <c r="C69" s="299"/>
      <c r="D69" s="300"/>
      <c r="E69" s="298" t="s">
        <v>314</v>
      </c>
      <c r="F69" s="299"/>
      <c r="G69" s="300"/>
      <c r="H69" s="298" t="s">
        <v>314</v>
      </c>
      <c r="I69" s="299"/>
      <c r="J69" s="300"/>
      <c r="K69" s="298" t="s">
        <v>314</v>
      </c>
      <c r="L69" s="299"/>
      <c r="M69" s="300"/>
    </row>
    <row r="70" spans="2:13" ht="15" customHeight="1">
      <c r="B70" s="8" t="s">
        <v>277</v>
      </c>
      <c r="C70" s="59">
        <f>J33</f>
        <v>1113</v>
      </c>
      <c r="D70" s="59">
        <f>J26</f>
        <v>1151</v>
      </c>
      <c r="E70" s="3"/>
      <c r="F70" s="59"/>
      <c r="G70" s="59"/>
      <c r="H70" s="3"/>
      <c r="I70" s="59"/>
      <c r="J70" s="59"/>
      <c r="K70" s="3"/>
      <c r="L70" s="59"/>
      <c r="M70" s="60"/>
    </row>
    <row r="71" spans="2:13" ht="15" customHeight="1">
      <c r="B71" s="8" t="s">
        <v>278</v>
      </c>
      <c r="C71" s="59" t="s">
        <v>424</v>
      </c>
      <c r="D71" s="59" t="s">
        <v>425</v>
      </c>
      <c r="E71" s="3"/>
      <c r="F71" s="59"/>
      <c r="G71" s="59"/>
      <c r="H71" s="3"/>
      <c r="I71" s="59"/>
      <c r="J71" s="59"/>
      <c r="K71" s="3"/>
      <c r="L71" s="59"/>
      <c r="M71" s="60"/>
    </row>
    <row r="72" spans="2:13" ht="15" customHeight="1">
      <c r="B72" s="12" t="s">
        <v>279</v>
      </c>
      <c r="C72" s="59">
        <f>J36</f>
        <v>1131</v>
      </c>
      <c r="D72" s="59">
        <f>J38</f>
        <v>1137</v>
      </c>
      <c r="E72" s="104"/>
      <c r="F72" s="59"/>
      <c r="G72" s="59"/>
      <c r="H72" s="104"/>
      <c r="I72" s="59"/>
      <c r="J72" s="59"/>
      <c r="K72" s="104"/>
      <c r="L72" s="59"/>
      <c r="M72" s="60"/>
    </row>
    <row r="73" spans="2:13" ht="15" customHeight="1" thickBot="1">
      <c r="B73" s="13" t="s">
        <v>280</v>
      </c>
      <c r="C73" s="59">
        <f>J37</f>
        <v>1158</v>
      </c>
      <c r="D73" s="59">
        <f>J31</f>
        <v>1137</v>
      </c>
      <c r="E73" s="9"/>
      <c r="F73" s="59"/>
      <c r="G73" s="59"/>
      <c r="H73" s="9"/>
      <c r="I73" s="59"/>
      <c r="J73" s="59"/>
      <c r="K73" s="9"/>
      <c r="L73" s="59"/>
      <c r="M73" s="63"/>
    </row>
    <row r="74" spans="2:13" ht="15" customHeight="1">
      <c r="B74" s="291" t="s">
        <v>302</v>
      </c>
      <c r="C74" s="292"/>
      <c r="D74" s="292"/>
      <c r="E74" s="292"/>
      <c r="F74" s="292"/>
      <c r="G74" s="293"/>
      <c r="H74" s="291" t="s">
        <v>303</v>
      </c>
      <c r="I74" s="292"/>
      <c r="J74" s="292"/>
      <c r="K74" s="292"/>
      <c r="L74" s="292"/>
      <c r="M74" s="293"/>
    </row>
    <row r="75" spans="2:13" ht="15" customHeight="1" thickBot="1">
      <c r="B75" s="294" t="s">
        <v>39</v>
      </c>
      <c r="C75" s="295"/>
      <c r="D75" s="295"/>
      <c r="E75" s="295"/>
      <c r="F75" s="295"/>
      <c r="G75" s="296"/>
      <c r="H75" s="294" t="s">
        <v>316</v>
      </c>
      <c r="I75" s="295"/>
      <c r="J75" s="295"/>
      <c r="K75" s="295"/>
      <c r="L75" s="295"/>
      <c r="M75" s="296"/>
    </row>
    <row r="76" spans="2:13" ht="15" customHeight="1">
      <c r="B76" s="298" t="s">
        <v>308</v>
      </c>
      <c r="C76" s="304"/>
      <c r="D76" s="169" t="s">
        <v>22</v>
      </c>
      <c r="E76" s="298" t="s">
        <v>309</v>
      </c>
      <c r="F76" s="304"/>
      <c r="G76" s="169" t="s">
        <v>22</v>
      </c>
      <c r="H76" s="298" t="s">
        <v>111</v>
      </c>
      <c r="I76" s="299"/>
      <c r="J76" s="299"/>
      <c r="K76" s="304"/>
      <c r="L76" s="170" t="s">
        <v>22</v>
      </c>
      <c r="M76" s="161" t="s">
        <v>304</v>
      </c>
    </row>
    <row r="77" spans="2:13" ht="15" customHeight="1">
      <c r="B77" s="252" t="str">
        <f>TEAMS!$A$2</f>
        <v>Banneker</v>
      </c>
      <c r="C77" s="253"/>
      <c r="D77" s="174">
        <f>N23</f>
      </c>
      <c r="E77" s="252" t="str">
        <f>TEAMS!$A$118</f>
        <v>Eagle's Landing</v>
      </c>
      <c r="F77" s="253"/>
      <c r="G77" s="175">
        <f>N25</f>
        <v>1106</v>
      </c>
      <c r="H77" s="276"/>
      <c r="I77" s="297"/>
      <c r="J77" s="297"/>
      <c r="K77" s="277"/>
      <c r="L77" s="166"/>
      <c r="M77" s="184"/>
    </row>
    <row r="78" spans="2:13" ht="15" customHeight="1">
      <c r="B78" s="276" t="str">
        <f>TEAMS!$A$60</f>
        <v>Creekside</v>
      </c>
      <c r="C78" s="277"/>
      <c r="D78" s="174">
        <f>N24</f>
        <v>875</v>
      </c>
      <c r="E78" s="276" t="str">
        <f>TEAMS!$A$292</f>
        <v>Henry County</v>
      </c>
      <c r="F78" s="277"/>
      <c r="G78" s="175">
        <f>N28</f>
        <v>1148</v>
      </c>
      <c r="H78" s="276" t="s">
        <v>52</v>
      </c>
      <c r="I78" s="297"/>
      <c r="J78" s="297"/>
      <c r="K78" s="277"/>
      <c r="L78" s="154">
        <v>1165</v>
      </c>
      <c r="M78" s="155" t="s">
        <v>106</v>
      </c>
    </row>
    <row r="79" spans="2:13" ht="15" customHeight="1">
      <c r="B79" s="276" t="str">
        <f>TEAMS!$A$176</f>
        <v>East Coweta</v>
      </c>
      <c r="C79" s="277"/>
      <c r="D79" s="175">
        <f>N26</f>
        <v>1149</v>
      </c>
      <c r="E79" s="252" t="str">
        <f>TEAMS!$A$350</f>
        <v>Heritage</v>
      </c>
      <c r="F79" s="253"/>
      <c r="G79" s="175">
        <f>N29</f>
        <v>1076</v>
      </c>
      <c r="H79" s="276" t="s">
        <v>43</v>
      </c>
      <c r="I79" s="297"/>
      <c r="J79" s="297"/>
      <c r="K79" s="277"/>
      <c r="L79" s="137">
        <v>1149</v>
      </c>
      <c r="M79" s="156" t="s">
        <v>107</v>
      </c>
    </row>
    <row r="80" spans="2:13" ht="15" customHeight="1">
      <c r="B80" s="252" t="str">
        <f>TEAMS!$A$234</f>
        <v>Griffin</v>
      </c>
      <c r="C80" s="253"/>
      <c r="D80" s="175">
        <f>N27</f>
        <v>1141</v>
      </c>
      <c r="E80" s="276" t="str">
        <f>TEAMS!$A$814</f>
        <v>Monroe Area</v>
      </c>
      <c r="F80" s="277"/>
      <c r="G80" s="175">
        <f>N32</f>
        <v>946</v>
      </c>
      <c r="H80" s="276" t="s">
        <v>45</v>
      </c>
      <c r="I80" s="297"/>
      <c r="J80" s="297"/>
      <c r="K80" s="277"/>
      <c r="L80" s="137">
        <v>1148</v>
      </c>
      <c r="M80" s="156" t="s">
        <v>108</v>
      </c>
    </row>
    <row r="81" spans="2:13" ht="15" customHeight="1">
      <c r="B81" s="276" t="str">
        <f>TEAMS!$A$408</f>
        <v>Jackson</v>
      </c>
      <c r="C81" s="277"/>
      <c r="D81" s="175">
        <f>N30</f>
        <v>990</v>
      </c>
      <c r="E81" s="252" t="str">
        <f>TEAMS!$A$524</f>
        <v>Newton</v>
      </c>
      <c r="F81" s="253"/>
      <c r="G81" s="175">
        <f>N33</f>
        <v>1115</v>
      </c>
      <c r="H81" s="276" t="s">
        <v>44</v>
      </c>
      <c r="I81" s="297"/>
      <c r="J81" s="297"/>
      <c r="K81" s="277"/>
      <c r="L81" s="137">
        <v>1141</v>
      </c>
      <c r="M81" s="156" t="s">
        <v>109</v>
      </c>
    </row>
    <row r="82" spans="2:13" ht="15" customHeight="1">
      <c r="B82" s="252" t="str">
        <f>TEAMS!$A$466</f>
        <v>Luella</v>
      </c>
      <c r="C82" s="253"/>
      <c r="D82" s="175">
        <f>N31</f>
        <v>1137</v>
      </c>
      <c r="E82" s="276" t="str">
        <f>TEAMS!$A$698</f>
        <v>Social Circle</v>
      </c>
      <c r="F82" s="277"/>
      <c r="G82" s="175">
        <f>N34</f>
        <v>702</v>
      </c>
      <c r="H82" s="276" t="s">
        <v>51</v>
      </c>
      <c r="I82" s="297"/>
      <c r="J82" s="297"/>
      <c r="K82" s="277"/>
      <c r="L82" s="137">
        <v>1138</v>
      </c>
      <c r="M82" s="167" t="s">
        <v>115</v>
      </c>
    </row>
    <row r="83" spans="2:13" ht="15" customHeight="1">
      <c r="B83" s="252" t="str">
        <f>TEAMS!$A$582</f>
        <v>Spalding</v>
      </c>
      <c r="C83" s="253"/>
      <c r="D83" s="175">
        <f>N35</f>
      </c>
      <c r="E83" s="276" t="str">
        <f>TEAMS!$A$640</f>
        <v>Stockbridge</v>
      </c>
      <c r="F83" s="277"/>
      <c r="G83" s="175">
        <f>N36</f>
        <v>1138</v>
      </c>
      <c r="H83" s="276" t="s">
        <v>53</v>
      </c>
      <c r="I83" s="297"/>
      <c r="J83" s="297"/>
      <c r="K83" s="277"/>
      <c r="L83" s="137">
        <v>1138</v>
      </c>
      <c r="M83" s="168" t="s">
        <v>116</v>
      </c>
    </row>
    <row r="84" spans="2:13" ht="15" customHeight="1" thickBot="1">
      <c r="B84" s="255" t="str">
        <f>TEAMS!$A$872</f>
        <v>Woodward</v>
      </c>
      <c r="C84" s="251"/>
      <c r="D84" s="176">
        <f>N38</f>
        <v>1138</v>
      </c>
      <c r="E84" s="305" t="str">
        <f>TEAMS!$A$756</f>
        <v>Union Grove</v>
      </c>
      <c r="F84" s="306"/>
      <c r="G84" s="176">
        <f>N37</f>
        <v>1166</v>
      </c>
      <c r="H84" s="255"/>
      <c r="I84" s="308"/>
      <c r="J84" s="308"/>
      <c r="K84" s="251"/>
      <c r="L84" s="157"/>
      <c r="M84" s="177"/>
    </row>
    <row r="85" spans="1:15" ht="15.75" thickBot="1">
      <c r="A85" s="140"/>
      <c r="B85" s="141"/>
      <c r="F85" s="141"/>
      <c r="G85" s="140"/>
      <c r="H85" s="141"/>
      <c r="I85" s="141"/>
      <c r="J85" s="140"/>
      <c r="K85" s="141"/>
      <c r="L85" s="141"/>
      <c r="M85" s="141"/>
      <c r="N85" s="141"/>
      <c r="O85" s="141"/>
    </row>
    <row r="86" spans="1:16" ht="14.25" customHeight="1" thickBot="1">
      <c r="A86" s="158" t="s">
        <v>317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86"/>
      <c r="P86" s="65"/>
    </row>
    <row r="87" ht="15" thickBot="1"/>
    <row r="88" spans="2:13" ht="15">
      <c r="B88" s="291" t="s">
        <v>319</v>
      </c>
      <c r="C88" s="292"/>
      <c r="D88" s="292"/>
      <c r="E88" s="292"/>
      <c r="F88" s="292"/>
      <c r="G88" s="293"/>
      <c r="H88" s="291" t="s">
        <v>320</v>
      </c>
      <c r="I88" s="292"/>
      <c r="J88" s="292"/>
      <c r="K88" s="292"/>
      <c r="L88" s="292"/>
      <c r="M88" s="293"/>
    </row>
    <row r="89" spans="2:13" ht="15.75" thickBot="1">
      <c r="B89" s="294" t="s">
        <v>427</v>
      </c>
      <c r="C89" s="295"/>
      <c r="D89" s="295"/>
      <c r="E89" s="295"/>
      <c r="F89" s="295"/>
      <c r="G89" s="296"/>
      <c r="H89" s="294" t="s">
        <v>321</v>
      </c>
      <c r="I89" s="295"/>
      <c r="J89" s="295"/>
      <c r="K89" s="295"/>
      <c r="L89" s="295"/>
      <c r="M89" s="296"/>
    </row>
    <row r="90" spans="2:13" ht="15.75" thickBot="1">
      <c r="B90" s="301" t="s">
        <v>322</v>
      </c>
      <c r="C90" s="302"/>
      <c r="D90" s="69" t="s">
        <v>22</v>
      </c>
      <c r="E90" s="301" t="s">
        <v>38</v>
      </c>
      <c r="F90" s="307"/>
      <c r="G90" s="186" t="s">
        <v>22</v>
      </c>
      <c r="H90" s="301" t="s">
        <v>111</v>
      </c>
      <c r="I90" s="307"/>
      <c r="J90" s="185" t="s">
        <v>22</v>
      </c>
      <c r="K90" s="301" t="s">
        <v>111</v>
      </c>
      <c r="L90" s="307"/>
      <c r="M90" s="186" t="s">
        <v>22</v>
      </c>
    </row>
    <row r="91" spans="2:13" ht="15" customHeight="1">
      <c r="B91" s="285" t="s">
        <v>428</v>
      </c>
      <c r="C91" s="286"/>
      <c r="D91" s="187"/>
      <c r="E91" s="287" t="s">
        <v>431</v>
      </c>
      <c r="F91" s="288"/>
      <c r="G91" s="188"/>
      <c r="H91" s="279" t="s">
        <v>439</v>
      </c>
      <c r="I91" s="280"/>
      <c r="J91" s="289"/>
      <c r="K91" s="279" t="s">
        <v>436</v>
      </c>
      <c r="L91" s="280"/>
      <c r="M91" s="283"/>
    </row>
    <row r="92" spans="2:13" ht="15">
      <c r="B92" s="274" t="s">
        <v>429</v>
      </c>
      <c r="C92" s="275"/>
      <c r="D92" s="189"/>
      <c r="E92" s="252" t="s">
        <v>45</v>
      </c>
      <c r="F92" s="253"/>
      <c r="G92" s="190"/>
      <c r="H92" s="281"/>
      <c r="I92" s="282"/>
      <c r="J92" s="290"/>
      <c r="K92" s="281"/>
      <c r="L92" s="282"/>
      <c r="M92" s="284"/>
    </row>
    <row r="93" spans="2:13" ht="15" customHeight="1">
      <c r="B93" s="252" t="s">
        <v>430</v>
      </c>
      <c r="C93" s="253"/>
      <c r="D93" s="189"/>
      <c r="E93" s="267" t="s">
        <v>51</v>
      </c>
      <c r="F93" s="268"/>
      <c r="G93" s="190"/>
      <c r="H93" s="260" t="s">
        <v>440</v>
      </c>
      <c r="I93" s="261"/>
      <c r="J93" s="269"/>
      <c r="K93" s="260" t="s">
        <v>437</v>
      </c>
      <c r="L93" s="261"/>
      <c r="M93" s="264"/>
    </row>
    <row r="94" spans="2:13" ht="15">
      <c r="B94" s="274" t="s">
        <v>432</v>
      </c>
      <c r="C94" s="275"/>
      <c r="D94" s="189"/>
      <c r="E94" s="276" t="s">
        <v>43</v>
      </c>
      <c r="F94" s="277"/>
      <c r="G94" s="190"/>
      <c r="H94" s="271"/>
      <c r="I94" s="272"/>
      <c r="J94" s="278"/>
      <c r="K94" s="271"/>
      <c r="L94" s="272"/>
      <c r="M94" s="273"/>
    </row>
    <row r="95" spans="2:13" ht="15" customHeight="1">
      <c r="B95" s="252" t="s">
        <v>433</v>
      </c>
      <c r="C95" s="253"/>
      <c r="D95" s="189"/>
      <c r="E95" s="267" t="s">
        <v>44</v>
      </c>
      <c r="F95" s="268"/>
      <c r="G95" s="190"/>
      <c r="H95" s="260" t="s">
        <v>435</v>
      </c>
      <c r="I95" s="261"/>
      <c r="J95" s="269"/>
      <c r="K95" s="260" t="s">
        <v>438</v>
      </c>
      <c r="L95" s="261"/>
      <c r="M95" s="264"/>
    </row>
    <row r="96" spans="2:13" ht="15.75" thickBot="1">
      <c r="B96" s="266" t="s">
        <v>434</v>
      </c>
      <c r="C96" s="254"/>
      <c r="D96" s="191"/>
      <c r="E96" s="255" t="s">
        <v>52</v>
      </c>
      <c r="F96" s="251"/>
      <c r="G96" s="192"/>
      <c r="H96" s="262"/>
      <c r="I96" s="263"/>
      <c r="J96" s="270"/>
      <c r="K96" s="262"/>
      <c r="L96" s="263"/>
      <c r="M96" s="265"/>
    </row>
    <row r="98" spans="2:13" ht="15">
      <c r="B98" s="259" t="s">
        <v>323</v>
      </c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</row>
    <row r="99" spans="2:13" ht="15">
      <c r="B99" s="259" t="s">
        <v>324</v>
      </c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</row>
  </sheetData>
  <sheetProtection/>
  <mergeCells count="106">
    <mergeCell ref="E2:G2"/>
    <mergeCell ref="E11:G11"/>
    <mergeCell ref="H82:K82"/>
    <mergeCell ref="H83:K83"/>
    <mergeCell ref="K41:M41"/>
    <mergeCell ref="A21:M21"/>
    <mergeCell ref="H42:J42"/>
    <mergeCell ref="K42:M42"/>
    <mergeCell ref="B52:D52"/>
    <mergeCell ref="H47:J47"/>
    <mergeCell ref="E1:J1"/>
    <mergeCell ref="B74:G74"/>
    <mergeCell ref="B58:D58"/>
    <mergeCell ref="E58:G58"/>
    <mergeCell ref="H58:J58"/>
    <mergeCell ref="B64:D64"/>
    <mergeCell ref="E52:G52"/>
    <mergeCell ref="H74:M74"/>
    <mergeCell ref="B40:M40"/>
    <mergeCell ref="H41:J41"/>
    <mergeCell ref="H84:K84"/>
    <mergeCell ref="B77:C77"/>
    <mergeCell ref="B78:C78"/>
    <mergeCell ref="B79:C79"/>
    <mergeCell ref="B80:C80"/>
    <mergeCell ref="B81:C81"/>
    <mergeCell ref="H79:K79"/>
    <mergeCell ref="H52:J52"/>
    <mergeCell ref="K47:M47"/>
    <mergeCell ref="K52:M52"/>
    <mergeCell ref="B41:D41"/>
    <mergeCell ref="E41:G41"/>
    <mergeCell ref="B42:D42"/>
    <mergeCell ref="E42:G42"/>
    <mergeCell ref="B47:D47"/>
    <mergeCell ref="E47:G47"/>
    <mergeCell ref="E64:G64"/>
    <mergeCell ref="E53:G53"/>
    <mergeCell ref="B76:C76"/>
    <mergeCell ref="E76:F76"/>
    <mergeCell ref="B75:G75"/>
    <mergeCell ref="B69:D69"/>
    <mergeCell ref="E69:G69"/>
    <mergeCell ref="B63:D63"/>
    <mergeCell ref="E63:G63"/>
    <mergeCell ref="B53:D53"/>
    <mergeCell ref="B90:C90"/>
    <mergeCell ref="E90:F90"/>
    <mergeCell ref="H90:I90"/>
    <mergeCell ref="K90:L90"/>
    <mergeCell ref="H76:K76"/>
    <mergeCell ref="H77:K77"/>
    <mergeCell ref="B84:C84"/>
    <mergeCell ref="E77:F77"/>
    <mergeCell ref="E78:F78"/>
    <mergeCell ref="E79:F79"/>
    <mergeCell ref="E84:F84"/>
    <mergeCell ref="E80:F80"/>
    <mergeCell ref="B82:C82"/>
    <mergeCell ref="H81:K81"/>
    <mergeCell ref="H53:J53"/>
    <mergeCell ref="H63:J63"/>
    <mergeCell ref="H75:M75"/>
    <mergeCell ref="H69:J69"/>
    <mergeCell ref="K69:M69"/>
    <mergeCell ref="K53:M53"/>
    <mergeCell ref="H64:J64"/>
    <mergeCell ref="K64:M64"/>
    <mergeCell ref="K58:M58"/>
    <mergeCell ref="K63:M63"/>
    <mergeCell ref="H88:M88"/>
    <mergeCell ref="B89:G89"/>
    <mergeCell ref="H89:M89"/>
    <mergeCell ref="H78:K78"/>
    <mergeCell ref="B88:G88"/>
    <mergeCell ref="E81:F81"/>
    <mergeCell ref="E82:F82"/>
    <mergeCell ref="E83:F83"/>
    <mergeCell ref="H80:K80"/>
    <mergeCell ref="B83:C83"/>
    <mergeCell ref="K91:L92"/>
    <mergeCell ref="M91:M92"/>
    <mergeCell ref="B92:C92"/>
    <mergeCell ref="E92:F92"/>
    <mergeCell ref="B91:C91"/>
    <mergeCell ref="E91:F91"/>
    <mergeCell ref="H91:I92"/>
    <mergeCell ref="J91:J92"/>
    <mergeCell ref="K93:L94"/>
    <mergeCell ref="M93:M94"/>
    <mergeCell ref="B94:C94"/>
    <mergeCell ref="E94:F94"/>
    <mergeCell ref="B93:C93"/>
    <mergeCell ref="E93:F93"/>
    <mergeCell ref="H93:I94"/>
    <mergeCell ref="J93:J94"/>
    <mergeCell ref="B98:M98"/>
    <mergeCell ref="B99:M99"/>
    <mergeCell ref="K95:L96"/>
    <mergeCell ref="M95:M96"/>
    <mergeCell ref="B96:C96"/>
    <mergeCell ref="E96:F96"/>
    <mergeCell ref="B95:C95"/>
    <mergeCell ref="E95:F95"/>
    <mergeCell ref="H95:I96"/>
    <mergeCell ref="J95:J96"/>
  </mergeCells>
  <conditionalFormatting sqref="I59:I62 I48:I51 I43:I46 I54:I57 I65:I68 I70:I73">
    <cfRule type="cellIs" priority="1" dxfId="1" operator="greaterThan" stopIfTrue="1">
      <formula>$J43</formula>
    </cfRule>
    <cfRule type="cellIs" priority="2" dxfId="0" operator="lessThan" stopIfTrue="1">
      <formula>$J43</formula>
    </cfRule>
  </conditionalFormatting>
  <conditionalFormatting sqref="J59:J62 J48:J51 J43:J46 J54:J57 J65:J68 J70:J73">
    <cfRule type="cellIs" priority="3" dxfId="1" operator="greaterThan" stopIfTrue="1">
      <formula>$I43</formula>
    </cfRule>
    <cfRule type="cellIs" priority="4" dxfId="0" operator="lessThan" stopIfTrue="1">
      <formula>$I43</formula>
    </cfRule>
  </conditionalFormatting>
  <conditionalFormatting sqref="L59:L62 L48:L51 L43:L46 L54:L57 L65:L68 L70:L73">
    <cfRule type="cellIs" priority="5" dxfId="1" operator="greaterThan" stopIfTrue="1">
      <formula>$M43</formula>
    </cfRule>
    <cfRule type="cellIs" priority="6" dxfId="0" operator="lessThan" stopIfTrue="1">
      <formula>$M43</formula>
    </cfRule>
  </conditionalFormatting>
  <conditionalFormatting sqref="M59:M62 M43:M46 M54:M57 M65:M68 M70:M73 M48:M51">
    <cfRule type="cellIs" priority="7" dxfId="1" operator="greaterThan" stopIfTrue="1">
      <formula>$L43</formula>
    </cfRule>
    <cfRule type="cellIs" priority="8" dxfId="0" operator="lessThan" stopIfTrue="1">
      <formula>$L43</formula>
    </cfRule>
  </conditionalFormatting>
  <conditionalFormatting sqref="D84 D48:D51 D59:D62 D78:D79 D81 D43:D46 D54:D57 D65:D68 D70:D73">
    <cfRule type="cellIs" priority="9" dxfId="1" operator="greaterThan" stopIfTrue="1">
      <formula>$C43</formula>
    </cfRule>
    <cfRule type="cellIs" priority="10" dxfId="0" operator="lessThan" stopIfTrue="1">
      <formula>$C43</formula>
    </cfRule>
  </conditionalFormatting>
  <conditionalFormatting sqref="C59:C62 C48:C51 C43:C46 C54:C57 C65:C68 C70:C73">
    <cfRule type="cellIs" priority="11" dxfId="1" operator="greaterThan" stopIfTrue="1">
      <formula>$D43</formula>
    </cfRule>
    <cfRule type="cellIs" priority="12" dxfId="0" operator="lessThan" stopIfTrue="1">
      <formula>$D43</formula>
    </cfRule>
  </conditionalFormatting>
  <conditionalFormatting sqref="F48:F51 F43:F46 F65:F68 F70:F73">
    <cfRule type="cellIs" priority="13" dxfId="1" operator="greaterThan" stopIfTrue="1">
      <formula>$G43</formula>
    </cfRule>
    <cfRule type="cellIs" priority="14" dxfId="0" operator="lessThan" stopIfTrue="1">
      <formula>$G43</formula>
    </cfRule>
  </conditionalFormatting>
  <conditionalFormatting sqref="G82:G83 G59:G62 G76 G78 G80 G43:G46 G54:G57 G65:G68 G70:G73 G48:G51">
    <cfRule type="cellIs" priority="15" dxfId="1" operator="greaterThan" stopIfTrue="1">
      <formula>$F43</formula>
    </cfRule>
    <cfRule type="cellIs" priority="16" dxfId="0" operator="lessThan" stopIfTrue="1">
      <formula>$F43</formula>
    </cfRule>
  </conditionalFormatting>
  <conditionalFormatting sqref="F54:F57 F59:F62">
    <cfRule type="cellIs" priority="17" dxfId="1" operator="greaterThan" stopIfTrue="1">
      <formula>$G$44</formula>
    </cfRule>
    <cfRule type="cellIs" priority="18" dxfId="0" operator="lessThan" stopIfTrue="1">
      <formula>$G54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3" r:id="rId4"/>
  <headerFooter alignWithMargins="0">
    <oddHeader>&amp;LPage &amp;P&amp;CArea 5 Statistics&amp;Ras of &amp;D</oddHeader>
  </headerFooter>
  <rowBreaks count="1" manualBreakCount="1">
    <brk id="38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928"/>
  <sheetViews>
    <sheetView zoomScale="74" zoomScaleNormal="74" zoomScalePageLayoutView="0" workbookViewId="0" topLeftCell="A1">
      <selection activeCell="A1" sqref="A1"/>
    </sheetView>
  </sheetViews>
  <sheetFormatPr defaultColWidth="9.00390625" defaultRowHeight="14.25"/>
  <cols>
    <col min="1" max="1" width="21.75390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0" style="14" hidden="1" customWidth="1"/>
  </cols>
  <sheetData>
    <row r="1" ht="15" thickBot="1">
      <c r="W1" s="14" t="s">
        <v>54</v>
      </c>
    </row>
    <row r="2" spans="1:27" ht="14.25">
      <c r="A2" s="15" t="s">
        <v>40</v>
      </c>
      <c r="B2" s="317" t="s">
        <v>359</v>
      </c>
      <c r="C2" s="318"/>
      <c r="D2" s="318"/>
      <c r="E2" s="319"/>
      <c r="F2" s="317" t="s">
        <v>403</v>
      </c>
      <c r="G2" s="318"/>
      <c r="H2" s="318"/>
      <c r="I2" s="319"/>
      <c r="J2" s="317" t="s">
        <v>401</v>
      </c>
      <c r="K2" s="318"/>
      <c r="L2" s="318"/>
      <c r="M2" s="319"/>
      <c r="N2" s="317" t="s">
        <v>360</v>
      </c>
      <c r="O2" s="318"/>
      <c r="P2" s="318"/>
      <c r="Q2" s="319"/>
      <c r="R2" s="317" t="s">
        <v>361</v>
      </c>
      <c r="S2" s="318"/>
      <c r="T2" s="318"/>
      <c r="U2" s="319"/>
      <c r="V2" s="16" t="s">
        <v>4</v>
      </c>
      <c r="W2" s="70" t="str">
        <f>B2</f>
        <v>Greg Amadi - 12</v>
      </c>
      <c r="X2" s="70" t="str">
        <f>F2</f>
        <v>Jameson Brevin - 12</v>
      </c>
      <c r="Y2" s="70" t="str">
        <f>J2</f>
        <v>Christon Henderson - 12</v>
      </c>
      <c r="Z2" s="70" t="str">
        <f>N2</f>
        <v>Rayshun Arnold - 11</v>
      </c>
      <c r="AA2" s="71" t="str">
        <f>R2</f>
        <v>Maurice Cox - 11</v>
      </c>
    </row>
    <row r="3" spans="1:27" ht="15" thickBot="1">
      <c r="A3" s="17" t="s">
        <v>5</v>
      </c>
      <c r="B3" s="18" t="s">
        <v>6</v>
      </c>
      <c r="C3" s="19" t="s">
        <v>7</v>
      </c>
      <c r="D3" s="20" t="s">
        <v>8</v>
      </c>
      <c r="E3" s="21" t="s">
        <v>9</v>
      </c>
      <c r="F3" s="18" t="s">
        <v>6</v>
      </c>
      <c r="G3" s="19" t="s">
        <v>7</v>
      </c>
      <c r="H3" s="19" t="s">
        <v>8</v>
      </c>
      <c r="I3" s="21" t="s">
        <v>9</v>
      </c>
      <c r="J3" s="18" t="s">
        <v>6</v>
      </c>
      <c r="K3" s="19" t="s">
        <v>7</v>
      </c>
      <c r="L3" s="19" t="s">
        <v>8</v>
      </c>
      <c r="M3" s="21" t="s">
        <v>9</v>
      </c>
      <c r="N3" s="18" t="s">
        <v>6</v>
      </c>
      <c r="O3" s="19" t="s">
        <v>7</v>
      </c>
      <c r="P3" s="19" t="s">
        <v>8</v>
      </c>
      <c r="Q3" s="21" t="s">
        <v>9</v>
      </c>
      <c r="R3" s="18" t="s">
        <v>6</v>
      </c>
      <c r="S3" s="19" t="s">
        <v>7</v>
      </c>
      <c r="T3" s="19" t="s">
        <v>8</v>
      </c>
      <c r="U3" s="21" t="s">
        <v>9</v>
      </c>
      <c r="V3" s="22" t="s">
        <v>10</v>
      </c>
      <c r="W3" s="96">
        <f>IF(SUM(E4:E18)&gt;0,LARGE(E4:E18,1),0)</f>
        <v>251</v>
      </c>
      <c r="X3" s="97">
        <f>IF(SUM(I4:I18)&gt;0,LARGE(I4:I18,1),0)</f>
        <v>266</v>
      </c>
      <c r="Y3" s="97">
        <f>IF(SUM(M4:M18)&gt;0,LARGE(M4:M18,1),0)</f>
        <v>242</v>
      </c>
      <c r="Z3" s="97">
        <f>IF(SUM(Q4:Q18)&gt;0,LARGE(Q4:Q18,1),0)</f>
        <v>211</v>
      </c>
      <c r="AA3" s="98">
        <f>IF(SUM(U4:U18)&gt;0,LARGE(U4:U18,1),0)</f>
        <v>239</v>
      </c>
    </row>
    <row r="4" spans="1:27" s="119" customFormat="1" ht="13.5" thickTop="1">
      <c r="A4" s="23" t="s">
        <v>48</v>
      </c>
      <c r="B4" s="109">
        <v>85</v>
      </c>
      <c r="C4" s="110">
        <v>71</v>
      </c>
      <c r="D4" s="111">
        <v>59</v>
      </c>
      <c r="E4" s="112">
        <f>IF(SUM(B4:D4)&gt;0,SUM(B4:D4),"")</f>
        <v>215</v>
      </c>
      <c r="F4" s="109">
        <v>91</v>
      </c>
      <c r="G4" s="110">
        <v>71</v>
      </c>
      <c r="H4" s="110">
        <v>81</v>
      </c>
      <c r="I4" s="112">
        <f aca="true" t="shared" si="0" ref="I4:I13">IF(SUM(F4:H4)&gt;0,SUM(F4:H4),"")</f>
        <v>243</v>
      </c>
      <c r="J4" s="109">
        <v>82</v>
      </c>
      <c r="K4" s="110">
        <v>70</v>
      </c>
      <c r="L4" s="110">
        <v>76</v>
      </c>
      <c r="M4" s="112">
        <f>IF(SUM(J4:L4)&gt;0,SUM(J4:L4),"")</f>
        <v>228</v>
      </c>
      <c r="N4" s="109">
        <v>62</v>
      </c>
      <c r="O4" s="110">
        <v>30</v>
      </c>
      <c r="P4" s="110">
        <v>48</v>
      </c>
      <c r="Q4" s="112">
        <f>IF(SUM(N4:P4)&gt;0,SUM(N4:P4),"")</f>
        <v>140</v>
      </c>
      <c r="R4" s="109">
        <v>31</v>
      </c>
      <c r="S4" s="110">
        <v>20</v>
      </c>
      <c r="T4" s="110">
        <v>34</v>
      </c>
      <c r="U4" s="112">
        <f>IF(SUM(R4:T4)&gt;0,SUM(R4:T4),"")</f>
        <v>85</v>
      </c>
      <c r="V4" s="94">
        <f>IF(SUM(E4,I4,M4,Q4,U4,U23,Q23,M23,I23,E23,E42,I42,M42,Q42,U42)&gt;0,(LARGE((E4,I4,M4,Q4,U4,U23,Q23,M23,I23,E23,E42,I42,M42,Q42,U42),1)+LARGE((E4,I4,M4,Q4,U4,U23,Q23,M23,I23,E23,E42,I42,M42,Q42,U42),2)+LARGE((E4,I4,M4,Q4,U4,U23,Q23,M23,I23,E23,E42,I42,M42,Q42,U42),3)+LARGE((E4,I4,M4,Q4,U4,U23,Q23,M23,I23,E23,E42,I42,M42,Q42,U42),4)),"")</f>
        <v>826</v>
      </c>
      <c r="W4" s="117"/>
      <c r="X4" s="117"/>
      <c r="Y4" s="117"/>
      <c r="Z4" s="117"/>
      <c r="AA4" s="118"/>
    </row>
    <row r="5" spans="1:27" s="119" customFormat="1" ht="12.75">
      <c r="A5" s="24" t="s">
        <v>44</v>
      </c>
      <c r="B5" s="113">
        <v>92</v>
      </c>
      <c r="C5" s="114">
        <v>80</v>
      </c>
      <c r="D5" s="115">
        <v>76</v>
      </c>
      <c r="E5" s="112">
        <f aca="true" t="shared" si="1" ref="E5:E18">IF(SUM(B5:D5)&gt;0,SUM(B5:D5),"")</f>
        <v>248</v>
      </c>
      <c r="F5" s="113">
        <v>94</v>
      </c>
      <c r="G5" s="114">
        <v>71</v>
      </c>
      <c r="H5" s="114">
        <v>75</v>
      </c>
      <c r="I5" s="112">
        <f t="shared" si="0"/>
        <v>240</v>
      </c>
      <c r="J5" s="113">
        <v>88</v>
      </c>
      <c r="K5" s="114">
        <v>70</v>
      </c>
      <c r="L5" s="114">
        <v>82</v>
      </c>
      <c r="M5" s="112">
        <f aca="true" t="shared" si="2" ref="M5:M18">IF(SUM(J5:L5)&gt;0,SUM(J5:L5),"")</f>
        <v>240</v>
      </c>
      <c r="N5" s="113">
        <v>78</v>
      </c>
      <c r="O5" s="114">
        <v>68</v>
      </c>
      <c r="P5" s="114">
        <v>65</v>
      </c>
      <c r="Q5" s="112">
        <f aca="true" t="shared" si="3" ref="Q5:Q18">IF(SUM(N5:P5)&gt;0,SUM(N5:P5),"")</f>
        <v>211</v>
      </c>
      <c r="R5" s="113">
        <v>74</v>
      </c>
      <c r="S5" s="114">
        <v>37</v>
      </c>
      <c r="T5" s="114">
        <v>58</v>
      </c>
      <c r="U5" s="112">
        <f aca="true" t="shared" si="4" ref="U5:U16">IF(SUM(R5:T5)&gt;0,SUM(R5:T5),"")</f>
        <v>169</v>
      </c>
      <c r="V5" s="94">
        <f>IF(SUM(E5,I5,M5,Q5,U5,U24,Q24,M24,I24,E24,E43,I43,M43,Q43,U43)&gt;0,(LARGE((E5,I5,M5,Q5,U5,U24,Q24,M24,I24,E24,E43,I43,M43,Q43,U43),1)+LARGE((E5,I5,M5,Q5,U5,U24,Q24,M24,I24,E24,E43,I43,M43,Q43,U43),2)+LARGE((E5,I5,M5,Q5,U5,U24,Q24,M24,I24,E24,E43,I43,M43,Q43,U43),3)+LARGE((E5,I5,M5,Q5,U5,U24,Q24,M24,I24,E24,E43,I43,M43,Q43,U43),4)),"")</f>
        <v>939</v>
      </c>
      <c r="W5" s="117"/>
      <c r="X5" s="117"/>
      <c r="Y5" s="117"/>
      <c r="Z5" s="117"/>
      <c r="AA5" s="118"/>
    </row>
    <row r="6" spans="1:27" s="119" customFormat="1" ht="12.75">
      <c r="A6" s="24" t="s">
        <v>47</v>
      </c>
      <c r="B6" s="113">
        <v>98</v>
      </c>
      <c r="C6" s="114">
        <v>66</v>
      </c>
      <c r="D6" s="115">
        <v>71</v>
      </c>
      <c r="E6" s="112">
        <f t="shared" si="1"/>
        <v>235</v>
      </c>
      <c r="F6" s="113">
        <v>94</v>
      </c>
      <c r="G6" s="114">
        <v>82</v>
      </c>
      <c r="H6" s="114">
        <v>90</v>
      </c>
      <c r="I6" s="112">
        <f t="shared" si="0"/>
        <v>266</v>
      </c>
      <c r="J6" s="113">
        <v>88</v>
      </c>
      <c r="K6" s="114">
        <v>76</v>
      </c>
      <c r="L6" s="116">
        <v>78</v>
      </c>
      <c r="M6" s="112">
        <f t="shared" si="2"/>
        <v>242</v>
      </c>
      <c r="N6" s="113">
        <v>73</v>
      </c>
      <c r="O6" s="114">
        <v>50</v>
      </c>
      <c r="P6" s="116">
        <v>67</v>
      </c>
      <c r="Q6" s="112">
        <f t="shared" si="3"/>
        <v>190</v>
      </c>
      <c r="R6" s="113">
        <v>80</v>
      </c>
      <c r="S6" s="114">
        <v>82</v>
      </c>
      <c r="T6" s="116">
        <v>63</v>
      </c>
      <c r="U6" s="112">
        <f t="shared" si="4"/>
        <v>225</v>
      </c>
      <c r="V6" s="94">
        <f>IF(SUM(E6,I6,M6,Q6,U6,U25,Q25,M25,I25,E25,E44,I44,M44,Q44,U44)&gt;0,(LARGE((E6,I6,M6,Q6,U6,U25,Q25,M25,I25,E25,E44,I44,M44,Q44,U44),1)+LARGE((E6,I6,M6,Q6,U6,U25,Q25,M25,I25,E25,E44,I44,M44,Q44,U44),2)+LARGE((E6,I6,M6,Q6,U6,U25,Q25,M25,I25,E25,E44,I44,M44,Q44,U44),3)+LARGE((E6,I6,M6,Q6,U6,U25,Q25,M25,I25,E25,E44,I44,M44,Q44,U44),4)),"")</f>
        <v>968</v>
      </c>
      <c r="W6" s="117"/>
      <c r="X6" s="117"/>
      <c r="Y6" s="117"/>
      <c r="Z6" s="117"/>
      <c r="AA6" s="118"/>
    </row>
    <row r="7" spans="1:27" s="119" customFormat="1" ht="12.75">
      <c r="A7" s="24" t="s">
        <v>50</v>
      </c>
      <c r="B7" s="113">
        <v>92</v>
      </c>
      <c r="C7" s="114">
        <v>80</v>
      </c>
      <c r="D7" s="115">
        <v>77</v>
      </c>
      <c r="E7" s="112">
        <f t="shared" si="1"/>
        <v>249</v>
      </c>
      <c r="F7" s="113">
        <v>84</v>
      </c>
      <c r="G7" s="114">
        <v>81</v>
      </c>
      <c r="H7" s="114">
        <v>86</v>
      </c>
      <c r="I7" s="112">
        <f t="shared" si="0"/>
        <v>251</v>
      </c>
      <c r="J7" s="113">
        <v>84</v>
      </c>
      <c r="K7" s="114">
        <v>78</v>
      </c>
      <c r="L7" s="114">
        <v>69</v>
      </c>
      <c r="M7" s="112">
        <f t="shared" si="2"/>
        <v>231</v>
      </c>
      <c r="N7" s="113">
        <v>83</v>
      </c>
      <c r="O7" s="114">
        <v>47</v>
      </c>
      <c r="P7" s="114">
        <v>76</v>
      </c>
      <c r="Q7" s="112">
        <f t="shared" si="3"/>
        <v>206</v>
      </c>
      <c r="R7" s="113">
        <v>86</v>
      </c>
      <c r="S7" s="114">
        <v>68</v>
      </c>
      <c r="T7" s="114">
        <v>51</v>
      </c>
      <c r="U7" s="112">
        <f t="shared" si="4"/>
        <v>205</v>
      </c>
      <c r="V7" s="94">
        <f>IF(SUM(E7,I7,M7,Q7,U7,U26,Q26,M26,I26,E26,E45,I45,M45,Q45,U45)&gt;0,(LARGE((E7,I7,M7,Q7,U7,U26,Q26,M26,I26,E26,E45,I45,M45,Q45,U45),1)+LARGE((E7,I7,M7,Q7,U7,U26,Q26,M26,I26,E26,E45,I45,M45,Q45,U45),2)+LARGE((E7,I7,M7,Q7,U7,U26,Q26,M26,I26,E26,E45,I45,M45,Q45,U45),3)+LARGE((E7,I7,M7,Q7,U7,U26,Q26,M26,I26,E26,E45,I45,M45,Q45,U45),4)),"")</f>
        <v>937</v>
      </c>
      <c r="W7" s="117"/>
      <c r="X7" s="117"/>
      <c r="Y7" s="117"/>
      <c r="Z7" s="117"/>
      <c r="AA7" s="118"/>
    </row>
    <row r="8" spans="1:27" s="119" customFormat="1" ht="12.75">
      <c r="A8" s="24" t="s">
        <v>53</v>
      </c>
      <c r="B8" s="113">
        <v>92</v>
      </c>
      <c r="C8" s="114">
        <v>81</v>
      </c>
      <c r="D8" s="116">
        <v>76</v>
      </c>
      <c r="E8" s="112">
        <f t="shared" si="1"/>
        <v>249</v>
      </c>
      <c r="F8" s="113">
        <v>97</v>
      </c>
      <c r="G8" s="114">
        <v>78</v>
      </c>
      <c r="H8" s="116">
        <v>80</v>
      </c>
      <c r="I8" s="112">
        <f t="shared" si="0"/>
        <v>255</v>
      </c>
      <c r="J8" s="113"/>
      <c r="K8" s="114"/>
      <c r="L8" s="116"/>
      <c r="M8" s="112">
        <f t="shared" si="2"/>
      </c>
      <c r="N8" s="113">
        <v>65</v>
      </c>
      <c r="O8" s="114">
        <v>37</v>
      </c>
      <c r="P8" s="114">
        <v>66</v>
      </c>
      <c r="Q8" s="112">
        <f t="shared" si="3"/>
        <v>168</v>
      </c>
      <c r="R8" s="113">
        <v>85</v>
      </c>
      <c r="S8" s="114">
        <v>73</v>
      </c>
      <c r="T8" s="116">
        <v>74</v>
      </c>
      <c r="U8" s="112">
        <f t="shared" si="4"/>
        <v>232</v>
      </c>
      <c r="V8" s="94">
        <f>IF(SUM(E8,I8,M8,Q8,U8,U27,Q27,M27,I27,E27,E46,I46,M46,Q46,U46)&gt;0,(LARGE((E8,I8,M8,Q8,U8,U27,Q27,M27,I27,E27,E46,I46,M46,Q46,U46),1)+LARGE((E8,I8,M8,Q8,U8,U27,Q27,M27,I27,E27,E46,I46,M46,Q46,U46),2)+LARGE((E8,I8,M8,Q8,U8,U27,Q27,M27,I27,E27,E46,I46,M46,Q46,U46),3)+LARGE((E8,I8,M8,Q8,U8,U27,Q27,M27,I27,E27,E46,I46,M46,Q46,U46),4)),"")</f>
        <v>904</v>
      </c>
      <c r="W8" s="117"/>
      <c r="X8" s="117"/>
      <c r="Y8" s="117"/>
      <c r="Z8" s="117"/>
      <c r="AA8" s="118"/>
    </row>
    <row r="9" spans="1:27" s="119" customFormat="1" ht="12.75">
      <c r="A9" s="24" t="s">
        <v>41</v>
      </c>
      <c r="B9" s="113">
        <v>91</v>
      </c>
      <c r="C9" s="114">
        <v>77</v>
      </c>
      <c r="D9" s="116">
        <v>78</v>
      </c>
      <c r="E9" s="112">
        <f t="shared" si="1"/>
        <v>246</v>
      </c>
      <c r="F9" s="113">
        <v>91</v>
      </c>
      <c r="G9" s="114">
        <v>80</v>
      </c>
      <c r="H9" s="116">
        <v>83</v>
      </c>
      <c r="I9" s="112">
        <f t="shared" si="0"/>
        <v>254</v>
      </c>
      <c r="J9" s="113">
        <v>88</v>
      </c>
      <c r="K9" s="114">
        <v>72</v>
      </c>
      <c r="L9" s="116">
        <v>76</v>
      </c>
      <c r="M9" s="112">
        <f t="shared" si="2"/>
        <v>236</v>
      </c>
      <c r="N9" s="113">
        <v>83</v>
      </c>
      <c r="O9" s="114">
        <v>41</v>
      </c>
      <c r="P9" s="114">
        <v>78</v>
      </c>
      <c r="Q9" s="112">
        <f t="shared" si="3"/>
        <v>202</v>
      </c>
      <c r="R9" s="113">
        <v>76</v>
      </c>
      <c r="S9" s="114">
        <v>75</v>
      </c>
      <c r="T9" s="116">
        <v>52</v>
      </c>
      <c r="U9" s="112">
        <f t="shared" si="4"/>
        <v>203</v>
      </c>
      <c r="V9" s="94">
        <f>IF(SUM(E9,I9,M9,Q9,U9,U28,Q28,M28,I28,E28,E47,I47,M47,Q47,U47)&gt;0,(LARGE((E9,I9,M9,Q9,U9,U28,Q28,M28,I28,E28,E47,I47,M47,Q47,U47),1)+LARGE((E9,I9,M9,Q9,U9,U28,Q28,M28,I28,E28,E47,I47,M47,Q47,U47),2)+LARGE((E9,I9,M9,Q9,U9,U28,Q28,M28,I28,E28,E47,I47,M47,Q47,U47),3)+LARGE((E9,I9,M9,Q9,U9,U28,Q28,M28,I28,E28,E47,I47,M47,Q47,U47),4)),"")</f>
        <v>939</v>
      </c>
      <c r="W9" s="117"/>
      <c r="X9" s="117"/>
      <c r="Y9" s="117"/>
      <c r="Z9" s="117"/>
      <c r="AA9" s="118"/>
    </row>
    <row r="10" spans="1:27" s="119" customFormat="1" ht="12.75">
      <c r="A10" s="24" t="s">
        <v>43</v>
      </c>
      <c r="B10" s="113">
        <v>78</v>
      </c>
      <c r="C10" s="114">
        <v>73</v>
      </c>
      <c r="D10" s="115">
        <v>74</v>
      </c>
      <c r="E10" s="112">
        <f>IF(SUM(B10:D10)&gt;0,SUM(B10:D10),"")</f>
        <v>225</v>
      </c>
      <c r="F10" s="113">
        <v>97</v>
      </c>
      <c r="G10" s="114">
        <v>78</v>
      </c>
      <c r="H10" s="116">
        <v>90</v>
      </c>
      <c r="I10" s="112">
        <f>IF(SUM(F10:H10)&gt;0,SUM(F10:H10),"")</f>
        <v>265</v>
      </c>
      <c r="J10" s="113"/>
      <c r="K10" s="114"/>
      <c r="L10" s="116"/>
      <c r="M10" s="112">
        <f>IF(SUM(J10:L10)&gt;0,SUM(J10:L10),"")</f>
      </c>
      <c r="N10" s="113">
        <v>69</v>
      </c>
      <c r="O10" s="114">
        <v>50</v>
      </c>
      <c r="P10" s="114">
        <v>36</v>
      </c>
      <c r="Q10" s="112">
        <f>IF(SUM(N10:P10)&gt;0,SUM(N10:P10),"")</f>
        <v>155</v>
      </c>
      <c r="R10" s="113">
        <v>83</v>
      </c>
      <c r="S10" s="114">
        <v>71</v>
      </c>
      <c r="T10" s="114">
        <v>43</v>
      </c>
      <c r="U10" s="112">
        <f>IF(SUM(R10:T10)&gt;0,SUM(R10:T10),"")</f>
        <v>197</v>
      </c>
      <c r="V10" s="94">
        <f>IF(SUM(E10,I10,M10,Q10,U10,U29,Q29,M29,I29,E29,E48,I48,M48,Q48,U48)&gt;0,(LARGE((E10,I10,M10,Q10,U10,U29,Q29,M29,I29,E29,E48,I48,M48,Q48,U48),1)+LARGE((E10,I10,M10,Q10,U10,U29,Q29,M29,I29,E29,E48,I48,M48,Q48,U48),2)+LARGE((E10,I10,M10,Q10,U10,U29,Q29,M29,I29,E29,E48,I48,M48,Q48,U48),3)+LARGE((E10,I10,M10,Q10,U10,U29,Q29,M29,I29,E29,E48,I48,M48,Q48,U48),4)),"")</f>
        <v>842</v>
      </c>
      <c r="W10" s="117"/>
      <c r="X10" s="117"/>
      <c r="Y10" s="117"/>
      <c r="Z10" s="117"/>
      <c r="AA10" s="118"/>
    </row>
    <row r="11" spans="1:27" s="119" customFormat="1" ht="12.75">
      <c r="A11" s="182" t="s">
        <v>45</v>
      </c>
      <c r="B11" s="113">
        <v>91</v>
      </c>
      <c r="C11" s="114">
        <v>74</v>
      </c>
      <c r="D11" s="115">
        <v>86</v>
      </c>
      <c r="E11" s="112">
        <f>IF(SUM(B11:D11)&gt;0,SUM(B11:D11),"")</f>
        <v>251</v>
      </c>
      <c r="F11" s="113">
        <v>95</v>
      </c>
      <c r="G11" s="114">
        <v>70</v>
      </c>
      <c r="H11" s="116">
        <v>82</v>
      </c>
      <c r="I11" s="112">
        <f>IF(SUM(F11:H11)&gt;0,SUM(F11:H11),"")</f>
        <v>247</v>
      </c>
      <c r="J11" s="113"/>
      <c r="K11" s="114"/>
      <c r="L11" s="116"/>
      <c r="M11" s="112">
        <f>IF(SUM(J11:L11)&gt;0,SUM(J11:L11),"")</f>
      </c>
      <c r="N11" s="113">
        <v>88</v>
      </c>
      <c r="O11" s="114">
        <v>48</v>
      </c>
      <c r="P11" s="116">
        <v>74</v>
      </c>
      <c r="Q11" s="112">
        <f>IF(SUM(N11:P11)&gt;0,SUM(N11:P11),"")</f>
        <v>210</v>
      </c>
      <c r="R11" s="113">
        <v>87</v>
      </c>
      <c r="S11" s="114">
        <v>70</v>
      </c>
      <c r="T11" s="116">
        <v>82</v>
      </c>
      <c r="U11" s="112">
        <f>IF(SUM(R11:T11)&gt;0,SUM(R11:T11),"")</f>
        <v>239</v>
      </c>
      <c r="V11" s="94">
        <f>IF(SUM(E11,I11,M11,Q11,U11,U30,Q30,M30,I30,E30,E49,I49,M49,Q49,U49)&gt;0,(LARGE((E11,I11,M11,Q11,U11,U30,Q30,M30,I30,E30,E49,I49,M49,Q49,U49),1)+LARGE((E11,I11,M11,Q11,U11,U30,Q30,M30,I30,E30,E49,I49,M49,Q49,U49),2)+LARGE((E11,I11,M11,Q11,U11,U30,Q30,M30,I30,E30,E49,I49,M49,Q49,U49),3)+LARGE((E11,I11,M11,Q11,U11,U30,Q30,M30,I30,E30,E49,I49,M49,Q49,U49),4)),"")</f>
        <v>947</v>
      </c>
      <c r="W11" s="117"/>
      <c r="X11" s="117"/>
      <c r="Y11" s="117"/>
      <c r="Z11" s="117"/>
      <c r="AA11" s="118"/>
    </row>
    <row r="12" spans="1:27" s="119" customFormat="1" ht="12.75">
      <c r="A12" s="182" t="s">
        <v>46</v>
      </c>
      <c r="B12" s="113">
        <v>84</v>
      </c>
      <c r="C12" s="114">
        <v>79</v>
      </c>
      <c r="D12" s="115">
        <v>80</v>
      </c>
      <c r="E12" s="112">
        <f>IF(SUM(B12:D12)&gt;0,SUM(B12:D12),"")</f>
        <v>243</v>
      </c>
      <c r="F12" s="113">
        <v>96</v>
      </c>
      <c r="G12" s="114">
        <v>74</v>
      </c>
      <c r="H12" s="114">
        <v>84</v>
      </c>
      <c r="I12" s="112">
        <f>IF(SUM(F12:H12)&gt;0,SUM(F12:H12),"")</f>
        <v>254</v>
      </c>
      <c r="J12" s="113">
        <v>83</v>
      </c>
      <c r="K12" s="114">
        <v>68</v>
      </c>
      <c r="L12" s="114">
        <v>74</v>
      </c>
      <c r="M12" s="112">
        <f>IF(SUM(J12:L12)&gt;0,SUM(J12:L12),"")</f>
        <v>225</v>
      </c>
      <c r="N12" s="113">
        <v>76</v>
      </c>
      <c r="O12" s="114">
        <v>44</v>
      </c>
      <c r="P12" s="114">
        <v>71</v>
      </c>
      <c r="Q12" s="112">
        <f>IF(SUM(N12:P12)&gt;0,SUM(N12:P12),"")</f>
        <v>191</v>
      </c>
      <c r="R12" s="113">
        <v>78</v>
      </c>
      <c r="S12" s="114">
        <v>70</v>
      </c>
      <c r="T12" s="114">
        <v>69</v>
      </c>
      <c r="U12" s="112">
        <f>IF(SUM(R12:T12)&gt;0,SUM(R12:T12),"")</f>
        <v>217</v>
      </c>
      <c r="V12" s="94">
        <f>IF(SUM(E12,I12,M12,Q12,U12,U31,Q31,M31,I31,E31,E50,I50,M50,Q50,U50)&gt;0,(LARGE((E12,I12,M12,Q12,U12,U31,Q31,M31,I31,E31,E50,I50,M50,Q50,U50),1)+LARGE((E12,I12,M12,Q12,U12,U31,Q31,M31,I31,E31,E50,I50,M50,Q50,U50),2)+LARGE((E12,I12,M12,Q12,U12,U31,Q31,M31,I31,E31,E50,I50,M50,Q50,U50),3)+LARGE((E12,I12,M12,Q12,U12,U31,Q31,M31,I31,E31,E50,I50,M50,Q50,U50),4)),"")</f>
        <v>939</v>
      </c>
      <c r="W12" s="117"/>
      <c r="X12" s="117"/>
      <c r="Y12" s="117"/>
      <c r="Z12" s="117"/>
      <c r="AA12" s="118"/>
    </row>
    <row r="13" spans="1:27" s="119" customFormat="1" ht="12.75">
      <c r="A13" s="24"/>
      <c r="B13" s="113"/>
      <c r="C13" s="114"/>
      <c r="D13" s="115"/>
      <c r="E13" s="112">
        <f t="shared" si="1"/>
      </c>
      <c r="F13" s="113"/>
      <c r="G13" s="114"/>
      <c r="H13" s="116"/>
      <c r="I13" s="112">
        <f t="shared" si="0"/>
      </c>
      <c r="J13" s="113"/>
      <c r="K13" s="114"/>
      <c r="L13" s="116"/>
      <c r="M13" s="112">
        <f t="shared" si="2"/>
      </c>
      <c r="N13" s="113"/>
      <c r="O13" s="114"/>
      <c r="P13" s="114"/>
      <c r="Q13" s="112">
        <f t="shared" si="3"/>
      </c>
      <c r="R13" s="113"/>
      <c r="S13" s="114"/>
      <c r="T13" s="114"/>
      <c r="U13" s="112">
        <f t="shared" si="4"/>
      </c>
      <c r="V13" s="94">
        <f>IF(SUM(E13,I13,M13,Q13,U13,U32,Q32,M32,I32,E32,E51,I51,M51,Q51,U51)&gt;0,(LARGE((E13,I13,M13,Q13,U13,U32,Q32,M32,I32,E32,E51,I51,M51,Q51,U51),1)+LARGE((E13,I13,M13,Q13,U13,U32,Q32,M32,I32,E32,E51,I51,M51,Q51,U51),2)+LARGE((E13,I13,M13,Q13,U13,U32,Q32,M32,I32,E32,E51,I51,M51,Q51,U51),3)+LARGE((E13,I13,M13,Q13,U13,U32,Q32,M32,I32,E32,E51,I51,M51,Q51,U51),4)),"")</f>
      </c>
      <c r="W13" s="117"/>
      <c r="X13" s="117"/>
      <c r="Y13" s="117"/>
      <c r="Z13" s="117"/>
      <c r="AA13" s="118"/>
    </row>
    <row r="14" spans="1:27" s="119" customFormat="1" ht="12.75">
      <c r="A14" s="24"/>
      <c r="B14" s="113"/>
      <c r="C14" s="114"/>
      <c r="D14" s="115"/>
      <c r="E14" s="112">
        <f t="shared" si="1"/>
      </c>
      <c r="F14" s="113"/>
      <c r="G14" s="114"/>
      <c r="H14" s="116"/>
      <c r="I14" s="112">
        <f>IF(SUM(F14:H14)&gt;0,SUM(F14:H14),"")</f>
      </c>
      <c r="J14" s="113"/>
      <c r="K14" s="114"/>
      <c r="L14" s="116"/>
      <c r="M14" s="112">
        <f t="shared" si="2"/>
      </c>
      <c r="N14" s="113"/>
      <c r="O14" s="114"/>
      <c r="P14" s="116"/>
      <c r="Q14" s="112">
        <f t="shared" si="3"/>
      </c>
      <c r="R14" s="113"/>
      <c r="S14" s="114"/>
      <c r="T14" s="116"/>
      <c r="U14" s="112">
        <f t="shared" si="4"/>
      </c>
      <c r="V14" s="94">
        <f>IF(SUM(E14,I14,M14,Q14,U14,U33,Q33,M33,I33,E33,E52,I52,M52,Q52,U52)&gt;0,(LARGE((E14,I14,M14,Q14,U14,U33,Q33,M33,I33,E33,E52,I52,M52,Q52,U52),1)+LARGE((E14,I14,M14,Q14,U14,U33,Q33,M33,I33,E33,E52,I52,M52,Q52,U52),2)+LARGE((E14,I14,M14,Q14,U14,U33,Q33,M33,I33,E33,E52,I52,M52,Q52,U52),3)+LARGE((E14,I14,M14,Q14,U14,U33,Q33,M33,I33,E33,E52,I52,M52,Q52,U52),4)),"")</f>
      </c>
      <c r="W14" s="117"/>
      <c r="X14" s="117"/>
      <c r="Y14" s="117"/>
      <c r="Z14" s="117"/>
      <c r="AA14" s="118"/>
    </row>
    <row r="15" spans="1:27" s="119" customFormat="1" ht="12.75">
      <c r="A15" s="24"/>
      <c r="B15" s="113"/>
      <c r="C15" s="114"/>
      <c r="D15" s="115"/>
      <c r="E15" s="112">
        <f t="shared" si="1"/>
      </c>
      <c r="F15" s="113"/>
      <c r="G15" s="114"/>
      <c r="H15" s="114"/>
      <c r="I15" s="112">
        <f>IF(SUM(F15:H15)&gt;0,SUM(F15:H15),"")</f>
      </c>
      <c r="J15" s="113"/>
      <c r="K15" s="114"/>
      <c r="L15" s="114"/>
      <c r="M15" s="112">
        <f t="shared" si="2"/>
      </c>
      <c r="N15" s="113"/>
      <c r="O15" s="114"/>
      <c r="P15" s="114"/>
      <c r="Q15" s="112">
        <f t="shared" si="3"/>
      </c>
      <c r="R15" s="113"/>
      <c r="S15" s="114"/>
      <c r="T15" s="114"/>
      <c r="U15" s="112">
        <f t="shared" si="4"/>
      </c>
      <c r="V15" s="94">
        <f>IF(SUM(E15,I15,M15,Q15,U15,U34,Q34,M34,I34,E34,E53,I53,M53,Q53,U53)&gt;0,(LARGE((E15,I15,M15,Q15,U15,U34,Q34,M34,I34,E34,E53,I53,M53,Q53,U53),1)+LARGE((E15,I15,M15,Q15,U15,U34,Q34,M34,I34,E34,E53,I53,M53,Q53,U53),2)+LARGE((E15,I15,M15,Q15,U15,U34,Q34,M34,I34,E34,E53,I53,M53,Q53,U53),3)+LARGE((E15,I15,M15,Q15,U15,U34,Q34,M34,I34,E34,E53,I53,M53,Q53,U53),4)),"")</f>
      </c>
      <c r="W15" s="117"/>
      <c r="X15" s="117"/>
      <c r="Y15" s="117"/>
      <c r="Z15" s="117"/>
      <c r="AA15" s="118"/>
    </row>
    <row r="16" spans="1:27" s="119" customFormat="1" ht="12.75">
      <c r="A16" s="24" t="s">
        <v>204</v>
      </c>
      <c r="B16" s="113"/>
      <c r="C16" s="114"/>
      <c r="D16" s="115"/>
      <c r="E16" s="112">
        <f t="shared" si="1"/>
      </c>
      <c r="F16" s="113"/>
      <c r="G16" s="114"/>
      <c r="H16" s="114"/>
      <c r="I16" s="112">
        <f>IF(SUM(F16:H16)&gt;0,SUM(F16:H16),"")</f>
      </c>
      <c r="J16" s="113"/>
      <c r="K16" s="114"/>
      <c r="L16" s="114"/>
      <c r="M16" s="112">
        <f t="shared" si="2"/>
      </c>
      <c r="N16" s="113"/>
      <c r="O16" s="114"/>
      <c r="P16" s="114"/>
      <c r="Q16" s="112">
        <f t="shared" si="3"/>
      </c>
      <c r="R16" s="113"/>
      <c r="S16" s="114"/>
      <c r="T16" s="114"/>
      <c r="U16" s="112">
        <f t="shared" si="4"/>
      </c>
      <c r="V16" s="94">
        <f>IF(SUM(E16,I16,M16,Q16,U16,U35,Q35,M35,I35,E35,E54,I54,M54,Q54,U54)&gt;0,(LARGE((E16,I16,M16,Q16,U16,U35,Q35,M35,I35,E35,E54,I54,M54,Q54,U54),1)+LARGE((E16,I16,M16,Q16,U16,U35,Q35,M35,I35,E35,E54,I54,M54,Q54,U54),2)+LARGE((E16,I16,M16,Q16,U16,U35,Q35,M35,I35,E35,E54,I54,M54,Q54,U54),3)+LARGE((E16,I16,M16,Q16,U16,U35,Q35,M35,I35,E35,E54,I54,M54,Q54,U54),4)),"")</f>
      </c>
      <c r="W16" s="117"/>
      <c r="X16" s="117"/>
      <c r="Y16" s="117"/>
      <c r="Z16" s="117"/>
      <c r="AA16" s="118"/>
    </row>
    <row r="17" spans="1:27" s="119" customFormat="1" ht="12.75">
      <c r="A17" s="24" t="s">
        <v>205</v>
      </c>
      <c r="B17" s="113"/>
      <c r="C17" s="114"/>
      <c r="D17" s="115"/>
      <c r="E17" s="112">
        <f t="shared" si="1"/>
      </c>
      <c r="F17" s="113"/>
      <c r="G17" s="114"/>
      <c r="H17" s="114"/>
      <c r="I17" s="112">
        <f>IF(SUM(F17:H17)&gt;0,SUM(F17:H17),"")</f>
      </c>
      <c r="J17" s="113"/>
      <c r="K17" s="114"/>
      <c r="L17" s="114"/>
      <c r="M17" s="112">
        <f t="shared" si="2"/>
      </c>
      <c r="N17" s="113"/>
      <c r="O17" s="114"/>
      <c r="P17" s="114"/>
      <c r="Q17" s="112">
        <f t="shared" si="3"/>
      </c>
      <c r="R17" s="113"/>
      <c r="S17" s="114"/>
      <c r="T17" s="114"/>
      <c r="U17" s="112">
        <f>IF(SUM(R17:T17)&gt;0,SUM(R17:T17),"")</f>
      </c>
      <c r="V17" s="94">
        <f>IF(SUM(E17,I17,M17,Q17,U17,U36,Q36,M36,I36,E36,E55,I55,M55,Q55,U55)&gt;0,(LARGE((E17,I17,M17,Q17,U17,U36,Q36,M36,I36,E36,E55,I55,M55,Q55,U55),1)+LARGE((E17,I17,M17,Q17,U17,U36,Q36,M36,I36,E36,E55,I55,M55,Q55,U55),2)+LARGE((E17,I17,M17,Q17,U17,U36,Q36,M36,I36,E36,E55,I55,M55,Q55,U55),3)+LARGE((E17,I17,M17,Q17,U17,U36,Q36,M36,I36,E36,E55,I55,M55,Q55,U55),4)),"")</f>
      </c>
      <c r="W17" s="117"/>
      <c r="X17" s="117"/>
      <c r="Y17" s="117"/>
      <c r="Z17" s="117"/>
      <c r="AA17" s="118"/>
    </row>
    <row r="18" spans="1:27" s="119" customFormat="1" ht="12.75">
      <c r="A18" s="24" t="s">
        <v>318</v>
      </c>
      <c r="B18" s="113"/>
      <c r="C18" s="114"/>
      <c r="D18" s="115"/>
      <c r="E18" s="112">
        <f t="shared" si="1"/>
      </c>
      <c r="F18" s="113"/>
      <c r="G18" s="114"/>
      <c r="H18" s="114"/>
      <c r="I18" s="112">
        <f>IF(SUM(F18:H18)&gt;0,SUM(F18:H18),"")</f>
      </c>
      <c r="J18" s="113"/>
      <c r="K18" s="114"/>
      <c r="L18" s="114"/>
      <c r="M18" s="112">
        <f t="shared" si="2"/>
      </c>
      <c r="N18" s="113"/>
      <c r="O18" s="114"/>
      <c r="P18" s="114"/>
      <c r="Q18" s="112">
        <f t="shared" si="3"/>
      </c>
      <c r="R18" s="113"/>
      <c r="S18" s="114"/>
      <c r="T18" s="114"/>
      <c r="U18" s="112">
        <f>IF(SUM(R18:T18)&gt;0,SUM(R18:T18),"")</f>
      </c>
      <c r="V18" s="94">
        <f>IF(SUM(E18,I18,M18,Q18,U18,U37,Q37,M37,I37,E37,E56,I56,M56,Q56,U56)&gt;0,(LARGE((E18,I18,M18,Q18,U18,U37,Q37,M37,I37,E37,E56,I56,M56,Q56,U56),1)+LARGE((E18,I18,M18,Q18,U18,U37,Q37,M37,I37,E37,E56,I56,M56,Q56,U56),2)+LARGE((E18,I18,M18,Q18,U18,U37,Q37,M37,I37,E37,E56,I56,M56,Q56,U56),3)+LARGE((E18,I18,M18,Q18,U18,U37,Q37,M37,I37,E37,E56,I56,M56,Q56,U56),4)),"")</f>
      </c>
      <c r="W18" s="117"/>
      <c r="X18" s="117"/>
      <c r="Y18" s="117"/>
      <c r="Z18" s="117"/>
      <c r="AA18" s="118"/>
    </row>
    <row r="19" spans="1:27" s="119" customFormat="1" ht="13.5" thickBot="1">
      <c r="A19" s="106" t="s">
        <v>11</v>
      </c>
      <c r="B19" s="150">
        <f aca="true" t="shared" si="5" ref="B19:T19">IF(SUM(B4:B15)=0,0,AVERAGE(B4:B15))</f>
        <v>89.22222222222223</v>
      </c>
      <c r="C19" s="151">
        <f t="shared" si="5"/>
        <v>75.66666666666667</v>
      </c>
      <c r="D19" s="152">
        <f t="shared" si="5"/>
        <v>75.22222222222223</v>
      </c>
      <c r="E19" s="160">
        <f>IF(SUM(E4:E15)=0,0,AVERAGE(E4:E16))</f>
        <v>240.11111111111111</v>
      </c>
      <c r="F19" s="150">
        <f t="shared" si="5"/>
        <v>93.22222222222223</v>
      </c>
      <c r="G19" s="151">
        <f t="shared" si="5"/>
        <v>76.11111111111111</v>
      </c>
      <c r="H19" s="152">
        <f t="shared" si="5"/>
        <v>83.44444444444444</v>
      </c>
      <c r="I19" s="160">
        <f>IF(SUM(I4:I15)=0,0,AVERAGE(I4:I16))</f>
        <v>252.77777777777777</v>
      </c>
      <c r="J19" s="150">
        <f t="shared" si="5"/>
        <v>85.5</v>
      </c>
      <c r="K19" s="151">
        <f t="shared" si="5"/>
        <v>72.33333333333333</v>
      </c>
      <c r="L19" s="152">
        <f t="shared" si="5"/>
        <v>75.83333333333333</v>
      </c>
      <c r="M19" s="160">
        <f>IF(SUM(M4:M15)=0,0,AVERAGE(M4:M16))</f>
        <v>233.66666666666666</v>
      </c>
      <c r="N19" s="150">
        <f t="shared" si="5"/>
        <v>75.22222222222223</v>
      </c>
      <c r="O19" s="151">
        <f t="shared" si="5"/>
        <v>46.111111111111114</v>
      </c>
      <c r="P19" s="152">
        <f>IF(SUM(P4:P15)=0,0,AVERAGE(P4:P15))</f>
        <v>64.55555555555556</v>
      </c>
      <c r="Q19" s="160">
        <f>IF(SUM(Q4:Q15)=0,0,AVERAGE(Q4:Q16))</f>
        <v>185.88888888888889</v>
      </c>
      <c r="R19" s="150">
        <f t="shared" si="5"/>
        <v>75.55555555555556</v>
      </c>
      <c r="S19" s="151">
        <f t="shared" si="5"/>
        <v>62.888888888888886</v>
      </c>
      <c r="T19" s="152">
        <f t="shared" si="5"/>
        <v>58.44444444444444</v>
      </c>
      <c r="U19" s="160">
        <f>IF(SUM(U4:U15)=0,0,AVERAGE(U4:U16))</f>
        <v>196.88888888888889</v>
      </c>
      <c r="V19" s="153">
        <f>IF(SUM(V4:V15)=0,0,AVERAGE(V4:V16))</f>
        <v>915.6666666666666</v>
      </c>
      <c r="W19" s="120"/>
      <c r="X19" s="121"/>
      <c r="Y19" s="121"/>
      <c r="Z19" s="121"/>
      <c r="AA19" s="122"/>
    </row>
    <row r="20" spans="1:27" s="127" customFormat="1" ht="15" thickBot="1">
      <c r="A20" s="45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47"/>
      <c r="W20" s="14" t="s">
        <v>54</v>
      </c>
      <c r="X20" s="125"/>
      <c r="Y20" s="125"/>
      <c r="Z20" s="125"/>
      <c r="AA20" s="126"/>
    </row>
    <row r="21" spans="1:27" ht="14.25">
      <c r="A21" s="15" t="s">
        <v>40</v>
      </c>
      <c r="B21" s="317" t="s">
        <v>418</v>
      </c>
      <c r="C21" s="318"/>
      <c r="D21" s="318"/>
      <c r="E21" s="319"/>
      <c r="F21" s="317" t="s">
        <v>67</v>
      </c>
      <c r="G21" s="318"/>
      <c r="H21" s="318"/>
      <c r="I21" s="319"/>
      <c r="J21" s="317" t="s">
        <v>68</v>
      </c>
      <c r="K21" s="318"/>
      <c r="L21" s="318"/>
      <c r="M21" s="319"/>
      <c r="N21" s="317" t="s">
        <v>69</v>
      </c>
      <c r="O21" s="318"/>
      <c r="P21" s="318"/>
      <c r="Q21" s="319"/>
      <c r="R21" s="317" t="s">
        <v>70</v>
      </c>
      <c r="S21" s="318"/>
      <c r="T21" s="318"/>
      <c r="U21" s="319"/>
      <c r="V21" s="16"/>
      <c r="W21" s="70" t="str">
        <f>B21</f>
        <v>Dwayne Roberts - </v>
      </c>
      <c r="X21" s="70" t="str">
        <f>F21</f>
        <v>BA 7</v>
      </c>
      <c r="Y21" s="70" t="str">
        <f>J21</f>
        <v>BA 8</v>
      </c>
      <c r="Z21" s="70" t="str">
        <f>N21</f>
        <v>BA 9</v>
      </c>
      <c r="AA21" s="71" t="str">
        <f>R21</f>
        <v>BA 10</v>
      </c>
    </row>
    <row r="22" spans="1:27" ht="15" thickBot="1">
      <c r="A22" s="17" t="s">
        <v>5</v>
      </c>
      <c r="B22" s="18" t="s">
        <v>6</v>
      </c>
      <c r="C22" s="19" t="s">
        <v>7</v>
      </c>
      <c r="D22" s="19" t="s">
        <v>8</v>
      </c>
      <c r="E22" s="21" t="s">
        <v>9</v>
      </c>
      <c r="F22" s="18" t="s">
        <v>6</v>
      </c>
      <c r="G22" s="19" t="s">
        <v>7</v>
      </c>
      <c r="H22" s="19" t="s">
        <v>8</v>
      </c>
      <c r="I22" s="21" t="s">
        <v>9</v>
      </c>
      <c r="J22" s="18" t="s">
        <v>6</v>
      </c>
      <c r="K22" s="19" t="s">
        <v>7</v>
      </c>
      <c r="L22" s="19" t="s">
        <v>8</v>
      </c>
      <c r="M22" s="21" t="s">
        <v>9</v>
      </c>
      <c r="N22" s="18" t="s">
        <v>6</v>
      </c>
      <c r="O22" s="19" t="s">
        <v>7</v>
      </c>
      <c r="P22" s="19" t="s">
        <v>8</v>
      </c>
      <c r="Q22" s="21" t="s">
        <v>9</v>
      </c>
      <c r="R22" s="18" t="s">
        <v>6</v>
      </c>
      <c r="S22" s="19" t="s">
        <v>7</v>
      </c>
      <c r="T22" s="19" t="s">
        <v>8</v>
      </c>
      <c r="U22" s="21" t="s">
        <v>9</v>
      </c>
      <c r="V22" s="22"/>
      <c r="W22" s="96">
        <f>IF(SUM(E23:E37)&gt;0,LARGE(E23:E37,1),0)</f>
        <v>119</v>
      </c>
      <c r="X22" s="97">
        <f>IF(SUM(I23:I37)&gt;0,LARGE(I23:I37,1),0)</f>
        <v>0</v>
      </c>
      <c r="Y22" s="97">
        <f>IF(SUM(M23:M37)&gt;0,LARGE(M23:M37,1),0)</f>
        <v>0</v>
      </c>
      <c r="Z22" s="97">
        <f>IF(SUM(Q23:Q37)&gt;0,LARGE(Q23:Q37,1),0)</f>
        <v>0</v>
      </c>
      <c r="AA22" s="98">
        <f>IF(SUM(U23:U37)&gt;0,LARGE(U23:U37,1),0)</f>
        <v>0</v>
      </c>
    </row>
    <row r="23" spans="1:27" ht="15" thickTop="1">
      <c r="A23" s="23" t="s">
        <v>48</v>
      </c>
      <c r="B23" s="109"/>
      <c r="C23" s="110"/>
      <c r="D23" s="111"/>
      <c r="E23" s="112">
        <f>IF(SUM(B23:D23)&gt;0,SUM(B23:D23),"")</f>
      </c>
      <c r="F23" s="109"/>
      <c r="G23" s="110"/>
      <c r="H23" s="110"/>
      <c r="I23" s="112">
        <f aca="true" t="shared" si="6" ref="I23:I37">IF(SUM(F23:H23)&gt;0,SUM(F23:H23),"")</f>
      </c>
      <c r="J23" s="109"/>
      <c r="K23" s="110"/>
      <c r="L23" s="110"/>
      <c r="M23" s="112">
        <f aca="true" t="shared" si="7" ref="M23:M37">IF(SUM(J23:L23)&gt;0,SUM(J23:L23),"")</f>
      </c>
      <c r="N23" s="109"/>
      <c r="O23" s="110"/>
      <c r="P23" s="110"/>
      <c r="Q23" s="112">
        <f aca="true" t="shared" si="8" ref="Q23:Q37">IF(SUM(N23:P23)&gt;0,SUM(N23:P23),"")</f>
      </c>
      <c r="R23" s="109"/>
      <c r="S23" s="110"/>
      <c r="T23" s="110"/>
      <c r="U23" s="112">
        <f aca="true" t="shared" si="9" ref="U23:U37">IF(SUM(R23:T23)&gt;0,SUM(R23:T23),"")</f>
      </c>
      <c r="V23" s="30"/>
      <c r="W23" s="70"/>
      <c r="X23" s="70"/>
      <c r="Y23" s="70"/>
      <c r="Z23" s="70"/>
      <c r="AA23" s="71"/>
    </row>
    <row r="24" spans="1:27" ht="14.25">
      <c r="A24" s="24" t="s">
        <v>44</v>
      </c>
      <c r="B24" s="113"/>
      <c r="C24" s="114"/>
      <c r="D24" s="115"/>
      <c r="E24" s="112">
        <f aca="true" t="shared" si="10" ref="E24:E37">IF(SUM(B24:D24)&gt;0,SUM(B24:D24),"")</f>
      </c>
      <c r="F24" s="113"/>
      <c r="G24" s="114"/>
      <c r="H24" s="114"/>
      <c r="I24" s="112">
        <f t="shared" si="6"/>
      </c>
      <c r="J24" s="113"/>
      <c r="K24" s="114"/>
      <c r="L24" s="114"/>
      <c r="M24" s="112">
        <f t="shared" si="7"/>
      </c>
      <c r="N24" s="113"/>
      <c r="O24" s="114"/>
      <c r="P24" s="114"/>
      <c r="Q24" s="112">
        <f t="shared" si="8"/>
      </c>
      <c r="R24" s="113"/>
      <c r="S24" s="114"/>
      <c r="T24" s="114"/>
      <c r="U24" s="112">
        <f t="shared" si="9"/>
      </c>
      <c r="V24" s="31"/>
      <c r="W24" s="70"/>
      <c r="X24" s="70"/>
      <c r="Y24" s="70"/>
      <c r="Z24" s="70"/>
      <c r="AA24" s="71"/>
    </row>
    <row r="25" spans="1:27" ht="14.25">
      <c r="A25" s="24" t="s">
        <v>47</v>
      </c>
      <c r="B25" s="113"/>
      <c r="C25" s="114"/>
      <c r="D25" s="115"/>
      <c r="E25" s="112">
        <f t="shared" si="10"/>
      </c>
      <c r="F25" s="113"/>
      <c r="G25" s="114"/>
      <c r="H25" s="114"/>
      <c r="I25" s="112">
        <f t="shared" si="6"/>
      </c>
      <c r="J25" s="113"/>
      <c r="K25" s="114"/>
      <c r="L25" s="114"/>
      <c r="M25" s="112">
        <f t="shared" si="7"/>
      </c>
      <c r="N25" s="113"/>
      <c r="O25" s="114"/>
      <c r="P25" s="114"/>
      <c r="Q25" s="112">
        <f t="shared" si="8"/>
      </c>
      <c r="R25" s="113"/>
      <c r="S25" s="114"/>
      <c r="T25" s="114"/>
      <c r="U25" s="112">
        <f t="shared" si="9"/>
      </c>
      <c r="V25" s="32" t="s">
        <v>12</v>
      </c>
      <c r="W25" s="70"/>
      <c r="X25" s="70"/>
      <c r="Y25" s="70"/>
      <c r="Z25" s="70"/>
      <c r="AA25" s="71"/>
    </row>
    <row r="26" spans="1:27" ht="14.25">
      <c r="A26" s="24" t="s">
        <v>50</v>
      </c>
      <c r="B26" s="113"/>
      <c r="C26" s="114"/>
      <c r="D26" s="115"/>
      <c r="E26" s="112">
        <f t="shared" si="10"/>
      </c>
      <c r="F26" s="113"/>
      <c r="G26" s="114"/>
      <c r="H26" s="114"/>
      <c r="I26" s="112">
        <f t="shared" si="6"/>
      </c>
      <c r="J26" s="113"/>
      <c r="K26" s="114"/>
      <c r="L26" s="114"/>
      <c r="M26" s="112">
        <f t="shared" si="7"/>
      </c>
      <c r="N26" s="113"/>
      <c r="O26" s="114"/>
      <c r="P26" s="114"/>
      <c r="Q26" s="112">
        <f t="shared" si="8"/>
      </c>
      <c r="R26" s="113"/>
      <c r="S26" s="114"/>
      <c r="T26" s="114"/>
      <c r="U26" s="112">
        <f t="shared" si="9"/>
      </c>
      <c r="V26" s="32" t="s">
        <v>13</v>
      </c>
      <c r="W26" s="70"/>
      <c r="X26" s="70"/>
      <c r="Y26" s="70"/>
      <c r="Z26" s="70"/>
      <c r="AA26" s="71"/>
    </row>
    <row r="27" spans="1:27" ht="14.25">
      <c r="A27" s="24" t="s">
        <v>53</v>
      </c>
      <c r="B27" s="113">
        <v>61</v>
      </c>
      <c r="C27" s="114">
        <v>31</v>
      </c>
      <c r="D27" s="116">
        <v>27</v>
      </c>
      <c r="E27" s="112">
        <f t="shared" si="10"/>
        <v>119</v>
      </c>
      <c r="F27" s="113"/>
      <c r="G27" s="114"/>
      <c r="H27" s="114"/>
      <c r="I27" s="112">
        <f t="shared" si="6"/>
      </c>
      <c r="J27" s="113"/>
      <c r="K27" s="114"/>
      <c r="L27" s="114"/>
      <c r="M27" s="112">
        <f t="shared" si="7"/>
      </c>
      <c r="N27" s="113"/>
      <c r="O27" s="114"/>
      <c r="P27" s="114"/>
      <c r="Q27" s="112">
        <f t="shared" si="8"/>
      </c>
      <c r="R27" s="113"/>
      <c r="S27" s="114"/>
      <c r="T27" s="114"/>
      <c r="U27" s="112">
        <f t="shared" si="9"/>
      </c>
      <c r="V27" s="32" t="s">
        <v>13</v>
      </c>
      <c r="W27" s="70"/>
      <c r="X27" s="70"/>
      <c r="Y27" s="70"/>
      <c r="Z27" s="70"/>
      <c r="AA27" s="71"/>
    </row>
    <row r="28" spans="1:27" ht="14.25">
      <c r="A28" s="24" t="s">
        <v>41</v>
      </c>
      <c r="B28" s="113"/>
      <c r="C28" s="114"/>
      <c r="D28" s="116"/>
      <c r="E28" s="112">
        <f t="shared" si="10"/>
      </c>
      <c r="F28" s="113"/>
      <c r="G28" s="114"/>
      <c r="H28" s="114"/>
      <c r="I28" s="112">
        <f t="shared" si="6"/>
      </c>
      <c r="J28" s="113"/>
      <c r="K28" s="114"/>
      <c r="L28" s="114"/>
      <c r="M28" s="112">
        <f t="shared" si="7"/>
      </c>
      <c r="N28" s="113"/>
      <c r="O28" s="114"/>
      <c r="P28" s="114"/>
      <c r="Q28" s="112">
        <f t="shared" si="8"/>
      </c>
      <c r="R28" s="113"/>
      <c r="S28" s="114"/>
      <c r="T28" s="114"/>
      <c r="U28" s="112">
        <f t="shared" si="9"/>
      </c>
      <c r="V28" s="32"/>
      <c r="W28" s="70"/>
      <c r="X28" s="70"/>
      <c r="Y28" s="70"/>
      <c r="Z28" s="70"/>
      <c r="AA28" s="71"/>
    </row>
    <row r="29" spans="1:27" ht="14.25">
      <c r="A29" s="24" t="s">
        <v>43</v>
      </c>
      <c r="B29" s="113"/>
      <c r="C29" s="114"/>
      <c r="D29" s="115"/>
      <c r="E29" s="112">
        <f>IF(SUM(B29:D29)&gt;0,SUM(B29:D29),"")</f>
      </c>
      <c r="F29" s="113"/>
      <c r="G29" s="114"/>
      <c r="H29" s="114"/>
      <c r="I29" s="112">
        <f>IF(SUM(F29:H29)&gt;0,SUM(F29:H29),"")</f>
      </c>
      <c r="J29" s="113"/>
      <c r="K29" s="114"/>
      <c r="L29" s="114"/>
      <c r="M29" s="112">
        <f>IF(SUM(J29:L29)&gt;0,SUM(J29:L29),"")</f>
      </c>
      <c r="N29" s="113"/>
      <c r="O29" s="114"/>
      <c r="P29" s="114"/>
      <c r="Q29" s="112">
        <f>IF(SUM(N29:P29)&gt;0,SUM(N29:P29),"")</f>
      </c>
      <c r="R29" s="113"/>
      <c r="S29" s="114"/>
      <c r="T29" s="114"/>
      <c r="U29" s="112">
        <f>IF(SUM(R29:T29)&gt;0,SUM(R29:T29),"")</f>
      </c>
      <c r="V29" s="32" t="s">
        <v>14</v>
      </c>
      <c r="W29" s="70"/>
      <c r="X29" s="70"/>
      <c r="Y29" s="70"/>
      <c r="Z29" s="70"/>
      <c r="AA29" s="71"/>
    </row>
    <row r="30" spans="1:27" ht="14.25">
      <c r="A30" s="182" t="s">
        <v>45</v>
      </c>
      <c r="B30" s="113"/>
      <c r="C30" s="114"/>
      <c r="D30" s="115"/>
      <c r="E30" s="112">
        <f>IF(SUM(B30:D30)&gt;0,SUM(B30:D30),"")</f>
      </c>
      <c r="F30" s="113"/>
      <c r="G30" s="114"/>
      <c r="H30" s="114"/>
      <c r="I30" s="112">
        <f>IF(SUM(F30:H30)&gt;0,SUM(F30:H30),"")</f>
      </c>
      <c r="J30" s="113"/>
      <c r="K30" s="114"/>
      <c r="L30" s="114"/>
      <c r="M30" s="112">
        <f>IF(SUM(J30:L30)&gt;0,SUM(J30:L30),"")</f>
      </c>
      <c r="N30" s="113"/>
      <c r="O30" s="114"/>
      <c r="P30" s="114"/>
      <c r="Q30" s="112">
        <f>IF(SUM(N30:P30)&gt;0,SUM(N30:P30),"")</f>
      </c>
      <c r="R30" s="113"/>
      <c r="S30" s="114"/>
      <c r="T30" s="114"/>
      <c r="U30" s="112">
        <f>IF(SUM(R30:T30)&gt;0,SUM(R30:T30),"")</f>
      </c>
      <c r="V30" s="32" t="s">
        <v>15</v>
      </c>
      <c r="W30" s="70"/>
      <c r="X30" s="70"/>
      <c r="Y30" s="70"/>
      <c r="Z30" s="70"/>
      <c r="AA30" s="71"/>
    </row>
    <row r="31" spans="1:27" ht="14.25">
      <c r="A31" s="182" t="s">
        <v>46</v>
      </c>
      <c r="B31" s="113"/>
      <c r="C31" s="114"/>
      <c r="D31" s="115"/>
      <c r="E31" s="112">
        <f>IF(SUM(B31:D31)&gt;0,SUM(B31:D31),"")</f>
      </c>
      <c r="F31" s="113"/>
      <c r="G31" s="114"/>
      <c r="H31" s="114"/>
      <c r="I31" s="112">
        <f>IF(SUM(F31:H31)&gt;0,SUM(F31:H31),"")</f>
      </c>
      <c r="J31" s="113"/>
      <c r="K31" s="114"/>
      <c r="L31" s="114"/>
      <c r="M31" s="112">
        <f>IF(SUM(J31:L31)&gt;0,SUM(J31:L31),"")</f>
      </c>
      <c r="N31" s="113"/>
      <c r="O31" s="114"/>
      <c r="P31" s="114"/>
      <c r="Q31" s="112">
        <f>IF(SUM(N31:P31)&gt;0,SUM(N31:P31),"")</f>
      </c>
      <c r="R31" s="113"/>
      <c r="S31" s="114"/>
      <c r="T31" s="114"/>
      <c r="U31" s="112">
        <f>IF(SUM(R31:T31)&gt;0,SUM(R31:T31),"")</f>
      </c>
      <c r="V31" s="32" t="s">
        <v>16</v>
      </c>
      <c r="W31" s="70"/>
      <c r="X31" s="70"/>
      <c r="Y31" s="70"/>
      <c r="Z31" s="70"/>
      <c r="AA31" s="71"/>
    </row>
    <row r="32" spans="1:27" ht="14.25">
      <c r="A32" s="24"/>
      <c r="B32" s="113"/>
      <c r="C32" s="114"/>
      <c r="D32" s="115"/>
      <c r="E32" s="112">
        <f t="shared" si="10"/>
      </c>
      <c r="F32" s="113"/>
      <c r="G32" s="114"/>
      <c r="H32" s="114"/>
      <c r="I32" s="112">
        <f t="shared" si="6"/>
      </c>
      <c r="J32" s="113"/>
      <c r="K32" s="114"/>
      <c r="L32" s="114"/>
      <c r="M32" s="112">
        <f t="shared" si="7"/>
      </c>
      <c r="N32" s="113"/>
      <c r="O32" s="114"/>
      <c r="P32" s="114"/>
      <c r="Q32" s="112">
        <f t="shared" si="8"/>
      </c>
      <c r="R32" s="113"/>
      <c r="S32" s="114"/>
      <c r="T32" s="114"/>
      <c r="U32" s="112">
        <f t="shared" si="9"/>
      </c>
      <c r="V32" s="32" t="s">
        <v>17</v>
      </c>
      <c r="W32" s="70"/>
      <c r="X32" s="70"/>
      <c r="Y32" s="70"/>
      <c r="Z32" s="70"/>
      <c r="AA32" s="71"/>
    </row>
    <row r="33" spans="1:27" ht="14.25">
      <c r="A33" s="24"/>
      <c r="B33" s="113"/>
      <c r="C33" s="114"/>
      <c r="D33" s="115"/>
      <c r="E33" s="112">
        <f t="shared" si="10"/>
      </c>
      <c r="F33" s="113"/>
      <c r="G33" s="114"/>
      <c r="H33" s="114"/>
      <c r="I33" s="112">
        <f t="shared" si="6"/>
      </c>
      <c r="J33" s="113"/>
      <c r="K33" s="114"/>
      <c r="L33" s="114"/>
      <c r="M33" s="112">
        <f t="shared" si="7"/>
      </c>
      <c r="N33" s="113"/>
      <c r="O33" s="114"/>
      <c r="P33" s="114"/>
      <c r="Q33" s="112">
        <f t="shared" si="8"/>
      </c>
      <c r="R33" s="113"/>
      <c r="S33" s="114"/>
      <c r="T33" s="114"/>
      <c r="U33" s="112">
        <f t="shared" si="9"/>
      </c>
      <c r="V33" s="32" t="s">
        <v>13</v>
      </c>
      <c r="W33" s="70"/>
      <c r="X33" s="70"/>
      <c r="Y33" s="70"/>
      <c r="Z33" s="70"/>
      <c r="AA33" s="71"/>
    </row>
    <row r="34" spans="1:27" ht="14.25">
      <c r="A34" s="24"/>
      <c r="B34" s="113"/>
      <c r="C34" s="114"/>
      <c r="D34" s="115"/>
      <c r="E34" s="112">
        <f t="shared" si="10"/>
      </c>
      <c r="F34" s="113"/>
      <c r="G34" s="114"/>
      <c r="H34" s="114"/>
      <c r="I34" s="112">
        <f t="shared" si="6"/>
      </c>
      <c r="J34" s="113"/>
      <c r="K34" s="114"/>
      <c r="L34" s="114"/>
      <c r="M34" s="112">
        <f t="shared" si="7"/>
      </c>
      <c r="N34" s="113"/>
      <c r="O34" s="114"/>
      <c r="P34" s="114"/>
      <c r="Q34" s="112">
        <f t="shared" si="8"/>
      </c>
      <c r="R34" s="113"/>
      <c r="S34" s="114"/>
      <c r="T34" s="114"/>
      <c r="U34" s="112">
        <f t="shared" si="9"/>
      </c>
      <c r="V34" s="32"/>
      <c r="W34" s="70"/>
      <c r="X34" s="70"/>
      <c r="Y34" s="70"/>
      <c r="Z34" s="70"/>
      <c r="AA34" s="71"/>
    </row>
    <row r="35" spans="1:27" ht="14.25">
      <c r="A35" s="24" t="s">
        <v>204</v>
      </c>
      <c r="B35" s="113"/>
      <c r="C35" s="114"/>
      <c r="D35" s="115"/>
      <c r="E35" s="112">
        <f t="shared" si="10"/>
      </c>
      <c r="F35" s="113"/>
      <c r="G35" s="114"/>
      <c r="H35" s="114"/>
      <c r="I35" s="112">
        <f>IF(SUM(F35:H35)&gt;0,SUM(F35:H35),"")</f>
      </c>
      <c r="J35" s="113"/>
      <c r="K35" s="114"/>
      <c r="L35" s="114"/>
      <c r="M35" s="112">
        <f t="shared" si="7"/>
      </c>
      <c r="N35" s="113"/>
      <c r="O35" s="114"/>
      <c r="P35" s="114"/>
      <c r="Q35" s="112">
        <f t="shared" si="8"/>
      </c>
      <c r="R35" s="113"/>
      <c r="S35" s="114"/>
      <c r="T35" s="114"/>
      <c r="U35" s="112">
        <f t="shared" si="9"/>
      </c>
      <c r="V35" s="32"/>
      <c r="W35" s="70"/>
      <c r="X35" s="70"/>
      <c r="Y35" s="70"/>
      <c r="Z35" s="70"/>
      <c r="AA35" s="71"/>
    </row>
    <row r="36" spans="1:27" ht="14.25">
      <c r="A36" s="24" t="s">
        <v>205</v>
      </c>
      <c r="B36" s="113"/>
      <c r="C36" s="114"/>
      <c r="D36" s="115"/>
      <c r="E36" s="112">
        <f t="shared" si="10"/>
      </c>
      <c r="F36" s="113"/>
      <c r="G36" s="114"/>
      <c r="H36" s="114"/>
      <c r="I36" s="112">
        <f t="shared" si="6"/>
      </c>
      <c r="J36" s="113"/>
      <c r="K36" s="114"/>
      <c r="L36" s="114"/>
      <c r="M36" s="112">
        <f t="shared" si="7"/>
      </c>
      <c r="N36" s="113"/>
      <c r="O36" s="114"/>
      <c r="P36" s="114"/>
      <c r="Q36" s="112">
        <f t="shared" si="8"/>
      </c>
      <c r="R36" s="113"/>
      <c r="S36" s="114"/>
      <c r="T36" s="114"/>
      <c r="U36" s="112">
        <f t="shared" si="9"/>
      </c>
      <c r="V36" s="31"/>
      <c r="W36" s="70"/>
      <c r="X36" s="70"/>
      <c r="Y36" s="70"/>
      <c r="Z36" s="70"/>
      <c r="AA36" s="71"/>
    </row>
    <row r="37" spans="1:27" ht="14.25">
      <c r="A37" s="24" t="s">
        <v>318</v>
      </c>
      <c r="B37" s="113"/>
      <c r="C37" s="114"/>
      <c r="D37" s="115"/>
      <c r="E37" s="112">
        <f t="shared" si="10"/>
      </c>
      <c r="F37" s="113"/>
      <c r="G37" s="114"/>
      <c r="H37" s="114"/>
      <c r="I37" s="112">
        <f t="shared" si="6"/>
      </c>
      <c r="J37" s="113"/>
      <c r="K37" s="114"/>
      <c r="L37" s="114"/>
      <c r="M37" s="112">
        <f t="shared" si="7"/>
      </c>
      <c r="N37" s="113"/>
      <c r="O37" s="114"/>
      <c r="P37" s="114"/>
      <c r="Q37" s="112">
        <f t="shared" si="8"/>
      </c>
      <c r="R37" s="113"/>
      <c r="S37" s="114"/>
      <c r="T37" s="114"/>
      <c r="U37" s="112">
        <f t="shared" si="9"/>
      </c>
      <c r="V37" s="31"/>
      <c r="W37" s="70"/>
      <c r="X37" s="70"/>
      <c r="Y37" s="70"/>
      <c r="Z37" s="70"/>
      <c r="AA37" s="71"/>
    </row>
    <row r="38" spans="1:27" s="119" customFormat="1" ht="13.5" thickBot="1">
      <c r="A38" s="106" t="s">
        <v>11</v>
      </c>
      <c r="B38" s="150">
        <f aca="true" t="shared" si="11" ref="B38:U38">IF(SUM(B23:B34)=0,0,AVERAGE(B23:B34))</f>
        <v>61</v>
      </c>
      <c r="C38" s="151">
        <f t="shared" si="11"/>
        <v>31</v>
      </c>
      <c r="D38" s="152">
        <f t="shared" si="11"/>
        <v>27</v>
      </c>
      <c r="E38" s="160">
        <f>IF(SUM(E23:E34)=0,0,AVERAGE(E23:E35))</f>
        <v>119</v>
      </c>
      <c r="F38" s="150">
        <f t="shared" si="11"/>
        <v>0</v>
      </c>
      <c r="G38" s="151">
        <f t="shared" si="11"/>
        <v>0</v>
      </c>
      <c r="H38" s="152">
        <f t="shared" si="11"/>
        <v>0</v>
      </c>
      <c r="I38" s="160">
        <f t="shared" si="11"/>
        <v>0</v>
      </c>
      <c r="J38" s="150">
        <f t="shared" si="11"/>
        <v>0</v>
      </c>
      <c r="K38" s="151">
        <f t="shared" si="11"/>
        <v>0</v>
      </c>
      <c r="L38" s="152">
        <f t="shared" si="11"/>
        <v>0</v>
      </c>
      <c r="M38" s="160">
        <f t="shared" si="11"/>
        <v>0</v>
      </c>
      <c r="N38" s="150">
        <f t="shared" si="11"/>
        <v>0</v>
      </c>
      <c r="O38" s="151">
        <f t="shared" si="11"/>
        <v>0</v>
      </c>
      <c r="P38" s="152">
        <f t="shared" si="11"/>
        <v>0</v>
      </c>
      <c r="Q38" s="160">
        <f t="shared" si="11"/>
        <v>0</v>
      </c>
      <c r="R38" s="150">
        <f t="shared" si="11"/>
        <v>0</v>
      </c>
      <c r="S38" s="151">
        <f t="shared" si="11"/>
        <v>0</v>
      </c>
      <c r="T38" s="152">
        <f t="shared" si="11"/>
        <v>0</v>
      </c>
      <c r="U38" s="160">
        <f t="shared" si="11"/>
        <v>0</v>
      </c>
      <c r="V38" s="39"/>
      <c r="W38" s="120"/>
      <c r="X38" s="121"/>
      <c r="Y38" s="121"/>
      <c r="Z38" s="121"/>
      <c r="AA38" s="122"/>
    </row>
    <row r="39" spans="1:27" s="127" customFormat="1" ht="15" thickBot="1">
      <c r="A39" s="45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47"/>
      <c r="W39" s="14" t="s">
        <v>54</v>
      </c>
      <c r="X39" s="125"/>
      <c r="Y39" s="125"/>
      <c r="Z39" s="125"/>
      <c r="AA39" s="126"/>
    </row>
    <row r="40" spans="1:27" ht="14.25">
      <c r="A40" s="15" t="s">
        <v>40</v>
      </c>
      <c r="B40" s="317" t="s">
        <v>185</v>
      </c>
      <c r="C40" s="318"/>
      <c r="D40" s="318"/>
      <c r="E40" s="319"/>
      <c r="F40" s="317" t="s">
        <v>186</v>
      </c>
      <c r="G40" s="318"/>
      <c r="H40" s="318"/>
      <c r="I40" s="319"/>
      <c r="J40" s="317" t="s">
        <v>187</v>
      </c>
      <c r="K40" s="318"/>
      <c r="L40" s="318"/>
      <c r="M40" s="319"/>
      <c r="N40" s="317" t="s">
        <v>188</v>
      </c>
      <c r="O40" s="318"/>
      <c r="P40" s="318"/>
      <c r="Q40" s="319"/>
      <c r="R40" s="317" t="s">
        <v>189</v>
      </c>
      <c r="S40" s="318"/>
      <c r="T40" s="318"/>
      <c r="U40" s="319"/>
      <c r="V40" s="16"/>
      <c r="W40" s="70" t="str">
        <f>B40</f>
        <v>BA 11</v>
      </c>
      <c r="X40" s="70" t="str">
        <f>F40</f>
        <v>BA 12</v>
      </c>
      <c r="Y40" s="70" t="str">
        <f>J40</f>
        <v>BA 13</v>
      </c>
      <c r="Z40" s="70" t="str">
        <f>N40</f>
        <v>BA 14</v>
      </c>
      <c r="AA40" s="71" t="str">
        <f>R40</f>
        <v>BA 15</v>
      </c>
    </row>
    <row r="41" spans="1:27" ht="15" thickBot="1">
      <c r="A41" s="17" t="s">
        <v>5</v>
      </c>
      <c r="B41" s="18" t="s">
        <v>6</v>
      </c>
      <c r="C41" s="19" t="s">
        <v>7</v>
      </c>
      <c r="D41" s="19" t="s">
        <v>8</v>
      </c>
      <c r="E41" s="21" t="s">
        <v>9</v>
      </c>
      <c r="F41" s="18" t="s">
        <v>6</v>
      </c>
      <c r="G41" s="19" t="s">
        <v>7</v>
      </c>
      <c r="H41" s="19" t="s">
        <v>8</v>
      </c>
      <c r="I41" s="21" t="s">
        <v>9</v>
      </c>
      <c r="J41" s="18" t="s">
        <v>6</v>
      </c>
      <c r="K41" s="19" t="s">
        <v>7</v>
      </c>
      <c r="L41" s="19" t="s">
        <v>8</v>
      </c>
      <c r="M41" s="21" t="s">
        <v>9</v>
      </c>
      <c r="N41" s="18" t="s">
        <v>6</v>
      </c>
      <c r="O41" s="19" t="s">
        <v>7</v>
      </c>
      <c r="P41" s="19" t="s">
        <v>8</v>
      </c>
      <c r="Q41" s="21" t="s">
        <v>9</v>
      </c>
      <c r="R41" s="18" t="s">
        <v>6</v>
      </c>
      <c r="S41" s="19" t="s">
        <v>7</v>
      </c>
      <c r="T41" s="19" t="s">
        <v>8</v>
      </c>
      <c r="U41" s="21" t="s">
        <v>9</v>
      </c>
      <c r="V41" s="22"/>
      <c r="W41" s="96">
        <f>IF(SUM(E42:E56)&gt;0,LARGE(E42:E56,1),0)</f>
        <v>0</v>
      </c>
      <c r="X41" s="97">
        <f>IF(SUM(I42:I56)&gt;0,LARGE(I42:I56,1),0)</f>
        <v>0</v>
      </c>
      <c r="Y41" s="97">
        <f>IF(SUM(M42:M56)&gt;0,LARGE(M42:M56,1),0)</f>
        <v>0</v>
      </c>
      <c r="Z41" s="97">
        <f>IF(SUM(Q42:Q56)&gt;0,LARGE(Q42:Q56,1),0)</f>
        <v>0</v>
      </c>
      <c r="AA41" s="98">
        <f>IF(SUM(U42:U56)&gt;0,LARGE(U42:U56,1),0)</f>
        <v>0</v>
      </c>
    </row>
    <row r="42" spans="1:27" ht="15" thickTop="1">
      <c r="A42" s="23" t="s">
        <v>48</v>
      </c>
      <c r="B42" s="109"/>
      <c r="C42" s="110"/>
      <c r="D42" s="111"/>
      <c r="E42" s="112">
        <f aca="true" t="shared" si="12" ref="E42:E50">IF(SUM(B42:D42)&gt;0,SUM(B42:D42),"")</f>
      </c>
      <c r="F42" s="109"/>
      <c r="G42" s="110"/>
      <c r="H42" s="110"/>
      <c r="I42" s="112">
        <f aca="true" t="shared" si="13" ref="I42:I50">IF(SUM(F42:H42)&gt;0,SUM(F42:H42),"")</f>
      </c>
      <c r="J42" s="109"/>
      <c r="K42" s="110"/>
      <c r="L42" s="110"/>
      <c r="M42" s="112">
        <f aca="true" t="shared" si="14" ref="M42:M50">IF(SUM(J42:L42)&gt;0,SUM(J42:L42),"")</f>
      </c>
      <c r="N42" s="109"/>
      <c r="O42" s="110"/>
      <c r="P42" s="110"/>
      <c r="Q42" s="112">
        <f aca="true" t="shared" si="15" ref="Q42:Q50">IF(SUM(N42:P42)&gt;0,SUM(N42:P42),"")</f>
      </c>
      <c r="R42" s="109"/>
      <c r="S42" s="110"/>
      <c r="T42" s="110"/>
      <c r="U42" s="112">
        <f aca="true" t="shared" si="16" ref="U42:U50">IF(SUM(R42:T42)&gt;0,SUM(R42:T42),"")</f>
      </c>
      <c r="V42" s="30"/>
      <c r="W42" s="70"/>
      <c r="X42" s="70"/>
      <c r="Y42" s="70"/>
      <c r="Z42" s="70"/>
      <c r="AA42" s="71"/>
    </row>
    <row r="43" spans="1:27" ht="14.25">
      <c r="A43" s="24" t="s">
        <v>44</v>
      </c>
      <c r="B43" s="113"/>
      <c r="C43" s="114"/>
      <c r="D43" s="115"/>
      <c r="E43" s="112">
        <f t="shared" si="12"/>
      </c>
      <c r="F43" s="113"/>
      <c r="G43" s="114"/>
      <c r="H43" s="114"/>
      <c r="I43" s="112">
        <f t="shared" si="13"/>
      </c>
      <c r="J43" s="113"/>
      <c r="K43" s="114"/>
      <c r="L43" s="114"/>
      <c r="M43" s="112">
        <f t="shared" si="14"/>
      </c>
      <c r="N43" s="113"/>
      <c r="O43" s="114"/>
      <c r="P43" s="114"/>
      <c r="Q43" s="112">
        <f t="shared" si="15"/>
      </c>
      <c r="R43" s="113"/>
      <c r="S43" s="114"/>
      <c r="T43" s="114"/>
      <c r="U43" s="112">
        <f t="shared" si="16"/>
      </c>
      <c r="V43" s="31"/>
      <c r="W43" s="70"/>
      <c r="X43" s="70"/>
      <c r="Y43" s="70"/>
      <c r="Z43" s="70"/>
      <c r="AA43" s="71"/>
    </row>
    <row r="44" spans="1:27" ht="14.25">
      <c r="A44" s="24" t="s">
        <v>47</v>
      </c>
      <c r="B44" s="113"/>
      <c r="C44" s="114"/>
      <c r="D44" s="115"/>
      <c r="E44" s="112">
        <f t="shared" si="12"/>
      </c>
      <c r="F44" s="113"/>
      <c r="G44" s="114"/>
      <c r="H44" s="114"/>
      <c r="I44" s="112">
        <f t="shared" si="13"/>
      </c>
      <c r="J44" s="113"/>
      <c r="K44" s="114"/>
      <c r="L44" s="114"/>
      <c r="M44" s="112">
        <f t="shared" si="14"/>
      </c>
      <c r="N44" s="113"/>
      <c r="O44" s="114"/>
      <c r="P44" s="114"/>
      <c r="Q44" s="112">
        <f t="shared" si="15"/>
      </c>
      <c r="R44" s="113"/>
      <c r="S44" s="114"/>
      <c r="T44" s="114"/>
      <c r="U44" s="112">
        <f t="shared" si="16"/>
      </c>
      <c r="V44" s="32" t="s">
        <v>12</v>
      </c>
      <c r="W44" s="70"/>
      <c r="X44" s="70"/>
      <c r="Y44" s="70"/>
      <c r="Z44" s="70"/>
      <c r="AA44" s="71"/>
    </row>
    <row r="45" spans="1:27" ht="14.25">
      <c r="A45" s="24" t="s">
        <v>50</v>
      </c>
      <c r="B45" s="113"/>
      <c r="C45" s="114"/>
      <c r="D45" s="115"/>
      <c r="E45" s="112">
        <f t="shared" si="12"/>
      </c>
      <c r="F45" s="113"/>
      <c r="G45" s="114"/>
      <c r="H45" s="114"/>
      <c r="I45" s="112">
        <f t="shared" si="13"/>
      </c>
      <c r="J45" s="113"/>
      <c r="K45" s="114"/>
      <c r="L45" s="114"/>
      <c r="M45" s="112">
        <f t="shared" si="14"/>
      </c>
      <c r="N45" s="113"/>
      <c r="O45" s="114"/>
      <c r="P45" s="114"/>
      <c r="Q45" s="112">
        <f t="shared" si="15"/>
      </c>
      <c r="R45" s="113"/>
      <c r="S45" s="114"/>
      <c r="T45" s="114"/>
      <c r="U45" s="112">
        <f t="shared" si="16"/>
      </c>
      <c r="V45" s="32" t="s">
        <v>13</v>
      </c>
      <c r="W45" s="70"/>
      <c r="X45" s="70"/>
      <c r="Y45" s="70"/>
      <c r="Z45" s="70"/>
      <c r="AA45" s="71"/>
    </row>
    <row r="46" spans="1:27" ht="14.25">
      <c r="A46" s="24" t="s">
        <v>53</v>
      </c>
      <c r="B46" s="113"/>
      <c r="C46" s="114"/>
      <c r="D46" s="116"/>
      <c r="E46" s="112">
        <f t="shared" si="12"/>
      </c>
      <c r="F46" s="113"/>
      <c r="G46" s="114"/>
      <c r="H46" s="114"/>
      <c r="I46" s="112">
        <f t="shared" si="13"/>
      </c>
      <c r="J46" s="113"/>
      <c r="K46" s="114"/>
      <c r="L46" s="114"/>
      <c r="M46" s="112">
        <f t="shared" si="14"/>
      </c>
      <c r="N46" s="113"/>
      <c r="O46" s="114"/>
      <c r="P46" s="114"/>
      <c r="Q46" s="112">
        <f t="shared" si="15"/>
      </c>
      <c r="R46" s="113"/>
      <c r="S46" s="114"/>
      <c r="T46" s="114"/>
      <c r="U46" s="112">
        <f t="shared" si="16"/>
      </c>
      <c r="V46" s="32" t="s">
        <v>13</v>
      </c>
      <c r="W46" s="70"/>
      <c r="X46" s="70"/>
      <c r="Y46" s="70"/>
      <c r="Z46" s="70"/>
      <c r="AA46" s="71"/>
    </row>
    <row r="47" spans="1:27" ht="14.25">
      <c r="A47" s="24" t="s">
        <v>41</v>
      </c>
      <c r="B47" s="113"/>
      <c r="C47" s="114"/>
      <c r="D47" s="116"/>
      <c r="E47" s="112">
        <f t="shared" si="12"/>
      </c>
      <c r="F47" s="113"/>
      <c r="G47" s="114"/>
      <c r="H47" s="114"/>
      <c r="I47" s="112">
        <f t="shared" si="13"/>
      </c>
      <c r="J47" s="113"/>
      <c r="K47" s="114"/>
      <c r="L47" s="114"/>
      <c r="M47" s="112">
        <f t="shared" si="14"/>
      </c>
      <c r="N47" s="113"/>
      <c r="O47" s="114"/>
      <c r="P47" s="114"/>
      <c r="Q47" s="112">
        <f t="shared" si="15"/>
      </c>
      <c r="R47" s="113"/>
      <c r="S47" s="114"/>
      <c r="T47" s="114"/>
      <c r="U47" s="112">
        <f t="shared" si="16"/>
      </c>
      <c r="V47" s="32"/>
      <c r="W47" s="70"/>
      <c r="X47" s="70"/>
      <c r="Y47" s="70"/>
      <c r="Z47" s="70"/>
      <c r="AA47" s="71"/>
    </row>
    <row r="48" spans="1:27" ht="14.25">
      <c r="A48" s="24" t="s">
        <v>43</v>
      </c>
      <c r="B48" s="113"/>
      <c r="C48" s="114"/>
      <c r="D48" s="115"/>
      <c r="E48" s="112">
        <f t="shared" si="12"/>
      </c>
      <c r="F48" s="113"/>
      <c r="G48" s="114"/>
      <c r="H48" s="114"/>
      <c r="I48" s="112">
        <f t="shared" si="13"/>
      </c>
      <c r="J48" s="113"/>
      <c r="K48" s="114"/>
      <c r="L48" s="114"/>
      <c r="M48" s="112">
        <f t="shared" si="14"/>
      </c>
      <c r="N48" s="113"/>
      <c r="O48" s="114"/>
      <c r="P48" s="114"/>
      <c r="Q48" s="112">
        <f t="shared" si="15"/>
      </c>
      <c r="R48" s="113"/>
      <c r="S48" s="114"/>
      <c r="T48" s="114"/>
      <c r="U48" s="112">
        <f t="shared" si="16"/>
      </c>
      <c r="V48" s="32" t="s">
        <v>14</v>
      </c>
      <c r="W48" s="70"/>
      <c r="X48" s="70"/>
      <c r="Y48" s="70"/>
      <c r="Z48" s="70"/>
      <c r="AA48" s="71"/>
    </row>
    <row r="49" spans="1:27" ht="14.25">
      <c r="A49" s="182" t="s">
        <v>45</v>
      </c>
      <c r="B49" s="113"/>
      <c r="C49" s="114"/>
      <c r="D49" s="115"/>
      <c r="E49" s="112">
        <f t="shared" si="12"/>
      </c>
      <c r="F49" s="113"/>
      <c r="G49" s="114"/>
      <c r="H49" s="114"/>
      <c r="I49" s="112">
        <f t="shared" si="13"/>
      </c>
      <c r="J49" s="113"/>
      <c r="K49" s="114"/>
      <c r="L49" s="114"/>
      <c r="M49" s="112">
        <f t="shared" si="14"/>
      </c>
      <c r="N49" s="113"/>
      <c r="O49" s="114"/>
      <c r="P49" s="114"/>
      <c r="Q49" s="112">
        <f t="shared" si="15"/>
      </c>
      <c r="R49" s="113"/>
      <c r="S49" s="114"/>
      <c r="T49" s="114"/>
      <c r="U49" s="112">
        <f t="shared" si="16"/>
      </c>
      <c r="V49" s="32" t="s">
        <v>15</v>
      </c>
      <c r="W49" s="70"/>
      <c r="X49" s="70"/>
      <c r="Y49" s="70"/>
      <c r="Z49" s="70"/>
      <c r="AA49" s="71"/>
    </row>
    <row r="50" spans="1:27" ht="14.25">
      <c r="A50" s="182" t="s">
        <v>46</v>
      </c>
      <c r="B50" s="113"/>
      <c r="C50" s="114"/>
      <c r="D50" s="115"/>
      <c r="E50" s="112">
        <f t="shared" si="12"/>
      </c>
      <c r="F50" s="113"/>
      <c r="G50" s="114"/>
      <c r="H50" s="114"/>
      <c r="I50" s="112">
        <f t="shared" si="13"/>
      </c>
      <c r="J50" s="113"/>
      <c r="K50" s="114"/>
      <c r="L50" s="114"/>
      <c r="M50" s="112">
        <f t="shared" si="14"/>
      </c>
      <c r="N50" s="113"/>
      <c r="O50" s="114"/>
      <c r="P50" s="114"/>
      <c r="Q50" s="112">
        <f t="shared" si="15"/>
      </c>
      <c r="R50" s="113"/>
      <c r="S50" s="114"/>
      <c r="T50" s="114"/>
      <c r="U50" s="112">
        <f t="shared" si="16"/>
      </c>
      <c r="V50" s="32" t="s">
        <v>16</v>
      </c>
      <c r="W50" s="70"/>
      <c r="X50" s="70"/>
      <c r="Y50" s="70"/>
      <c r="Z50" s="70"/>
      <c r="AA50" s="71"/>
    </row>
    <row r="51" spans="1:27" ht="14.25">
      <c r="A51" s="24"/>
      <c r="B51" s="113"/>
      <c r="C51" s="114"/>
      <c r="D51" s="115"/>
      <c r="E51" s="112">
        <f aca="true" t="shared" si="17" ref="E51:E56">IF(SUM(B51:D51)&gt;0,SUM(B51:D51),"")</f>
      </c>
      <c r="F51" s="113"/>
      <c r="G51" s="114"/>
      <c r="H51" s="114"/>
      <c r="I51" s="112">
        <f aca="true" t="shared" si="18" ref="I51:I56">IF(SUM(F51:H51)&gt;0,SUM(F51:H51),"")</f>
      </c>
      <c r="J51" s="113"/>
      <c r="K51" s="114"/>
      <c r="L51" s="114"/>
      <c r="M51" s="112">
        <f aca="true" t="shared" si="19" ref="M51:M56">IF(SUM(J51:L51)&gt;0,SUM(J51:L51),"")</f>
      </c>
      <c r="N51" s="113"/>
      <c r="O51" s="114"/>
      <c r="P51" s="114"/>
      <c r="Q51" s="112">
        <f aca="true" t="shared" si="20" ref="Q51:Q56">IF(SUM(N51:P51)&gt;0,SUM(N51:P51),"")</f>
      </c>
      <c r="R51" s="113"/>
      <c r="S51" s="114"/>
      <c r="T51" s="114"/>
      <c r="U51" s="112">
        <f aca="true" t="shared" si="21" ref="U51:U56">IF(SUM(R51:T51)&gt;0,SUM(R51:T51),"")</f>
      </c>
      <c r="V51" s="32" t="s">
        <v>17</v>
      </c>
      <c r="W51" s="70"/>
      <c r="X51" s="70"/>
      <c r="Y51" s="70"/>
      <c r="Z51" s="70"/>
      <c r="AA51" s="71"/>
    </row>
    <row r="52" spans="1:27" ht="14.25">
      <c r="A52" s="24"/>
      <c r="B52" s="113"/>
      <c r="C52" s="114"/>
      <c r="D52" s="115"/>
      <c r="E52" s="112">
        <f t="shared" si="17"/>
      </c>
      <c r="F52" s="113"/>
      <c r="G52" s="114"/>
      <c r="H52" s="114"/>
      <c r="I52" s="112">
        <f t="shared" si="18"/>
      </c>
      <c r="J52" s="113"/>
      <c r="K52" s="114"/>
      <c r="L52" s="114"/>
      <c r="M52" s="112">
        <f t="shared" si="19"/>
      </c>
      <c r="N52" s="113"/>
      <c r="O52" s="114"/>
      <c r="P52" s="114"/>
      <c r="Q52" s="112">
        <f t="shared" si="20"/>
      </c>
      <c r="R52" s="113"/>
      <c r="S52" s="114"/>
      <c r="T52" s="114"/>
      <c r="U52" s="112">
        <f t="shared" si="21"/>
      </c>
      <c r="V52" s="32" t="s">
        <v>13</v>
      </c>
      <c r="W52" s="70"/>
      <c r="X52" s="70"/>
      <c r="Y52" s="70"/>
      <c r="Z52" s="70"/>
      <c r="AA52" s="71"/>
    </row>
    <row r="53" spans="1:27" ht="14.25">
      <c r="A53" s="24"/>
      <c r="B53" s="113"/>
      <c r="C53" s="114"/>
      <c r="D53" s="115"/>
      <c r="E53" s="112">
        <f t="shared" si="17"/>
      </c>
      <c r="F53" s="113"/>
      <c r="G53" s="114"/>
      <c r="H53" s="114"/>
      <c r="I53" s="112">
        <f t="shared" si="18"/>
      </c>
      <c r="J53" s="113"/>
      <c r="K53" s="114"/>
      <c r="L53" s="114"/>
      <c r="M53" s="112">
        <f t="shared" si="19"/>
      </c>
      <c r="N53" s="113"/>
      <c r="O53" s="114"/>
      <c r="P53" s="114"/>
      <c r="Q53" s="112">
        <f t="shared" si="20"/>
      </c>
      <c r="R53" s="113"/>
      <c r="S53" s="114"/>
      <c r="T53" s="114"/>
      <c r="U53" s="112">
        <f t="shared" si="21"/>
      </c>
      <c r="V53" s="32"/>
      <c r="W53" s="70"/>
      <c r="X53" s="70"/>
      <c r="Y53" s="70"/>
      <c r="Z53" s="70"/>
      <c r="AA53" s="71"/>
    </row>
    <row r="54" spans="1:27" ht="14.25">
      <c r="A54" s="24" t="s">
        <v>204</v>
      </c>
      <c r="B54" s="113"/>
      <c r="C54" s="114"/>
      <c r="D54" s="115"/>
      <c r="E54" s="112">
        <f t="shared" si="17"/>
      </c>
      <c r="F54" s="113"/>
      <c r="G54" s="114"/>
      <c r="H54" s="114"/>
      <c r="I54" s="112">
        <f t="shared" si="18"/>
      </c>
      <c r="J54" s="113"/>
      <c r="K54" s="114"/>
      <c r="L54" s="114"/>
      <c r="M54" s="112">
        <f t="shared" si="19"/>
      </c>
      <c r="N54" s="113"/>
      <c r="O54" s="114"/>
      <c r="P54" s="114"/>
      <c r="Q54" s="112">
        <f t="shared" si="20"/>
      </c>
      <c r="R54" s="113"/>
      <c r="S54" s="114"/>
      <c r="T54" s="114"/>
      <c r="U54" s="112">
        <f t="shared" si="21"/>
      </c>
      <c r="V54" s="32"/>
      <c r="W54" s="70"/>
      <c r="X54" s="70"/>
      <c r="Y54" s="70"/>
      <c r="Z54" s="70"/>
      <c r="AA54" s="71"/>
    </row>
    <row r="55" spans="1:27" ht="14.25">
      <c r="A55" s="24" t="s">
        <v>205</v>
      </c>
      <c r="B55" s="113"/>
      <c r="C55" s="114"/>
      <c r="D55" s="115"/>
      <c r="E55" s="112">
        <f t="shared" si="17"/>
      </c>
      <c r="F55" s="113"/>
      <c r="G55" s="114"/>
      <c r="H55" s="114"/>
      <c r="I55" s="112">
        <f t="shared" si="18"/>
      </c>
      <c r="J55" s="113"/>
      <c r="K55" s="114"/>
      <c r="L55" s="114"/>
      <c r="M55" s="112">
        <f t="shared" si="19"/>
      </c>
      <c r="N55" s="113"/>
      <c r="O55" s="114"/>
      <c r="P55" s="114"/>
      <c r="Q55" s="112">
        <f t="shared" si="20"/>
      </c>
      <c r="R55" s="113"/>
      <c r="S55" s="114"/>
      <c r="T55" s="114"/>
      <c r="U55" s="112">
        <f t="shared" si="21"/>
      </c>
      <c r="V55" s="31"/>
      <c r="W55" s="70"/>
      <c r="X55" s="70"/>
      <c r="Y55" s="70"/>
      <c r="Z55" s="70"/>
      <c r="AA55" s="71"/>
    </row>
    <row r="56" spans="1:27" ht="14.25">
      <c r="A56" s="24" t="s">
        <v>318</v>
      </c>
      <c r="B56" s="113"/>
      <c r="C56" s="114"/>
      <c r="D56" s="115"/>
      <c r="E56" s="112">
        <f t="shared" si="17"/>
      </c>
      <c r="F56" s="113"/>
      <c r="G56" s="114"/>
      <c r="H56" s="114"/>
      <c r="I56" s="112">
        <f t="shared" si="18"/>
      </c>
      <c r="J56" s="113"/>
      <c r="K56" s="114"/>
      <c r="L56" s="114"/>
      <c r="M56" s="112">
        <f t="shared" si="19"/>
      </c>
      <c r="N56" s="113"/>
      <c r="O56" s="114"/>
      <c r="P56" s="114"/>
      <c r="Q56" s="112">
        <f t="shared" si="20"/>
      </c>
      <c r="R56" s="113"/>
      <c r="S56" s="114"/>
      <c r="T56" s="114"/>
      <c r="U56" s="112">
        <f t="shared" si="21"/>
      </c>
      <c r="V56" s="31"/>
      <c r="W56" s="70"/>
      <c r="X56" s="70"/>
      <c r="Y56" s="70"/>
      <c r="Z56" s="70"/>
      <c r="AA56" s="71"/>
    </row>
    <row r="57" spans="1:27" s="119" customFormat="1" ht="13.5" thickBot="1">
      <c r="A57" s="106" t="s">
        <v>11</v>
      </c>
      <c r="B57" s="150">
        <f aca="true" t="shared" si="22" ref="B57:U57">IF(SUM(B42:B53)=0,0,AVERAGE(B42:B53))</f>
        <v>0</v>
      </c>
      <c r="C57" s="151">
        <f t="shared" si="22"/>
        <v>0</v>
      </c>
      <c r="D57" s="152">
        <f t="shared" si="22"/>
        <v>0</v>
      </c>
      <c r="E57" s="160">
        <f t="shared" si="22"/>
        <v>0</v>
      </c>
      <c r="F57" s="150">
        <f t="shared" si="22"/>
        <v>0</v>
      </c>
      <c r="G57" s="151">
        <f t="shared" si="22"/>
        <v>0</v>
      </c>
      <c r="H57" s="152">
        <f t="shared" si="22"/>
        <v>0</v>
      </c>
      <c r="I57" s="160">
        <f t="shared" si="22"/>
        <v>0</v>
      </c>
      <c r="J57" s="150">
        <f t="shared" si="22"/>
        <v>0</v>
      </c>
      <c r="K57" s="151">
        <f t="shared" si="22"/>
        <v>0</v>
      </c>
      <c r="L57" s="152">
        <f t="shared" si="22"/>
        <v>0</v>
      </c>
      <c r="M57" s="160">
        <f t="shared" si="22"/>
        <v>0</v>
      </c>
      <c r="N57" s="150">
        <f t="shared" si="22"/>
        <v>0</v>
      </c>
      <c r="O57" s="151">
        <f t="shared" si="22"/>
        <v>0</v>
      </c>
      <c r="P57" s="152">
        <f t="shared" si="22"/>
        <v>0</v>
      </c>
      <c r="Q57" s="160">
        <f t="shared" si="22"/>
        <v>0</v>
      </c>
      <c r="R57" s="150">
        <f t="shared" si="22"/>
        <v>0</v>
      </c>
      <c r="S57" s="151">
        <f t="shared" si="22"/>
        <v>0</v>
      </c>
      <c r="T57" s="152">
        <f t="shared" si="22"/>
        <v>0</v>
      </c>
      <c r="U57" s="160">
        <f t="shared" si="22"/>
        <v>0</v>
      </c>
      <c r="V57" s="39"/>
      <c r="W57" s="120"/>
      <c r="X57" s="121"/>
      <c r="Y57" s="121"/>
      <c r="Z57" s="121"/>
      <c r="AA57" s="122"/>
    </row>
    <row r="58" spans="1:27" ht="14.2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70"/>
      <c r="X58" s="70"/>
      <c r="Y58" s="70"/>
      <c r="Z58" s="70"/>
      <c r="AA58" s="71"/>
    </row>
    <row r="59" spans="23:27" ht="15" thickBot="1">
      <c r="W59" s="70" t="s">
        <v>55</v>
      </c>
      <c r="X59" s="88"/>
      <c r="Y59" s="88"/>
      <c r="Z59" s="88"/>
      <c r="AA59" s="89"/>
    </row>
    <row r="60" spans="1:27" ht="14.25">
      <c r="A60" s="15" t="s">
        <v>41</v>
      </c>
      <c r="B60" s="317" t="s">
        <v>384</v>
      </c>
      <c r="C60" s="318"/>
      <c r="D60" s="318"/>
      <c r="E60" s="319"/>
      <c r="F60" s="317" t="s">
        <v>385</v>
      </c>
      <c r="G60" s="318"/>
      <c r="H60" s="318"/>
      <c r="I60" s="319"/>
      <c r="J60" s="317" t="s">
        <v>386</v>
      </c>
      <c r="K60" s="318"/>
      <c r="L60" s="318"/>
      <c r="M60" s="319"/>
      <c r="N60" s="317" t="s">
        <v>387</v>
      </c>
      <c r="O60" s="318"/>
      <c r="P60" s="318"/>
      <c r="Q60" s="319"/>
      <c r="R60" s="317" t="s">
        <v>388</v>
      </c>
      <c r="S60" s="318"/>
      <c r="T60" s="318"/>
      <c r="U60" s="319"/>
      <c r="V60" s="16" t="s">
        <v>4</v>
      </c>
      <c r="W60" s="70" t="str">
        <f>B60</f>
        <v>Ashley Davis - 12</v>
      </c>
      <c r="X60" s="70" t="str">
        <f>F60</f>
        <v>Deena Phillips - 11</v>
      </c>
      <c r="Y60" s="70" t="str">
        <f>J60</f>
        <v>Kirena Pippins - 10</v>
      </c>
      <c r="Z60" s="70" t="str">
        <f>N60</f>
        <v>Timothy Hamilton - 10</v>
      </c>
      <c r="AA60" s="71" t="str">
        <f>R60</f>
        <v>Davonna Grissom - 10</v>
      </c>
    </row>
    <row r="61" spans="1:27" ht="15" thickBot="1">
      <c r="A61" s="17" t="s">
        <v>5</v>
      </c>
      <c r="B61" s="18" t="s">
        <v>6</v>
      </c>
      <c r="C61" s="19" t="s">
        <v>7</v>
      </c>
      <c r="D61" s="20" t="s">
        <v>8</v>
      </c>
      <c r="E61" s="21" t="s">
        <v>9</v>
      </c>
      <c r="F61" s="18" t="s">
        <v>6</v>
      </c>
      <c r="G61" s="19" t="s">
        <v>7</v>
      </c>
      <c r="H61" s="19" t="s">
        <v>8</v>
      </c>
      <c r="I61" s="21" t="s">
        <v>9</v>
      </c>
      <c r="J61" s="18" t="s">
        <v>6</v>
      </c>
      <c r="K61" s="19" t="s">
        <v>7</v>
      </c>
      <c r="L61" s="19" t="s">
        <v>8</v>
      </c>
      <c r="M61" s="21" t="s">
        <v>9</v>
      </c>
      <c r="N61" s="18" t="s">
        <v>6</v>
      </c>
      <c r="O61" s="19" t="s">
        <v>7</v>
      </c>
      <c r="P61" s="19" t="s">
        <v>8</v>
      </c>
      <c r="Q61" s="21" t="s">
        <v>9</v>
      </c>
      <c r="R61" s="18" t="s">
        <v>6</v>
      </c>
      <c r="S61" s="19" t="s">
        <v>7</v>
      </c>
      <c r="T61" s="19" t="s">
        <v>8</v>
      </c>
      <c r="U61" s="21" t="s">
        <v>9</v>
      </c>
      <c r="V61" s="22" t="s">
        <v>10</v>
      </c>
      <c r="W61" s="96">
        <f>IF(SUM(E62:E76)&gt;0,LARGE(E62:E76,1),0)</f>
        <v>269</v>
      </c>
      <c r="X61" s="97">
        <f>IF(SUM(I62:I76)&gt;0,LARGE(I62:I76,1),0)</f>
        <v>206</v>
      </c>
      <c r="Y61" s="97">
        <f>IF(SUM(M62:M76)&gt;0,LARGE(M62:M76,1),0)</f>
        <v>207</v>
      </c>
      <c r="Z61" s="97">
        <f>IF(SUM(Q62:Q76)&gt;0,LARGE(Q62:Q76,1),0)</f>
        <v>223</v>
      </c>
      <c r="AA61" s="98">
        <f>IF(SUM(U62:U76)&gt;0,LARGE(U62:U76,1),0)</f>
        <v>98</v>
      </c>
    </row>
    <row r="62" spans="1:27" s="119" customFormat="1" ht="13.5" thickTop="1">
      <c r="A62" s="23" t="s">
        <v>50</v>
      </c>
      <c r="B62" s="109">
        <v>84</v>
      </c>
      <c r="C62" s="110">
        <v>83</v>
      </c>
      <c r="D62" s="111">
        <v>83</v>
      </c>
      <c r="E62" s="112">
        <f>IF(SUM(B62:D62)&gt;0,SUM(B62:D62),"")</f>
        <v>250</v>
      </c>
      <c r="F62" s="109">
        <v>20</v>
      </c>
      <c r="G62" s="110">
        <v>7</v>
      </c>
      <c r="H62" s="110">
        <v>8</v>
      </c>
      <c r="I62" s="112">
        <f>IF(SUM(F62:H62)&gt;0,SUM(F62:H62),"")</f>
        <v>35</v>
      </c>
      <c r="J62" s="109">
        <v>24</v>
      </c>
      <c r="K62" s="110">
        <v>50</v>
      </c>
      <c r="L62" s="110">
        <v>41</v>
      </c>
      <c r="M62" s="112">
        <f>IF(SUM(J62:L62)&gt;0,SUM(J62:L62),"")</f>
        <v>115</v>
      </c>
      <c r="N62" s="109">
        <v>28</v>
      </c>
      <c r="O62" s="110">
        <v>32</v>
      </c>
      <c r="P62" s="110">
        <v>24</v>
      </c>
      <c r="Q62" s="112">
        <f>IF(SUM(N62:P62)&gt;0,SUM(N62:P62),"")</f>
        <v>84</v>
      </c>
      <c r="R62" s="109">
        <v>24</v>
      </c>
      <c r="S62" s="110">
        <v>21</v>
      </c>
      <c r="T62" s="110">
        <v>8</v>
      </c>
      <c r="U62" s="112">
        <f>IF(SUM(R62:T62)&gt;0,SUM(R62:T62),"")</f>
        <v>53</v>
      </c>
      <c r="V62" s="94">
        <f>IF(SUM(E62,I62,M62,Q62,U62,U81,Q81,M81,I81,E81,E100,I100,M100,Q100,U100)&gt;0,(LARGE((E62,I62,M62,Q62,U62,U81,Q81,M81,I81,E81,E100,I100,M100,Q100,U100),1)+LARGE((E62,I62,M62,Q62,U62,U81,Q81,M81,I81,E81,E100,I100,M100,Q100,U100),2)+LARGE((E62,I62,M62,Q62,U62,U81,Q81,M81,I81,E81,E100,I100,M100,Q100,U100),3)+LARGE((E62,I62,M62,Q62,U62,U81,Q81,M81,I81,E81,E100,I100,M100,Q100,U100),4)),"")</f>
        <v>502</v>
      </c>
      <c r="W62" s="117"/>
      <c r="X62" s="117"/>
      <c r="Y62" s="117"/>
      <c r="Z62" s="117"/>
      <c r="AA62" s="118"/>
    </row>
    <row r="63" spans="1:27" s="119" customFormat="1" ht="12.75">
      <c r="A63" s="23" t="s">
        <v>53</v>
      </c>
      <c r="B63" s="113">
        <v>89</v>
      </c>
      <c r="C63" s="114">
        <v>83</v>
      </c>
      <c r="D63" s="115">
        <v>81</v>
      </c>
      <c r="E63" s="112">
        <f aca="true" t="shared" si="23" ref="E63:E76">IF(SUM(B63:D63)&gt;0,SUM(B63:D63),"")</f>
        <v>253</v>
      </c>
      <c r="F63" s="113">
        <v>64</v>
      </c>
      <c r="G63" s="114">
        <v>27</v>
      </c>
      <c r="H63" s="114">
        <v>67</v>
      </c>
      <c r="I63" s="112">
        <f>IF(SUM(F63:H63)&gt;0,SUM(F63:H63),"")</f>
        <v>158</v>
      </c>
      <c r="J63" s="113">
        <v>63</v>
      </c>
      <c r="K63" s="114">
        <v>27</v>
      </c>
      <c r="L63" s="114">
        <v>53</v>
      </c>
      <c r="M63" s="112">
        <f aca="true" t="shared" si="24" ref="M63:M76">IF(SUM(J63:L63)&gt;0,SUM(J63:L63),"")</f>
        <v>143</v>
      </c>
      <c r="N63" s="113">
        <v>67</v>
      </c>
      <c r="O63" s="114">
        <v>43</v>
      </c>
      <c r="P63" s="114">
        <v>47</v>
      </c>
      <c r="Q63" s="112">
        <f aca="true" t="shared" si="25" ref="Q63:Q76">IF(SUM(N63:P63)&gt;0,SUM(N63:P63),"")</f>
        <v>157</v>
      </c>
      <c r="R63" s="113">
        <v>31</v>
      </c>
      <c r="S63" s="114">
        <v>38</v>
      </c>
      <c r="T63" s="114">
        <v>29</v>
      </c>
      <c r="U63" s="112">
        <f aca="true" t="shared" si="26" ref="U63:U76">IF(SUM(R63:T63)&gt;0,SUM(R63:T63),"")</f>
        <v>98</v>
      </c>
      <c r="V63" s="94">
        <f>IF(SUM(E63,I63,M63,Q63,U63,U82,Q82,M82,I82,E82,E101,I101,M101,Q101,U101)&gt;0,(LARGE((E63,I63,M63,Q63,U63,U82,Q82,M82,I82,E82,E101,I101,M101,Q101,U101),1)+LARGE((E63,I63,M63,Q63,U63,U82,Q82,M82,I82,E82,E101,I101,M101,Q101,U101),2)+LARGE((E63,I63,M63,Q63,U63,U82,Q82,M82,I82,E82,E101,I101,M101,Q101,U101),3)+LARGE((E63,I63,M63,Q63,U63,U82,Q82,M82,I82,E82,E101,I101,M101,Q101,U101),4)),"")</f>
        <v>711</v>
      </c>
      <c r="W63" s="117"/>
      <c r="X63" s="117"/>
      <c r="Y63" s="117"/>
      <c r="Z63" s="117"/>
      <c r="AA63" s="118"/>
    </row>
    <row r="64" spans="1:27" s="119" customFormat="1" ht="12.75">
      <c r="A64" s="24" t="s">
        <v>44</v>
      </c>
      <c r="B64" s="113">
        <v>91</v>
      </c>
      <c r="C64" s="114">
        <v>89</v>
      </c>
      <c r="D64" s="115">
        <v>82</v>
      </c>
      <c r="E64" s="112">
        <f t="shared" si="23"/>
        <v>262</v>
      </c>
      <c r="F64" s="113">
        <v>50</v>
      </c>
      <c r="G64" s="114">
        <v>44</v>
      </c>
      <c r="H64" s="114">
        <v>14</v>
      </c>
      <c r="I64" s="112">
        <f aca="true" t="shared" si="27" ref="I64:I76">IF(SUM(F64:H64)&gt;0,SUM(F64:H64),"")</f>
        <v>108</v>
      </c>
      <c r="J64" s="113">
        <v>4</v>
      </c>
      <c r="K64" s="114">
        <v>27</v>
      </c>
      <c r="L64" s="116">
        <v>19</v>
      </c>
      <c r="M64" s="112">
        <f t="shared" si="24"/>
        <v>50</v>
      </c>
      <c r="N64" s="113">
        <v>71</v>
      </c>
      <c r="O64" s="114">
        <v>30</v>
      </c>
      <c r="P64" s="116">
        <v>41</v>
      </c>
      <c r="Q64" s="112">
        <f t="shared" si="25"/>
        <v>142</v>
      </c>
      <c r="R64" s="113"/>
      <c r="S64" s="114"/>
      <c r="T64" s="116"/>
      <c r="U64" s="112">
        <f t="shared" si="26"/>
      </c>
      <c r="V64" s="94">
        <f>IF(SUM(E64,I64,M64,Q64,U64,U83,Q83,M83,I83,E83,E102,I102,M102,Q102,U102)&gt;0,(LARGE((E64,I64,M64,Q64,U64,U83,Q83,M83,I83,E83,E102,I102,M102,Q102,U102),1)+LARGE((E64,I64,M64,Q64,U64,U83,Q83,M83,I83,E83,E102,I102,M102,Q102,U102),2)+LARGE((E64,I64,M64,Q64,U64,U83,Q83,M83,I83,E83,E102,I102,M102,Q102,U102),3)+LARGE((E64,I64,M64,Q64,U64,U83,Q83,M83,I83,E83,E102,I102,M102,Q102,U102),4)),"")</f>
        <v>562</v>
      </c>
      <c r="W64" s="117"/>
      <c r="X64" s="117"/>
      <c r="Y64" s="117"/>
      <c r="Z64" s="117"/>
      <c r="AA64" s="118"/>
    </row>
    <row r="65" spans="1:27" s="119" customFormat="1" ht="12.75">
      <c r="A65" s="24" t="s">
        <v>43</v>
      </c>
      <c r="B65" s="113">
        <v>88</v>
      </c>
      <c r="C65" s="114">
        <v>92</v>
      </c>
      <c r="D65" s="115">
        <v>77</v>
      </c>
      <c r="E65" s="112">
        <f t="shared" si="23"/>
        <v>257</v>
      </c>
      <c r="F65" s="113"/>
      <c r="G65" s="114"/>
      <c r="H65" s="114"/>
      <c r="I65" s="112">
        <f t="shared" si="27"/>
      </c>
      <c r="J65" s="113"/>
      <c r="K65" s="114"/>
      <c r="L65" s="114"/>
      <c r="M65" s="112">
        <f t="shared" si="24"/>
      </c>
      <c r="N65" s="113">
        <v>80</v>
      </c>
      <c r="O65" s="114">
        <v>53</v>
      </c>
      <c r="P65" s="114">
        <v>47</v>
      </c>
      <c r="Q65" s="112">
        <f t="shared" si="25"/>
        <v>180</v>
      </c>
      <c r="R65" s="113"/>
      <c r="S65" s="114"/>
      <c r="T65" s="114"/>
      <c r="U65" s="112">
        <f t="shared" si="26"/>
      </c>
      <c r="V65" s="94">
        <f>IF(SUM(E65,I65,M65,Q65,U65,U84,Q84,M84,I84,E84,E103,I103,M103,Q103,U103)&gt;0,(LARGE((E65,I65,M65,Q65,U65,U84,Q84,M84,I84,E84,E103,I103,M103,Q103,U103),1)+LARGE((E65,I65,M65,Q65,U65,U84,Q84,M84,I84,E84,E103,I103,M103,Q103,U103),2)+LARGE((E65,I65,M65,Q65,U65,U84,Q84,M84,I84,E84,E103,I103,M103,Q103,U103),3)+LARGE((E65,I65,M65,Q65,U65,U84,Q84,M84,I84,E84,E103,I103,M103,Q103,U103),4)),"")</f>
        <v>656</v>
      </c>
      <c r="W65" s="117"/>
      <c r="X65" s="117"/>
      <c r="Y65" s="117"/>
      <c r="Z65" s="117"/>
      <c r="AA65" s="118"/>
    </row>
    <row r="66" spans="1:27" s="119" customFormat="1" ht="12.75">
      <c r="A66" s="24" t="s">
        <v>48</v>
      </c>
      <c r="B66" s="113">
        <v>86</v>
      </c>
      <c r="C66" s="114">
        <v>87</v>
      </c>
      <c r="D66" s="116">
        <v>85</v>
      </c>
      <c r="E66" s="112">
        <f t="shared" si="23"/>
        <v>258</v>
      </c>
      <c r="F66" s="113">
        <v>37</v>
      </c>
      <c r="G66" s="114">
        <v>52</v>
      </c>
      <c r="H66" s="116">
        <v>41</v>
      </c>
      <c r="I66" s="112">
        <f t="shared" si="27"/>
        <v>130</v>
      </c>
      <c r="J66" s="113"/>
      <c r="K66" s="114"/>
      <c r="L66" s="116"/>
      <c r="M66" s="112">
        <f t="shared" si="24"/>
      </c>
      <c r="N66" s="113"/>
      <c r="O66" s="114"/>
      <c r="P66" s="114"/>
      <c r="Q66" s="112">
        <f t="shared" si="25"/>
      </c>
      <c r="R66" s="113">
        <v>22</v>
      </c>
      <c r="S66" s="114">
        <v>25</v>
      </c>
      <c r="T66" s="116">
        <v>8</v>
      </c>
      <c r="U66" s="112">
        <f t="shared" si="26"/>
        <v>55</v>
      </c>
      <c r="V66" s="94">
        <f>IF(SUM(E66,I66,M66,Q66,U66,U85,Q85,M85,I85,E85,E104,I104,M104,Q104,U104)&gt;0,(LARGE((E66,I66,M66,Q66,U66,U85,Q85,M85,I85,E85,E104,I104,M104,Q104,U104),1)+LARGE((E66,I66,M66,Q66,U66,U85,Q85,M85,I85,E85,E104,I104,M104,Q104,U104),2)+LARGE((E66,I66,M66,Q66,U66,U85,Q85,M85,I85,E85,E104,I104,M104,Q104,U104),3)+LARGE((E66,I66,M66,Q66,U66,U85,Q85,M85,I85,E85,E104,I104,M104,Q104,U104),4)),"")</f>
        <v>653</v>
      </c>
      <c r="W66" s="117"/>
      <c r="X66" s="117"/>
      <c r="Y66" s="117"/>
      <c r="Z66" s="117"/>
      <c r="AA66" s="118"/>
    </row>
    <row r="67" spans="1:27" s="119" customFormat="1" ht="12.75">
      <c r="A67" s="24" t="s">
        <v>40</v>
      </c>
      <c r="B67" s="113">
        <v>93</v>
      </c>
      <c r="C67" s="114">
        <v>88</v>
      </c>
      <c r="D67" s="116">
        <v>88</v>
      </c>
      <c r="E67" s="112">
        <f t="shared" si="23"/>
        <v>269</v>
      </c>
      <c r="F67" s="113">
        <v>73</v>
      </c>
      <c r="G67" s="114">
        <v>66</v>
      </c>
      <c r="H67" s="116">
        <v>57</v>
      </c>
      <c r="I67" s="112">
        <f t="shared" si="27"/>
        <v>196</v>
      </c>
      <c r="J67" s="113">
        <v>77</v>
      </c>
      <c r="K67" s="114">
        <v>51</v>
      </c>
      <c r="L67" s="116">
        <v>63</v>
      </c>
      <c r="M67" s="112">
        <f t="shared" si="24"/>
        <v>191</v>
      </c>
      <c r="N67" s="113">
        <v>86</v>
      </c>
      <c r="O67" s="114">
        <v>64</v>
      </c>
      <c r="P67" s="114">
        <v>73</v>
      </c>
      <c r="Q67" s="112">
        <f t="shared" si="25"/>
        <v>223</v>
      </c>
      <c r="R67" s="113"/>
      <c r="S67" s="114"/>
      <c r="T67" s="116"/>
      <c r="U67" s="112">
        <f t="shared" si="26"/>
      </c>
      <c r="V67" s="94">
        <f>IF(SUM(E67,I67,M67,Q67,U67,U86,Q86,M86,I86,E86,E105,I105,M105,Q105,U105)&gt;0,(LARGE((E67,I67,M67,Q67,U67,U86,Q86,M86,I86,E86,E105,I105,M105,Q105,U105),1)+LARGE((E67,I67,M67,Q67,U67,U86,Q86,M86,I86,E86,E105,I105,M105,Q105,U105),2)+LARGE((E67,I67,M67,Q67,U67,U86,Q86,M86,I86,E86,E105,I105,M105,Q105,U105),3)+LARGE((E67,I67,M67,Q67,U67,U86,Q86,M86,I86,E86,E105,I105,M105,Q105,U105),4)),"")</f>
        <v>879</v>
      </c>
      <c r="W67" s="117"/>
      <c r="X67" s="117"/>
      <c r="Y67" s="117"/>
      <c r="Z67" s="117"/>
      <c r="AA67" s="118"/>
    </row>
    <row r="68" spans="1:27" s="119" customFormat="1" ht="12.75">
      <c r="A68" s="24" t="s">
        <v>47</v>
      </c>
      <c r="B68" s="113">
        <v>94</v>
      </c>
      <c r="C68" s="114">
        <v>85</v>
      </c>
      <c r="D68" s="115">
        <v>85</v>
      </c>
      <c r="E68" s="112">
        <f>IF(SUM(B68:D68)&gt;0,SUM(B68:D68),"")</f>
        <v>264</v>
      </c>
      <c r="F68" s="113">
        <v>73</v>
      </c>
      <c r="G68" s="114">
        <v>60</v>
      </c>
      <c r="H68" s="116">
        <v>73</v>
      </c>
      <c r="I68" s="112">
        <f>IF(SUM(F68:H68)&gt;0,SUM(F68:H68),"")</f>
        <v>206</v>
      </c>
      <c r="J68" s="113">
        <v>75</v>
      </c>
      <c r="K68" s="114">
        <v>45</v>
      </c>
      <c r="L68" s="116">
        <v>72</v>
      </c>
      <c r="M68" s="112">
        <f>IF(SUM(J68:L68)&gt;0,SUM(J68:L68),"")</f>
        <v>192</v>
      </c>
      <c r="N68" s="113">
        <v>86</v>
      </c>
      <c r="O68" s="114">
        <v>65</v>
      </c>
      <c r="P68" s="114">
        <v>65</v>
      </c>
      <c r="Q68" s="112">
        <f>IF(SUM(N68:P68)&gt;0,SUM(N68:P68),"")</f>
        <v>216</v>
      </c>
      <c r="R68" s="113"/>
      <c r="S68" s="114"/>
      <c r="T68" s="114"/>
      <c r="U68" s="112">
        <f>IF(SUM(R68:T68)&gt;0,SUM(R68:T68),"")</f>
      </c>
      <c r="V68" s="94">
        <f>IF(SUM(E68,I68,M68,Q68,U68,U87,Q87,M87,I87,E87,E106,I106,M106,Q106,U106)&gt;0,(LARGE((E68,I68,M68,Q68,U68,U87,Q87,M87,I87,E87,E106,I106,M106,Q106,U106),1)+LARGE((E68,I68,M68,Q68,U68,U87,Q87,M87,I87,E87,E106,I106,M106,Q106,U106),2)+LARGE((E68,I68,M68,Q68,U68,U87,Q87,M87,I87,E87,E106,I106,M106,Q106,U106),3)+LARGE((E68,I68,M68,Q68,U68,U87,Q87,M87,I87,E87,E106,I106,M106,Q106,U106),4)),"")</f>
        <v>878</v>
      </c>
      <c r="W68" s="117"/>
      <c r="X68" s="117"/>
      <c r="Y68" s="117"/>
      <c r="Z68" s="117"/>
      <c r="AA68" s="118"/>
    </row>
    <row r="69" spans="1:27" s="119" customFormat="1" ht="12.75">
      <c r="A69" s="182" t="s">
        <v>51</v>
      </c>
      <c r="B69" s="113">
        <v>92</v>
      </c>
      <c r="C69" s="114">
        <v>85</v>
      </c>
      <c r="D69" s="115">
        <v>85</v>
      </c>
      <c r="E69" s="112">
        <f>IF(SUM(B69:D69)&gt;0,SUM(B69:D69),"")</f>
        <v>262</v>
      </c>
      <c r="F69" s="113">
        <v>60</v>
      </c>
      <c r="G69" s="114">
        <v>42</v>
      </c>
      <c r="H69" s="116">
        <v>50</v>
      </c>
      <c r="I69" s="112">
        <f>IF(SUM(F69:H69)&gt;0,SUM(F69:H69),"")</f>
        <v>152</v>
      </c>
      <c r="J69" s="113">
        <v>59</v>
      </c>
      <c r="K69" s="114">
        <v>23</v>
      </c>
      <c r="L69" s="116">
        <v>60</v>
      </c>
      <c r="M69" s="112">
        <f>IF(SUM(J69:L69)&gt;0,SUM(J69:L69),"")</f>
        <v>142</v>
      </c>
      <c r="N69" s="113">
        <v>78</v>
      </c>
      <c r="O69" s="114">
        <v>60</v>
      </c>
      <c r="P69" s="116">
        <v>73</v>
      </c>
      <c r="Q69" s="112">
        <f>IF(SUM(N69:P69)&gt;0,SUM(N69:P69),"")</f>
        <v>211</v>
      </c>
      <c r="R69" s="113"/>
      <c r="S69" s="114"/>
      <c r="T69" s="116"/>
      <c r="U69" s="112">
        <f>IF(SUM(R69:T69)&gt;0,SUM(R69:T69),"")</f>
      </c>
      <c r="V69" s="94">
        <f>IF(SUM(E69,I69,M69,Q69,U69,U88,Q88,M88,I88,E88,E107,I107,M107,Q107,U107)&gt;0,(LARGE((E69,I69,M69,Q69,U69,U88,Q88,M88,I88,E88,E107,I107,M107,Q107,U107),1)+LARGE((E69,I69,M69,Q69,U69,U88,Q88,M88,I88,E88,E107,I107,M107,Q107,U107),2)+LARGE((E69,I69,M69,Q69,U69,U88,Q88,M88,I88,E88,E107,I107,M107,Q107,U107),3)+LARGE((E69,I69,M69,Q69,U69,U88,Q88,M88,I88,E88,E107,I107,M107,Q107,U107),4)),"")</f>
        <v>850</v>
      </c>
      <c r="W69" s="117"/>
      <c r="X69" s="117"/>
      <c r="Y69" s="117"/>
      <c r="Z69" s="117"/>
      <c r="AA69" s="118"/>
    </row>
    <row r="70" spans="1:27" s="119" customFormat="1" ht="12.75">
      <c r="A70" s="182" t="s">
        <v>282</v>
      </c>
      <c r="B70" s="113"/>
      <c r="C70" s="114"/>
      <c r="D70" s="115"/>
      <c r="E70" s="112">
        <f>IF(SUM(B70:D70)&gt;0,SUM(B70:D70),"")</f>
      </c>
      <c r="F70" s="113"/>
      <c r="G70" s="114"/>
      <c r="H70" s="114"/>
      <c r="I70" s="112">
        <f>IF(SUM(F70:H70)&gt;0,SUM(F70:H70),"")</f>
      </c>
      <c r="J70" s="113"/>
      <c r="K70" s="114"/>
      <c r="L70" s="114"/>
      <c r="M70" s="112">
        <f>IF(SUM(J70:L70)&gt;0,SUM(J70:L70),"")</f>
      </c>
      <c r="N70" s="113"/>
      <c r="O70" s="114"/>
      <c r="P70" s="114"/>
      <c r="Q70" s="112">
        <f>IF(SUM(N70:P70)&gt;0,SUM(N70:P70),"")</f>
      </c>
      <c r="R70" s="113"/>
      <c r="S70" s="114"/>
      <c r="T70" s="114"/>
      <c r="U70" s="112">
        <f>IF(SUM(R70:T70)&gt;0,SUM(R70:T70),"")</f>
      </c>
      <c r="V70" s="94">
        <f>IF(SUM(E70,I70,M70,Q70,U70,U89,Q89,M89,I89,E89,E108,I108,M108,Q108,U108)&gt;0,(LARGE((E70,I70,M70,Q70,U70,U89,Q89,M89,I89,E89,E108,I108,M108,Q108,U108),1)+LARGE((E70,I70,M70,Q70,U70,U89,Q89,M89,I89,E89,E108,I108,M108,Q108,U108),2)+LARGE((E70,I70,M70,Q70,U70,U89,Q89,M89,I89,E89,E108,I108,M108,Q108,U108),3)+LARGE((E70,I70,M70,Q70,U70,U89,Q89,M89,I89,E89,E108,I108,M108,Q108,U108),4)),"")</f>
      </c>
      <c r="W70" s="117"/>
      <c r="X70" s="117"/>
      <c r="Y70" s="117"/>
      <c r="Z70" s="117"/>
      <c r="AA70" s="118"/>
    </row>
    <row r="71" spans="1:27" s="119" customFormat="1" ht="12.75">
      <c r="A71" s="24"/>
      <c r="B71" s="113"/>
      <c r="C71" s="114"/>
      <c r="D71" s="115"/>
      <c r="E71" s="112">
        <f t="shared" si="23"/>
      </c>
      <c r="F71" s="113"/>
      <c r="G71" s="114"/>
      <c r="H71" s="116"/>
      <c r="I71" s="112">
        <f>IF(SUM(F71:H71)&gt;0,SUM(F71:H71),"")</f>
      </c>
      <c r="J71" s="113"/>
      <c r="K71" s="114"/>
      <c r="L71" s="116"/>
      <c r="M71" s="112">
        <f t="shared" si="24"/>
      </c>
      <c r="N71" s="113"/>
      <c r="O71" s="114"/>
      <c r="P71" s="114"/>
      <c r="Q71" s="112">
        <f t="shared" si="25"/>
      </c>
      <c r="R71" s="113"/>
      <c r="S71" s="114"/>
      <c r="T71" s="114"/>
      <c r="U71" s="112">
        <f t="shared" si="26"/>
      </c>
      <c r="V71" s="94">
        <f>IF(SUM(E71,I71,M71,Q71,U71,U90,Q90,M90,I90,E90,E109,I109,M109,Q109,U109)&gt;0,(LARGE((E71,I71,M71,Q71,U71,U90,Q90,M90,I90,E90,E109,I109,M109,Q109,U109),1)+LARGE((E71,I71,M71,Q71,U71,U90,Q90,M90,I90,E90,E109,I109,M109,Q109,U109),2)+LARGE((E71,I71,M71,Q71,U71,U90,Q90,M90,I90,E90,E109,I109,M109,Q109,U109),3)+LARGE((E71,I71,M71,Q71,U71,U90,Q90,M90,I90,E90,E109,I109,M109,Q109,U109),4)),"")</f>
      </c>
      <c r="W71" s="117"/>
      <c r="X71" s="117"/>
      <c r="Y71" s="117"/>
      <c r="Z71" s="117"/>
      <c r="AA71" s="118"/>
    </row>
    <row r="72" spans="1:27" s="119" customFormat="1" ht="12.75">
      <c r="A72" s="24"/>
      <c r="B72" s="113"/>
      <c r="C72" s="114"/>
      <c r="D72" s="115"/>
      <c r="E72" s="112">
        <f t="shared" si="23"/>
      </c>
      <c r="F72" s="113"/>
      <c r="G72" s="114"/>
      <c r="H72" s="116"/>
      <c r="I72" s="112">
        <f t="shared" si="27"/>
      </c>
      <c r="J72" s="113"/>
      <c r="K72" s="114"/>
      <c r="L72" s="116"/>
      <c r="M72" s="112">
        <f t="shared" si="24"/>
      </c>
      <c r="N72" s="113"/>
      <c r="O72" s="114"/>
      <c r="P72" s="116"/>
      <c r="Q72" s="112">
        <f t="shared" si="25"/>
      </c>
      <c r="R72" s="113"/>
      <c r="S72" s="114"/>
      <c r="T72" s="116"/>
      <c r="U72" s="112">
        <f t="shared" si="26"/>
      </c>
      <c r="V72" s="94">
        <f>IF(SUM(E72,I72,M72,Q72,U72,U91,Q91,M91,I91,E91,E110,I110,M110,Q110,U110)&gt;0,(LARGE((E72,I72,M72,Q72,U72,U91,Q91,M91,I91,E91,E110,I110,M110,Q110,U110),1)+LARGE((E72,I72,M72,Q72,U72,U91,Q91,M91,I91,E91,E110,I110,M110,Q110,U110),2)+LARGE((E72,I72,M72,Q72,U72,U91,Q91,M91,I91,E91,E110,I110,M110,Q110,U110),3)+LARGE((E72,I72,M72,Q72,U72,U91,Q91,M91,I91,E91,E110,I110,M110,Q110,U110),4)),"")</f>
      </c>
      <c r="W72" s="117"/>
      <c r="X72" s="117"/>
      <c r="Y72" s="117"/>
      <c r="Z72" s="117"/>
      <c r="AA72" s="118"/>
    </row>
    <row r="73" spans="1:27" s="119" customFormat="1" ht="12.75">
      <c r="A73" s="24"/>
      <c r="B73" s="113"/>
      <c r="C73" s="114"/>
      <c r="D73" s="115"/>
      <c r="E73" s="112">
        <f t="shared" si="23"/>
      </c>
      <c r="F73" s="113"/>
      <c r="G73" s="114"/>
      <c r="H73" s="114"/>
      <c r="I73" s="112">
        <f t="shared" si="27"/>
      </c>
      <c r="J73" s="113"/>
      <c r="K73" s="114"/>
      <c r="L73" s="114"/>
      <c r="M73" s="112">
        <f t="shared" si="24"/>
      </c>
      <c r="N73" s="113"/>
      <c r="O73" s="114"/>
      <c r="P73" s="114"/>
      <c r="Q73" s="112">
        <f t="shared" si="25"/>
      </c>
      <c r="R73" s="113"/>
      <c r="S73" s="114"/>
      <c r="T73" s="114"/>
      <c r="U73" s="112">
        <f t="shared" si="26"/>
      </c>
      <c r="V73" s="94">
        <f>IF(SUM(E73,I73,M73,Q73,U73,U92,Q92,M92,I92,E92,E111,I111,M111,Q111,U111)&gt;0,(LARGE((E73,I73,M73,Q73,U73,U92,Q92,M92,I92,E92,E111,I111,M111,Q111,U111),1)+LARGE((E73,I73,M73,Q73,U73,U92,Q92,M92,I92,E92,E111,I111,M111,Q111,U111),2)+LARGE((E73,I73,M73,Q73,U73,U92,Q92,M92,I92,E92,E111,I111,M111,Q111,U111),3)+LARGE((E73,I73,M73,Q73,U73,U92,Q92,M92,I92,E92,E111,I111,M111,Q111,U111),4)),"")</f>
      </c>
      <c r="W73" s="117"/>
      <c r="X73" s="117"/>
      <c r="Y73" s="117"/>
      <c r="Z73" s="117"/>
      <c r="AA73" s="118"/>
    </row>
    <row r="74" spans="1:27" s="119" customFormat="1" ht="12.75">
      <c r="A74" s="24" t="s">
        <v>204</v>
      </c>
      <c r="B74" s="113">
        <v>87</v>
      </c>
      <c r="C74" s="114">
        <v>78</v>
      </c>
      <c r="D74" s="115">
        <v>74</v>
      </c>
      <c r="E74" s="112">
        <f t="shared" si="23"/>
        <v>239</v>
      </c>
      <c r="F74" s="113">
        <v>77</v>
      </c>
      <c r="G74" s="114">
        <v>50</v>
      </c>
      <c r="H74" s="114">
        <v>79</v>
      </c>
      <c r="I74" s="112">
        <f>IF(SUM(F74:H74)&gt;0,SUM(F74:H74),"")</f>
        <v>206</v>
      </c>
      <c r="J74" s="113">
        <v>76</v>
      </c>
      <c r="K74" s="114">
        <v>66</v>
      </c>
      <c r="L74" s="114">
        <v>65</v>
      </c>
      <c r="M74" s="112">
        <f t="shared" si="24"/>
        <v>207</v>
      </c>
      <c r="N74" s="113">
        <v>78</v>
      </c>
      <c r="O74" s="114">
        <v>65</v>
      </c>
      <c r="P74" s="114">
        <v>67</v>
      </c>
      <c r="Q74" s="112">
        <f t="shared" si="25"/>
        <v>210</v>
      </c>
      <c r="R74" s="113"/>
      <c r="S74" s="114"/>
      <c r="T74" s="114"/>
      <c r="U74" s="112">
        <f t="shared" si="26"/>
      </c>
      <c r="V74" s="94">
        <f>IF(SUM(E74,I74,M74,Q74,U74,U93,Q93,M93,I93,E93,E112,I112,M112,Q112,U112)&gt;0,(LARGE((E74,I74,M74,Q74,U74,U93,Q93,M93,I93,E93,E112,I112,M112,Q112,U112),1)+LARGE((E74,I74,M74,Q74,U74,U93,Q93,M93,I93,E93,E112,I112,M112,Q112,U112),2)+LARGE((E74,I74,M74,Q74,U74,U93,Q93,M93,I93,E93,E112,I112,M112,Q112,U112),3)+LARGE((E74,I74,M74,Q74,U74,U93,Q93,M93,I93,E93,E112,I112,M112,Q112,U112),4)),"")</f>
        <v>875</v>
      </c>
      <c r="W74" s="117"/>
      <c r="X74" s="117"/>
      <c r="Y74" s="117"/>
      <c r="Z74" s="117"/>
      <c r="AA74" s="118"/>
    </row>
    <row r="75" spans="1:27" s="119" customFormat="1" ht="12.75">
      <c r="A75" s="24" t="s">
        <v>205</v>
      </c>
      <c r="B75" s="113"/>
      <c r="C75" s="114"/>
      <c r="D75" s="115"/>
      <c r="E75" s="112">
        <f t="shared" si="23"/>
      </c>
      <c r="F75" s="113"/>
      <c r="G75" s="114"/>
      <c r="H75" s="114"/>
      <c r="I75" s="112">
        <f t="shared" si="27"/>
      </c>
      <c r="J75" s="113"/>
      <c r="K75" s="114"/>
      <c r="L75" s="114"/>
      <c r="M75" s="112">
        <f t="shared" si="24"/>
      </c>
      <c r="N75" s="113"/>
      <c r="O75" s="114"/>
      <c r="P75" s="114"/>
      <c r="Q75" s="112">
        <f t="shared" si="25"/>
      </c>
      <c r="R75" s="113"/>
      <c r="S75" s="114"/>
      <c r="T75" s="114"/>
      <c r="U75" s="112">
        <f t="shared" si="26"/>
      </c>
      <c r="V75" s="94">
        <f>IF(SUM(E75,I75,M75,Q75,U75,U94,Q94,M94,I94,E94,E113,I113,M113,Q113,U113)&gt;0,(LARGE((E75,I75,M75,Q75,U75,U94,Q94,M94,I94,E94,E113,I113,M113,Q113,U113),1)+LARGE((E75,I75,M75,Q75,U75,U94,Q94,M94,I94,E94,E113,I113,M113,Q113,U113),2)+LARGE((E75,I75,M75,Q75,U75,U94,Q94,M94,I94,E94,E113,I113,M113,Q113,U113),3)+LARGE((E75,I75,M75,Q75,U75,U94,Q94,M94,I94,E94,E113,I113,M113,Q113,U113),4)),"")</f>
      </c>
      <c r="W75" s="117"/>
      <c r="X75" s="117"/>
      <c r="Y75" s="117"/>
      <c r="Z75" s="117"/>
      <c r="AA75" s="118"/>
    </row>
    <row r="76" spans="1:27" s="119" customFormat="1" ht="12.75">
      <c r="A76" s="24" t="s">
        <v>318</v>
      </c>
      <c r="B76" s="113"/>
      <c r="C76" s="114"/>
      <c r="D76" s="115"/>
      <c r="E76" s="112">
        <f t="shared" si="23"/>
      </c>
      <c r="F76" s="113"/>
      <c r="G76" s="114"/>
      <c r="H76" s="114"/>
      <c r="I76" s="112">
        <f t="shared" si="27"/>
      </c>
      <c r="J76" s="113"/>
      <c r="K76" s="114"/>
      <c r="L76" s="114"/>
      <c r="M76" s="112">
        <f t="shared" si="24"/>
      </c>
      <c r="N76" s="113"/>
      <c r="O76" s="114"/>
      <c r="P76" s="114"/>
      <c r="Q76" s="112">
        <f t="shared" si="25"/>
      </c>
      <c r="R76" s="113"/>
      <c r="S76" s="114"/>
      <c r="T76" s="114"/>
      <c r="U76" s="112">
        <f t="shared" si="26"/>
      </c>
      <c r="V76" s="94">
        <f>IF(SUM(E76,I76,M76,Q76,U76,U95,Q95,M95,I95,E95,E114,I114,M114,Q114,U114)&gt;0,(LARGE((E76,I76,M76,Q76,U76,U95,Q95,M95,I95,E95,E114,I114,M114,Q114,U114),1)+LARGE((E76,I76,M76,Q76,U76,U95,Q95,M95,I95,E95,E114,I114,M114,Q114,U114),2)+LARGE((E76,I76,M76,Q76,U76,U95,Q95,M95,I95,E95,E114,I114,M114,Q114,U114),3)+LARGE((E76,I76,M76,Q76,U76,U95,Q95,M95,I95,E95,E114,I114,M114,Q114,U114),4)),"")</f>
      </c>
      <c r="W76" s="117"/>
      <c r="X76" s="117"/>
      <c r="Y76" s="117"/>
      <c r="Z76" s="117"/>
      <c r="AA76" s="118"/>
    </row>
    <row r="77" spans="1:27" s="119" customFormat="1" ht="13.5" thickBot="1">
      <c r="A77" s="106" t="s">
        <v>11</v>
      </c>
      <c r="B77" s="150">
        <f aca="true" t="shared" si="28" ref="B77:T77">IF(SUM(B62:B73)=0,0,AVERAGE(B62:B73))</f>
        <v>89.625</v>
      </c>
      <c r="C77" s="151">
        <f t="shared" si="28"/>
        <v>86.5</v>
      </c>
      <c r="D77" s="152">
        <f t="shared" si="28"/>
        <v>83.25</v>
      </c>
      <c r="E77" s="160">
        <f>IF(SUM(E62:E73)=0,0,AVERAGE(E62:E74))</f>
        <v>257.1111111111111</v>
      </c>
      <c r="F77" s="150">
        <f t="shared" si="28"/>
        <v>53.857142857142854</v>
      </c>
      <c r="G77" s="151">
        <f t="shared" si="28"/>
        <v>42.57142857142857</v>
      </c>
      <c r="H77" s="152">
        <f t="shared" si="28"/>
        <v>44.285714285714285</v>
      </c>
      <c r="I77" s="160">
        <f>IF(SUM(I62:I73)=0,0,AVERAGE(I62:I74))</f>
        <v>148.875</v>
      </c>
      <c r="J77" s="150">
        <f t="shared" si="28"/>
        <v>50.333333333333336</v>
      </c>
      <c r="K77" s="151">
        <f t="shared" si="28"/>
        <v>37.166666666666664</v>
      </c>
      <c r="L77" s="152">
        <f t="shared" si="28"/>
        <v>51.333333333333336</v>
      </c>
      <c r="M77" s="160">
        <f>IF(SUM(M62:M73)=0,0,AVERAGE(M62:M74))</f>
        <v>148.57142857142858</v>
      </c>
      <c r="N77" s="150">
        <f t="shared" si="28"/>
        <v>70.85714285714286</v>
      </c>
      <c r="O77" s="151">
        <f t="shared" si="28"/>
        <v>49.57142857142857</v>
      </c>
      <c r="P77" s="152">
        <f t="shared" si="28"/>
        <v>52.857142857142854</v>
      </c>
      <c r="Q77" s="160">
        <f>IF(SUM(Q62:Q73)=0,0,AVERAGE(Q62:Q74))</f>
        <v>177.875</v>
      </c>
      <c r="R77" s="150">
        <f t="shared" si="28"/>
        <v>25.666666666666668</v>
      </c>
      <c r="S77" s="151">
        <f t="shared" si="28"/>
        <v>28</v>
      </c>
      <c r="T77" s="152">
        <f t="shared" si="28"/>
        <v>15</v>
      </c>
      <c r="U77" s="160">
        <f>IF(SUM(U62:U73)=0,0,AVERAGE(U62:U74))</f>
        <v>68.66666666666667</v>
      </c>
      <c r="V77" s="153">
        <f>IF(SUM(V62:V73)=0,0,AVERAGE(V62:V74))</f>
        <v>729.5555555555555</v>
      </c>
      <c r="W77" s="120"/>
      <c r="X77" s="121"/>
      <c r="Y77" s="121"/>
      <c r="Z77" s="121"/>
      <c r="AA77" s="122"/>
    </row>
    <row r="78" spans="1:27" s="27" customFormat="1" ht="15" thickBot="1">
      <c r="A78" s="2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6"/>
      <c r="V78" s="25"/>
      <c r="W78" s="70" t="s">
        <v>55</v>
      </c>
      <c r="X78" s="88"/>
      <c r="Y78" s="88"/>
      <c r="Z78" s="88"/>
      <c r="AA78" s="89"/>
    </row>
    <row r="79" spans="1:27" ht="14.25">
      <c r="A79" s="28" t="s">
        <v>41</v>
      </c>
      <c r="B79" s="314" t="s">
        <v>415</v>
      </c>
      <c r="C79" s="315"/>
      <c r="D79" s="315"/>
      <c r="E79" s="316"/>
      <c r="F79" s="314" t="s">
        <v>71</v>
      </c>
      <c r="G79" s="315"/>
      <c r="H79" s="315"/>
      <c r="I79" s="316"/>
      <c r="J79" s="314" t="s">
        <v>72</v>
      </c>
      <c r="K79" s="315"/>
      <c r="L79" s="315"/>
      <c r="M79" s="316"/>
      <c r="N79" s="314" t="s">
        <v>73</v>
      </c>
      <c r="O79" s="315"/>
      <c r="P79" s="315"/>
      <c r="Q79" s="316"/>
      <c r="R79" s="314" t="s">
        <v>74</v>
      </c>
      <c r="S79" s="315"/>
      <c r="T79" s="315"/>
      <c r="U79" s="316"/>
      <c r="V79" s="29"/>
      <c r="W79" s="70" t="str">
        <f>B79</f>
        <v>Jeremy Havard - 11</v>
      </c>
      <c r="X79" s="70" t="str">
        <f>F79</f>
        <v>CR 7</v>
      </c>
      <c r="Y79" s="70" t="str">
        <f>J79</f>
        <v>CR 8</v>
      </c>
      <c r="Z79" s="70" t="str">
        <f>N79</f>
        <v>CR 9</v>
      </c>
      <c r="AA79" s="71" t="str">
        <f>R79</f>
        <v>CR 10</v>
      </c>
    </row>
    <row r="80" spans="1:27" ht="15" thickBot="1">
      <c r="A80" s="17" t="s">
        <v>5</v>
      </c>
      <c r="B80" s="18" t="s">
        <v>6</v>
      </c>
      <c r="C80" s="19" t="s">
        <v>7</v>
      </c>
      <c r="D80" s="19" t="s">
        <v>8</v>
      </c>
      <c r="E80" s="21" t="s">
        <v>9</v>
      </c>
      <c r="F80" s="18" t="s">
        <v>6</v>
      </c>
      <c r="G80" s="19" t="s">
        <v>7</v>
      </c>
      <c r="H80" s="19" t="s">
        <v>8</v>
      </c>
      <c r="I80" s="21" t="s">
        <v>9</v>
      </c>
      <c r="J80" s="18" t="s">
        <v>6</v>
      </c>
      <c r="K80" s="19" t="s">
        <v>7</v>
      </c>
      <c r="L80" s="19" t="s">
        <v>8</v>
      </c>
      <c r="M80" s="21" t="s">
        <v>9</v>
      </c>
      <c r="N80" s="18" t="s">
        <v>6</v>
      </c>
      <c r="O80" s="19" t="s">
        <v>7</v>
      </c>
      <c r="P80" s="19" t="s">
        <v>8</v>
      </c>
      <c r="Q80" s="21" t="s">
        <v>9</v>
      </c>
      <c r="R80" s="18" t="s">
        <v>6</v>
      </c>
      <c r="S80" s="19" t="s">
        <v>7</v>
      </c>
      <c r="T80" s="19" t="s">
        <v>8</v>
      </c>
      <c r="U80" s="21" t="s">
        <v>9</v>
      </c>
      <c r="V80" s="22"/>
      <c r="W80" s="96">
        <f>IF(SUM(E81:E95)&gt;0,LARGE(E81:E95,1),0)</f>
        <v>225</v>
      </c>
      <c r="X80" s="97">
        <f>IF(SUM(I81:I95)&gt;0,LARGE(I81:I95,1),0)</f>
        <v>0</v>
      </c>
      <c r="Y80" s="97">
        <f>IF(SUM(M81:M95)&gt;0,LARGE(M81:M95,1),0)</f>
        <v>0</v>
      </c>
      <c r="Z80" s="97">
        <f>IF(SUM(Q81:Q95)&gt;0,LARGE(Q81:Q95,1),0)</f>
        <v>0</v>
      </c>
      <c r="AA80" s="98">
        <f>IF(SUM(U81:U95)&gt;0,LARGE(U81:U95,1),0)</f>
        <v>0</v>
      </c>
    </row>
    <row r="81" spans="1:27" ht="15" thickTop="1">
      <c r="A81" s="23" t="s">
        <v>50</v>
      </c>
      <c r="B81" s="109"/>
      <c r="C81" s="110"/>
      <c r="D81" s="111"/>
      <c r="E81" s="112">
        <f>IF(SUM(B81:D81)&gt;0,SUM(B81:D81),"")</f>
      </c>
      <c r="F81" s="109"/>
      <c r="G81" s="110"/>
      <c r="H81" s="110"/>
      <c r="I81" s="112">
        <f aca="true" t="shared" si="29" ref="I81:I95">IF(SUM(F81:H81)&gt;0,SUM(F81:H81),"")</f>
      </c>
      <c r="J81" s="109"/>
      <c r="K81" s="110"/>
      <c r="L81" s="110"/>
      <c r="M81" s="112">
        <f aca="true" t="shared" si="30" ref="M81:M95">IF(SUM(J81:L81)&gt;0,SUM(J81:L81),"")</f>
      </c>
      <c r="N81" s="109"/>
      <c r="O81" s="110"/>
      <c r="P81" s="110"/>
      <c r="Q81" s="112">
        <f aca="true" t="shared" si="31" ref="Q81:Q95">IF(SUM(N81:P81)&gt;0,SUM(N81:P81),"")</f>
      </c>
      <c r="R81" s="109"/>
      <c r="S81" s="110"/>
      <c r="T81" s="110"/>
      <c r="U81" s="112">
        <f aca="true" t="shared" si="32" ref="U81:U95">IF(SUM(R81:T81)&gt;0,SUM(R81:T81),"")</f>
      </c>
      <c r="V81" s="30"/>
      <c r="W81" s="70"/>
      <c r="X81" s="70"/>
      <c r="Y81" s="70"/>
      <c r="Z81" s="70"/>
      <c r="AA81" s="71"/>
    </row>
    <row r="82" spans="1:27" ht="14.25">
      <c r="A82" s="23" t="s">
        <v>53</v>
      </c>
      <c r="B82" s="113"/>
      <c r="C82" s="114"/>
      <c r="D82" s="115"/>
      <c r="E82" s="112">
        <f aca="true" t="shared" si="33" ref="E82:E95">IF(SUM(B82:D82)&gt;0,SUM(B82:D82),"")</f>
      </c>
      <c r="F82" s="113"/>
      <c r="G82" s="114"/>
      <c r="H82" s="114"/>
      <c r="I82" s="112">
        <f t="shared" si="29"/>
      </c>
      <c r="J82" s="113"/>
      <c r="K82" s="114"/>
      <c r="L82" s="114"/>
      <c r="M82" s="112">
        <f t="shared" si="30"/>
      </c>
      <c r="N82" s="113"/>
      <c r="O82" s="114"/>
      <c r="P82" s="114"/>
      <c r="Q82" s="112">
        <f t="shared" si="31"/>
      </c>
      <c r="R82" s="113"/>
      <c r="S82" s="114"/>
      <c r="T82" s="114"/>
      <c r="U82" s="112">
        <f t="shared" si="32"/>
      </c>
      <c r="V82" s="31"/>
      <c r="W82" s="70"/>
      <c r="X82" s="70"/>
      <c r="Y82" s="70"/>
      <c r="Z82" s="70"/>
      <c r="AA82" s="71"/>
    </row>
    <row r="83" spans="1:27" ht="14.25">
      <c r="A83" s="24" t="s">
        <v>44</v>
      </c>
      <c r="B83" s="113"/>
      <c r="C83" s="114"/>
      <c r="D83" s="115"/>
      <c r="E83" s="112">
        <f t="shared" si="33"/>
      </c>
      <c r="F83" s="113"/>
      <c r="G83" s="114"/>
      <c r="H83" s="114"/>
      <c r="I83" s="112">
        <f t="shared" si="29"/>
      </c>
      <c r="J83" s="113"/>
      <c r="K83" s="114"/>
      <c r="L83" s="114"/>
      <c r="M83" s="112">
        <f t="shared" si="30"/>
      </c>
      <c r="N83" s="113"/>
      <c r="O83" s="114"/>
      <c r="P83" s="114"/>
      <c r="Q83" s="112">
        <f t="shared" si="31"/>
      </c>
      <c r="R83" s="113"/>
      <c r="S83" s="114"/>
      <c r="T83" s="114"/>
      <c r="U83" s="112">
        <f t="shared" si="32"/>
      </c>
      <c r="V83" s="32" t="s">
        <v>12</v>
      </c>
      <c r="W83" s="70"/>
      <c r="X83" s="70"/>
      <c r="Y83" s="70"/>
      <c r="Z83" s="70"/>
      <c r="AA83" s="71"/>
    </row>
    <row r="84" spans="1:27" ht="14.25">
      <c r="A84" s="24" t="s">
        <v>43</v>
      </c>
      <c r="B84" s="113">
        <v>85</v>
      </c>
      <c r="C84" s="114">
        <v>52</v>
      </c>
      <c r="D84" s="115">
        <v>82</v>
      </c>
      <c r="E84" s="112">
        <f t="shared" si="33"/>
        <v>219</v>
      </c>
      <c r="F84" s="113"/>
      <c r="G84" s="114"/>
      <c r="H84" s="114"/>
      <c r="I84" s="112">
        <v>0</v>
      </c>
      <c r="J84" s="113"/>
      <c r="K84" s="114"/>
      <c r="L84" s="114"/>
      <c r="M84" s="112">
        <f t="shared" si="30"/>
      </c>
      <c r="N84" s="113"/>
      <c r="O84" s="114"/>
      <c r="P84" s="114"/>
      <c r="Q84" s="112">
        <f t="shared" si="31"/>
      </c>
      <c r="R84" s="113"/>
      <c r="S84" s="114"/>
      <c r="T84" s="114"/>
      <c r="U84" s="112">
        <f t="shared" si="32"/>
      </c>
      <c r="V84" s="32" t="s">
        <v>13</v>
      </c>
      <c r="W84" s="70"/>
      <c r="X84" s="70"/>
      <c r="Y84" s="70"/>
      <c r="Z84" s="70"/>
      <c r="AA84" s="71"/>
    </row>
    <row r="85" spans="1:27" ht="14.25">
      <c r="A85" s="24" t="s">
        <v>48</v>
      </c>
      <c r="B85" s="113">
        <v>78</v>
      </c>
      <c r="C85" s="114">
        <v>63</v>
      </c>
      <c r="D85" s="116">
        <v>69</v>
      </c>
      <c r="E85" s="112">
        <f t="shared" si="33"/>
        <v>210</v>
      </c>
      <c r="F85" s="113"/>
      <c r="G85" s="114"/>
      <c r="H85" s="114"/>
      <c r="I85" s="112">
        <f t="shared" si="29"/>
      </c>
      <c r="J85" s="113"/>
      <c r="K85" s="114"/>
      <c r="L85" s="114"/>
      <c r="M85" s="112">
        <f t="shared" si="30"/>
      </c>
      <c r="N85" s="113"/>
      <c r="O85" s="114"/>
      <c r="P85" s="114"/>
      <c r="Q85" s="112">
        <f t="shared" si="31"/>
      </c>
      <c r="R85" s="113"/>
      <c r="S85" s="114"/>
      <c r="T85" s="114"/>
      <c r="U85" s="112">
        <f t="shared" si="32"/>
      </c>
      <c r="V85" s="32" t="s">
        <v>13</v>
      </c>
      <c r="W85" s="70"/>
      <c r="X85" s="70"/>
      <c r="Y85" s="70"/>
      <c r="Z85" s="70"/>
      <c r="AA85" s="71"/>
    </row>
    <row r="86" spans="1:27" ht="14.25">
      <c r="A86" s="24" t="s">
        <v>40</v>
      </c>
      <c r="B86" s="113"/>
      <c r="C86" s="114"/>
      <c r="D86" s="116"/>
      <c r="E86" s="112">
        <f t="shared" si="33"/>
      </c>
      <c r="F86" s="113"/>
      <c r="G86" s="114"/>
      <c r="H86" s="114"/>
      <c r="I86" s="112">
        <f t="shared" si="29"/>
      </c>
      <c r="J86" s="113"/>
      <c r="K86" s="114"/>
      <c r="L86" s="114"/>
      <c r="M86" s="112">
        <f t="shared" si="30"/>
      </c>
      <c r="N86" s="113"/>
      <c r="O86" s="114"/>
      <c r="P86" s="114"/>
      <c r="Q86" s="112">
        <f t="shared" si="31"/>
      </c>
      <c r="R86" s="113"/>
      <c r="S86" s="114"/>
      <c r="T86" s="114"/>
      <c r="U86" s="112">
        <f t="shared" si="32"/>
      </c>
      <c r="V86" s="32"/>
      <c r="W86" s="70"/>
      <c r="X86" s="70"/>
      <c r="Y86" s="70"/>
      <c r="Z86" s="70"/>
      <c r="AA86" s="71"/>
    </row>
    <row r="87" spans="1:27" ht="14.25">
      <c r="A87" s="24" t="s">
        <v>47</v>
      </c>
      <c r="B87" s="113"/>
      <c r="C87" s="114"/>
      <c r="D87" s="115"/>
      <c r="E87" s="112">
        <f>IF(SUM(B87:D87)&gt;0,SUM(B87:D87),"")</f>
      </c>
      <c r="F87" s="113"/>
      <c r="G87" s="114"/>
      <c r="H87" s="114"/>
      <c r="I87" s="112">
        <f>IF(SUM(F87:H87)&gt;0,SUM(F87:H87),"")</f>
      </c>
      <c r="J87" s="113"/>
      <c r="K87" s="114"/>
      <c r="L87" s="114"/>
      <c r="M87" s="112">
        <f>IF(SUM(J87:L87)&gt;0,SUM(J87:L87),"")</f>
      </c>
      <c r="N87" s="113"/>
      <c r="O87" s="114"/>
      <c r="P87" s="114"/>
      <c r="Q87" s="112">
        <f>IF(SUM(N87:P87)&gt;0,SUM(N87:P87),"")</f>
      </c>
      <c r="R87" s="113"/>
      <c r="S87" s="114"/>
      <c r="T87" s="114"/>
      <c r="U87" s="112">
        <f>IF(SUM(R87:T87)&gt;0,SUM(R87:T87),"")</f>
      </c>
      <c r="V87" s="32" t="s">
        <v>14</v>
      </c>
      <c r="W87" s="70"/>
      <c r="X87" s="70"/>
      <c r="Y87" s="70"/>
      <c r="Z87" s="70"/>
      <c r="AA87" s="71"/>
    </row>
    <row r="88" spans="1:27" ht="14.25">
      <c r="A88" s="182" t="s">
        <v>51</v>
      </c>
      <c r="B88" s="113">
        <v>79</v>
      </c>
      <c r="C88" s="114">
        <v>65</v>
      </c>
      <c r="D88" s="115">
        <v>81</v>
      </c>
      <c r="E88" s="112">
        <f>IF(SUM(B88:D88)&gt;0,SUM(B88:D88),"")</f>
        <v>225</v>
      </c>
      <c r="F88" s="113"/>
      <c r="G88" s="114"/>
      <c r="H88" s="114"/>
      <c r="I88" s="112">
        <f>IF(SUM(F88:H88)&gt;0,SUM(F88:H88),"")</f>
      </c>
      <c r="J88" s="113"/>
      <c r="K88" s="114"/>
      <c r="L88" s="114"/>
      <c r="M88" s="112">
        <f>IF(SUM(J88:L88)&gt;0,SUM(J88:L88),"")</f>
      </c>
      <c r="N88" s="113"/>
      <c r="O88" s="114"/>
      <c r="P88" s="114"/>
      <c r="Q88" s="112">
        <f>IF(SUM(N88:P88)&gt;0,SUM(N88:P88),"")</f>
      </c>
      <c r="R88" s="113"/>
      <c r="S88" s="114"/>
      <c r="T88" s="114"/>
      <c r="U88" s="112">
        <f>IF(SUM(R88:T88)&gt;0,SUM(R88:T88),"")</f>
      </c>
      <c r="V88" s="32" t="s">
        <v>15</v>
      </c>
      <c r="W88" s="70"/>
      <c r="X88" s="70"/>
      <c r="Y88" s="70"/>
      <c r="Z88" s="70"/>
      <c r="AA88" s="71"/>
    </row>
    <row r="89" spans="1:27" ht="14.25">
      <c r="A89" s="182" t="s">
        <v>282</v>
      </c>
      <c r="B89" s="113"/>
      <c r="C89" s="114"/>
      <c r="D89" s="115"/>
      <c r="E89" s="112">
        <f>IF(SUM(B89:D89)&gt;0,SUM(B89:D89),"")</f>
      </c>
      <c r="F89" s="113"/>
      <c r="G89" s="114"/>
      <c r="H89" s="114"/>
      <c r="I89" s="112">
        <f>IF(SUM(F89:H89)&gt;0,SUM(F89:H89),"")</f>
      </c>
      <c r="J89" s="113"/>
      <c r="K89" s="114"/>
      <c r="L89" s="114"/>
      <c r="M89" s="112">
        <f>IF(SUM(J89:L89)&gt;0,SUM(J89:L89),"")</f>
      </c>
      <c r="N89" s="113"/>
      <c r="O89" s="114"/>
      <c r="P89" s="114"/>
      <c r="Q89" s="112">
        <f>IF(SUM(N89:P89)&gt;0,SUM(N89:P89),"")</f>
      </c>
      <c r="R89" s="113"/>
      <c r="S89" s="114"/>
      <c r="T89" s="114"/>
      <c r="U89" s="112">
        <f>IF(SUM(R89:T89)&gt;0,SUM(R89:T89),"")</f>
      </c>
      <c r="V89" s="32" t="s">
        <v>16</v>
      </c>
      <c r="W89" s="70"/>
      <c r="X89" s="70"/>
      <c r="Y89" s="70"/>
      <c r="Z89" s="70"/>
      <c r="AA89" s="71"/>
    </row>
    <row r="90" spans="1:27" ht="14.25">
      <c r="A90" s="24"/>
      <c r="B90" s="113"/>
      <c r="C90" s="114"/>
      <c r="D90" s="115"/>
      <c r="E90" s="112">
        <f t="shared" si="33"/>
      </c>
      <c r="F90" s="113"/>
      <c r="G90" s="114"/>
      <c r="H90" s="114"/>
      <c r="I90" s="112">
        <f t="shared" si="29"/>
      </c>
      <c r="J90" s="113"/>
      <c r="K90" s="114"/>
      <c r="L90" s="114"/>
      <c r="M90" s="112">
        <f t="shared" si="30"/>
      </c>
      <c r="N90" s="113"/>
      <c r="O90" s="114"/>
      <c r="P90" s="114"/>
      <c r="Q90" s="112">
        <f t="shared" si="31"/>
      </c>
      <c r="R90" s="113"/>
      <c r="S90" s="114"/>
      <c r="T90" s="114"/>
      <c r="U90" s="112">
        <f t="shared" si="32"/>
      </c>
      <c r="V90" s="32" t="s">
        <v>17</v>
      </c>
      <c r="W90" s="70"/>
      <c r="X90" s="70"/>
      <c r="Y90" s="70"/>
      <c r="Z90" s="70"/>
      <c r="AA90" s="71"/>
    </row>
    <row r="91" spans="1:27" ht="14.25">
      <c r="A91" s="24"/>
      <c r="B91" s="113"/>
      <c r="C91" s="114"/>
      <c r="D91" s="115"/>
      <c r="E91" s="112">
        <f t="shared" si="33"/>
      </c>
      <c r="F91" s="113"/>
      <c r="G91" s="114"/>
      <c r="H91" s="114"/>
      <c r="I91" s="112">
        <f t="shared" si="29"/>
      </c>
      <c r="J91" s="113"/>
      <c r="K91" s="114"/>
      <c r="L91" s="114"/>
      <c r="M91" s="112">
        <f t="shared" si="30"/>
      </c>
      <c r="N91" s="113"/>
      <c r="O91" s="114"/>
      <c r="P91" s="114"/>
      <c r="Q91" s="112">
        <f t="shared" si="31"/>
      </c>
      <c r="R91" s="113"/>
      <c r="S91" s="114"/>
      <c r="T91" s="114"/>
      <c r="U91" s="112">
        <f t="shared" si="32"/>
      </c>
      <c r="V91" s="32" t="s">
        <v>13</v>
      </c>
      <c r="W91" s="70"/>
      <c r="X91" s="70"/>
      <c r="Y91" s="70"/>
      <c r="Z91" s="70"/>
      <c r="AA91" s="71"/>
    </row>
    <row r="92" spans="1:27" ht="14.25">
      <c r="A92" s="24"/>
      <c r="B92" s="113"/>
      <c r="C92" s="114"/>
      <c r="D92" s="115"/>
      <c r="E92" s="112">
        <f t="shared" si="33"/>
      </c>
      <c r="F92" s="113"/>
      <c r="G92" s="114"/>
      <c r="H92" s="114"/>
      <c r="I92" s="112">
        <f t="shared" si="29"/>
      </c>
      <c r="J92" s="113"/>
      <c r="K92" s="114"/>
      <c r="L92" s="114"/>
      <c r="M92" s="112">
        <f t="shared" si="30"/>
      </c>
      <c r="N92" s="113"/>
      <c r="O92" s="114"/>
      <c r="P92" s="114"/>
      <c r="Q92" s="112">
        <f t="shared" si="31"/>
      </c>
      <c r="R92" s="113"/>
      <c r="S92" s="114"/>
      <c r="T92" s="114"/>
      <c r="U92" s="112">
        <f t="shared" si="32"/>
      </c>
      <c r="V92" s="32"/>
      <c r="W92" s="70"/>
      <c r="X92" s="70"/>
      <c r="Y92" s="70"/>
      <c r="Z92" s="70"/>
      <c r="AA92" s="71"/>
    </row>
    <row r="93" spans="1:27" ht="14.25">
      <c r="A93" s="24" t="s">
        <v>204</v>
      </c>
      <c r="B93" s="113">
        <v>72</v>
      </c>
      <c r="C93" s="114">
        <v>70</v>
      </c>
      <c r="D93" s="115">
        <v>77</v>
      </c>
      <c r="E93" s="112">
        <f t="shared" si="33"/>
        <v>219</v>
      </c>
      <c r="F93" s="113"/>
      <c r="G93" s="114"/>
      <c r="H93" s="114"/>
      <c r="I93" s="112">
        <f>IF(SUM(F93:H93)&gt;0,SUM(F93:H93),"")</f>
      </c>
      <c r="J93" s="113"/>
      <c r="K93" s="114"/>
      <c r="L93" s="114"/>
      <c r="M93" s="112">
        <f t="shared" si="30"/>
      </c>
      <c r="N93" s="113"/>
      <c r="O93" s="114"/>
      <c r="P93" s="114"/>
      <c r="Q93" s="112">
        <f t="shared" si="31"/>
      </c>
      <c r="R93" s="113"/>
      <c r="S93" s="114"/>
      <c r="T93" s="114"/>
      <c r="U93" s="112">
        <f t="shared" si="32"/>
      </c>
      <c r="V93" s="32"/>
      <c r="W93" s="70"/>
      <c r="X93" s="70"/>
      <c r="Y93" s="70"/>
      <c r="Z93" s="70"/>
      <c r="AA93" s="71"/>
    </row>
    <row r="94" spans="1:27" ht="14.25">
      <c r="A94" s="24" t="s">
        <v>205</v>
      </c>
      <c r="B94" s="113"/>
      <c r="C94" s="114"/>
      <c r="D94" s="115"/>
      <c r="E94" s="112">
        <f t="shared" si="33"/>
      </c>
      <c r="F94" s="113"/>
      <c r="G94" s="114"/>
      <c r="H94" s="114"/>
      <c r="I94" s="112">
        <f t="shared" si="29"/>
      </c>
      <c r="J94" s="113"/>
      <c r="K94" s="114"/>
      <c r="L94" s="114"/>
      <c r="M94" s="112">
        <f t="shared" si="30"/>
      </c>
      <c r="N94" s="113"/>
      <c r="O94" s="114"/>
      <c r="P94" s="114"/>
      <c r="Q94" s="112">
        <f t="shared" si="31"/>
      </c>
      <c r="R94" s="113"/>
      <c r="S94" s="114"/>
      <c r="T94" s="114"/>
      <c r="U94" s="112">
        <f t="shared" si="32"/>
      </c>
      <c r="V94" s="31"/>
      <c r="W94" s="70"/>
      <c r="X94" s="70"/>
      <c r="Y94" s="70"/>
      <c r="Z94" s="70"/>
      <c r="AA94" s="71"/>
    </row>
    <row r="95" spans="1:27" ht="14.25">
      <c r="A95" s="24" t="s">
        <v>318</v>
      </c>
      <c r="B95" s="113"/>
      <c r="C95" s="114"/>
      <c r="D95" s="115"/>
      <c r="E95" s="112">
        <f t="shared" si="33"/>
      </c>
      <c r="F95" s="113"/>
      <c r="G95" s="114"/>
      <c r="H95" s="114"/>
      <c r="I95" s="112">
        <f t="shared" si="29"/>
      </c>
      <c r="J95" s="113"/>
      <c r="K95" s="114"/>
      <c r="L95" s="114"/>
      <c r="M95" s="112">
        <f t="shared" si="30"/>
      </c>
      <c r="N95" s="113"/>
      <c r="O95" s="114"/>
      <c r="P95" s="114"/>
      <c r="Q95" s="112">
        <f t="shared" si="31"/>
      </c>
      <c r="R95" s="113"/>
      <c r="S95" s="114"/>
      <c r="T95" s="114"/>
      <c r="U95" s="112">
        <f t="shared" si="32"/>
      </c>
      <c r="V95" s="31"/>
      <c r="W95" s="70"/>
      <c r="X95" s="70"/>
      <c r="Y95" s="70"/>
      <c r="Z95" s="70"/>
      <c r="AA95" s="71"/>
    </row>
    <row r="96" spans="1:27" s="119" customFormat="1" ht="13.5" thickBot="1">
      <c r="A96" s="106" t="s">
        <v>11</v>
      </c>
      <c r="B96" s="150">
        <f aca="true" t="shared" si="34" ref="B96:U96">IF(SUM(B81:B92)=0,0,AVERAGE(B81:B92))</f>
        <v>80.66666666666667</v>
      </c>
      <c r="C96" s="151">
        <f t="shared" si="34"/>
        <v>60</v>
      </c>
      <c r="D96" s="152">
        <f t="shared" si="34"/>
        <v>77.33333333333333</v>
      </c>
      <c r="E96" s="160">
        <f>IF(SUM(E81:E92)=0,0,AVERAGE(E81:E93))</f>
        <v>218.25</v>
      </c>
      <c r="F96" s="150">
        <f t="shared" si="34"/>
        <v>0</v>
      </c>
      <c r="G96" s="151">
        <f t="shared" si="34"/>
        <v>0</v>
      </c>
      <c r="H96" s="152">
        <f t="shared" si="34"/>
        <v>0</v>
      </c>
      <c r="I96" s="160">
        <f t="shared" si="34"/>
        <v>0</v>
      </c>
      <c r="J96" s="150">
        <f t="shared" si="34"/>
        <v>0</v>
      </c>
      <c r="K96" s="151">
        <f t="shared" si="34"/>
        <v>0</v>
      </c>
      <c r="L96" s="152">
        <f t="shared" si="34"/>
        <v>0</v>
      </c>
      <c r="M96" s="160">
        <f t="shared" si="34"/>
        <v>0</v>
      </c>
      <c r="N96" s="150">
        <f t="shared" si="34"/>
        <v>0</v>
      </c>
      <c r="O96" s="151">
        <f t="shared" si="34"/>
        <v>0</v>
      </c>
      <c r="P96" s="152">
        <f t="shared" si="34"/>
        <v>0</v>
      </c>
      <c r="Q96" s="160">
        <f t="shared" si="34"/>
        <v>0</v>
      </c>
      <c r="R96" s="150">
        <f t="shared" si="34"/>
        <v>0</v>
      </c>
      <c r="S96" s="151">
        <f t="shared" si="34"/>
        <v>0</v>
      </c>
      <c r="T96" s="152">
        <f t="shared" si="34"/>
        <v>0</v>
      </c>
      <c r="U96" s="160">
        <f t="shared" si="34"/>
        <v>0</v>
      </c>
      <c r="V96" s="33"/>
      <c r="W96" s="120"/>
      <c r="X96" s="121"/>
      <c r="Y96" s="121"/>
      <c r="Z96" s="121"/>
      <c r="AA96" s="122"/>
    </row>
    <row r="97" spans="1:27" s="27" customFormat="1" ht="15" thickBot="1">
      <c r="A97" s="2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6"/>
      <c r="V97" s="25"/>
      <c r="W97" s="70" t="s">
        <v>55</v>
      </c>
      <c r="X97" s="88"/>
      <c r="Y97" s="88"/>
      <c r="Z97" s="88"/>
      <c r="AA97" s="89"/>
    </row>
    <row r="98" spans="1:27" ht="14.25">
      <c r="A98" s="28" t="s">
        <v>41</v>
      </c>
      <c r="B98" s="314" t="s">
        <v>180</v>
      </c>
      <c r="C98" s="315"/>
      <c r="D98" s="315"/>
      <c r="E98" s="316"/>
      <c r="F98" s="314" t="s">
        <v>181</v>
      </c>
      <c r="G98" s="315"/>
      <c r="H98" s="315"/>
      <c r="I98" s="316"/>
      <c r="J98" s="314" t="s">
        <v>182</v>
      </c>
      <c r="K98" s="315"/>
      <c r="L98" s="315"/>
      <c r="M98" s="316"/>
      <c r="N98" s="314" t="s">
        <v>183</v>
      </c>
      <c r="O98" s="315"/>
      <c r="P98" s="315"/>
      <c r="Q98" s="316"/>
      <c r="R98" s="314" t="s">
        <v>184</v>
      </c>
      <c r="S98" s="315"/>
      <c r="T98" s="315"/>
      <c r="U98" s="316"/>
      <c r="V98" s="29"/>
      <c r="W98" s="70" t="str">
        <f>B98</f>
        <v>CR 11</v>
      </c>
      <c r="X98" s="70" t="str">
        <f>F98</f>
        <v>CR 12</v>
      </c>
      <c r="Y98" s="70" t="str">
        <f>J98</f>
        <v>CR 13</v>
      </c>
      <c r="Z98" s="70" t="str">
        <f>N98</f>
        <v>CR 14</v>
      </c>
      <c r="AA98" s="71" t="str">
        <f>R98</f>
        <v>CR 15</v>
      </c>
    </row>
    <row r="99" spans="1:27" ht="15" thickBot="1">
      <c r="A99" s="17" t="s">
        <v>5</v>
      </c>
      <c r="B99" s="18" t="s">
        <v>6</v>
      </c>
      <c r="C99" s="19" t="s">
        <v>7</v>
      </c>
      <c r="D99" s="19" t="s">
        <v>8</v>
      </c>
      <c r="E99" s="21" t="s">
        <v>9</v>
      </c>
      <c r="F99" s="18" t="s">
        <v>6</v>
      </c>
      <c r="G99" s="19" t="s">
        <v>7</v>
      </c>
      <c r="H99" s="19" t="s">
        <v>8</v>
      </c>
      <c r="I99" s="21" t="s">
        <v>9</v>
      </c>
      <c r="J99" s="18" t="s">
        <v>6</v>
      </c>
      <c r="K99" s="19" t="s">
        <v>7</v>
      </c>
      <c r="L99" s="19" t="s">
        <v>8</v>
      </c>
      <c r="M99" s="21" t="s">
        <v>9</v>
      </c>
      <c r="N99" s="18" t="s">
        <v>6</v>
      </c>
      <c r="O99" s="19" t="s">
        <v>7</v>
      </c>
      <c r="P99" s="19" t="s">
        <v>8</v>
      </c>
      <c r="Q99" s="21" t="s">
        <v>9</v>
      </c>
      <c r="R99" s="18" t="s">
        <v>6</v>
      </c>
      <c r="S99" s="19" t="s">
        <v>7</v>
      </c>
      <c r="T99" s="19" t="s">
        <v>8</v>
      </c>
      <c r="U99" s="21" t="s">
        <v>9</v>
      </c>
      <c r="V99" s="22"/>
      <c r="W99" s="96">
        <f>IF(SUM(E100:E114)&gt;0,LARGE(E100:E114,1),0)</f>
        <v>0</v>
      </c>
      <c r="X99" s="97">
        <f>IF(SUM(I100:I114)&gt;0,LARGE(I100:I114,1),0)</f>
        <v>0</v>
      </c>
      <c r="Y99" s="97">
        <f>IF(SUM(M100:M114)&gt;0,LARGE(M100:M114,1),0)</f>
        <v>0</v>
      </c>
      <c r="Z99" s="97">
        <f>IF(SUM(Q100:Q114)&gt;0,LARGE(Q100:Q114,1),0)</f>
        <v>0</v>
      </c>
      <c r="AA99" s="98">
        <f>IF(SUM(U100:U114)&gt;0,LARGE(U100:U114,1),0)</f>
        <v>0</v>
      </c>
    </row>
    <row r="100" spans="1:27" ht="15" thickTop="1">
      <c r="A100" s="23" t="s">
        <v>50</v>
      </c>
      <c r="B100" s="109"/>
      <c r="C100" s="110"/>
      <c r="D100" s="111"/>
      <c r="E100" s="112">
        <f aca="true" t="shared" si="35" ref="E100:E108">IF(SUM(B100:D100)&gt;0,SUM(B100:D100),"")</f>
      </c>
      <c r="F100" s="109"/>
      <c r="G100" s="110"/>
      <c r="H100" s="110"/>
      <c r="I100" s="112">
        <f aca="true" t="shared" si="36" ref="I100:I108">IF(SUM(F100:H100)&gt;0,SUM(F100:H100),"")</f>
      </c>
      <c r="J100" s="109"/>
      <c r="K100" s="110"/>
      <c r="L100" s="110"/>
      <c r="M100" s="112">
        <f aca="true" t="shared" si="37" ref="M100:M108">IF(SUM(J100:L100)&gt;0,SUM(J100:L100),"")</f>
      </c>
      <c r="N100" s="109"/>
      <c r="O100" s="110"/>
      <c r="P100" s="110"/>
      <c r="Q100" s="112">
        <f aca="true" t="shared" si="38" ref="Q100:Q108">IF(SUM(N100:P100)&gt;0,SUM(N100:P100),"")</f>
      </c>
      <c r="R100" s="109"/>
      <c r="S100" s="110"/>
      <c r="T100" s="110"/>
      <c r="U100" s="112">
        <f aca="true" t="shared" si="39" ref="U100:U108">IF(SUM(R100:T100)&gt;0,SUM(R100:T100),"")</f>
      </c>
      <c r="V100" s="30"/>
      <c r="W100" s="70"/>
      <c r="X100" s="70"/>
      <c r="Y100" s="70"/>
      <c r="Z100" s="70"/>
      <c r="AA100" s="71"/>
    </row>
    <row r="101" spans="1:27" ht="14.25">
      <c r="A101" s="23" t="s">
        <v>53</v>
      </c>
      <c r="B101" s="113"/>
      <c r="C101" s="114"/>
      <c r="D101" s="115"/>
      <c r="E101" s="112">
        <f t="shared" si="35"/>
      </c>
      <c r="F101" s="113"/>
      <c r="G101" s="114"/>
      <c r="H101" s="114"/>
      <c r="I101" s="112">
        <f t="shared" si="36"/>
      </c>
      <c r="J101" s="113"/>
      <c r="K101" s="114"/>
      <c r="L101" s="114"/>
      <c r="M101" s="112">
        <f t="shared" si="37"/>
      </c>
      <c r="N101" s="113"/>
      <c r="O101" s="114"/>
      <c r="P101" s="114"/>
      <c r="Q101" s="112">
        <f t="shared" si="38"/>
      </c>
      <c r="R101" s="113"/>
      <c r="S101" s="114"/>
      <c r="T101" s="114"/>
      <c r="U101" s="112">
        <f t="shared" si="39"/>
      </c>
      <c r="V101" s="31"/>
      <c r="W101" s="70"/>
      <c r="X101" s="70"/>
      <c r="Y101" s="70"/>
      <c r="Z101" s="70"/>
      <c r="AA101" s="71"/>
    </row>
    <row r="102" spans="1:27" ht="14.25">
      <c r="A102" s="24" t="s">
        <v>44</v>
      </c>
      <c r="B102" s="113"/>
      <c r="C102" s="114"/>
      <c r="D102" s="115"/>
      <c r="E102" s="112">
        <f t="shared" si="35"/>
      </c>
      <c r="F102" s="113"/>
      <c r="G102" s="114"/>
      <c r="H102" s="114"/>
      <c r="I102" s="112">
        <f t="shared" si="36"/>
      </c>
      <c r="J102" s="113"/>
      <c r="K102" s="114"/>
      <c r="L102" s="114"/>
      <c r="M102" s="112">
        <f t="shared" si="37"/>
      </c>
      <c r="N102" s="113"/>
      <c r="O102" s="114"/>
      <c r="P102" s="114"/>
      <c r="Q102" s="112">
        <f t="shared" si="38"/>
      </c>
      <c r="R102" s="113"/>
      <c r="S102" s="114"/>
      <c r="T102" s="114"/>
      <c r="U102" s="112">
        <f t="shared" si="39"/>
      </c>
      <c r="V102" s="32" t="s">
        <v>12</v>
      </c>
      <c r="W102" s="70"/>
      <c r="X102" s="70"/>
      <c r="Y102" s="70"/>
      <c r="Z102" s="70"/>
      <c r="AA102" s="71"/>
    </row>
    <row r="103" spans="1:27" ht="14.25">
      <c r="A103" s="24" t="s">
        <v>43</v>
      </c>
      <c r="B103" s="113"/>
      <c r="C103" s="114"/>
      <c r="D103" s="115"/>
      <c r="E103" s="112">
        <f t="shared" si="35"/>
      </c>
      <c r="F103" s="113"/>
      <c r="G103" s="114"/>
      <c r="H103" s="114"/>
      <c r="I103" s="112">
        <f t="shared" si="36"/>
      </c>
      <c r="J103" s="113"/>
      <c r="K103" s="114"/>
      <c r="L103" s="114"/>
      <c r="M103" s="112">
        <f t="shared" si="37"/>
      </c>
      <c r="N103" s="113"/>
      <c r="O103" s="114"/>
      <c r="P103" s="114"/>
      <c r="Q103" s="112">
        <f t="shared" si="38"/>
      </c>
      <c r="R103" s="113"/>
      <c r="S103" s="114"/>
      <c r="T103" s="114"/>
      <c r="U103" s="112">
        <f t="shared" si="39"/>
      </c>
      <c r="V103" s="32" t="s">
        <v>13</v>
      </c>
      <c r="W103" s="70"/>
      <c r="X103" s="70"/>
      <c r="Y103" s="70"/>
      <c r="Z103" s="70"/>
      <c r="AA103" s="71"/>
    </row>
    <row r="104" spans="1:27" ht="14.25">
      <c r="A104" s="24" t="s">
        <v>48</v>
      </c>
      <c r="B104" s="113"/>
      <c r="C104" s="114"/>
      <c r="D104" s="116"/>
      <c r="E104" s="112">
        <f t="shared" si="35"/>
      </c>
      <c r="F104" s="113"/>
      <c r="G104" s="114"/>
      <c r="H104" s="114"/>
      <c r="I104" s="112">
        <f t="shared" si="36"/>
      </c>
      <c r="J104" s="113"/>
      <c r="K104" s="114"/>
      <c r="L104" s="114"/>
      <c r="M104" s="112">
        <f t="shared" si="37"/>
      </c>
      <c r="N104" s="113"/>
      <c r="O104" s="114"/>
      <c r="P104" s="114"/>
      <c r="Q104" s="112">
        <f t="shared" si="38"/>
      </c>
      <c r="R104" s="113"/>
      <c r="S104" s="114"/>
      <c r="T104" s="114"/>
      <c r="U104" s="112">
        <f t="shared" si="39"/>
      </c>
      <c r="V104" s="32" t="s">
        <v>13</v>
      </c>
      <c r="W104" s="70"/>
      <c r="X104" s="70"/>
      <c r="Y104" s="70"/>
      <c r="Z104" s="70"/>
      <c r="AA104" s="71"/>
    </row>
    <row r="105" spans="1:27" ht="14.25">
      <c r="A105" s="24" t="s">
        <v>40</v>
      </c>
      <c r="B105" s="113"/>
      <c r="C105" s="114"/>
      <c r="D105" s="116"/>
      <c r="E105" s="112">
        <f t="shared" si="35"/>
      </c>
      <c r="F105" s="113"/>
      <c r="G105" s="114"/>
      <c r="H105" s="114"/>
      <c r="I105" s="112">
        <f t="shared" si="36"/>
      </c>
      <c r="J105" s="113"/>
      <c r="K105" s="114"/>
      <c r="L105" s="114"/>
      <c r="M105" s="112">
        <f t="shared" si="37"/>
      </c>
      <c r="N105" s="113"/>
      <c r="O105" s="114"/>
      <c r="P105" s="114"/>
      <c r="Q105" s="112">
        <f t="shared" si="38"/>
      </c>
      <c r="R105" s="113"/>
      <c r="S105" s="114"/>
      <c r="T105" s="114"/>
      <c r="U105" s="112">
        <f t="shared" si="39"/>
      </c>
      <c r="V105" s="32"/>
      <c r="W105" s="70"/>
      <c r="X105" s="70"/>
      <c r="Y105" s="70"/>
      <c r="Z105" s="70"/>
      <c r="AA105" s="71"/>
    </row>
    <row r="106" spans="1:27" ht="14.25">
      <c r="A106" s="24" t="s">
        <v>47</v>
      </c>
      <c r="B106" s="113"/>
      <c r="C106" s="114"/>
      <c r="D106" s="115"/>
      <c r="E106" s="112">
        <f t="shared" si="35"/>
      </c>
      <c r="F106" s="113"/>
      <c r="G106" s="114"/>
      <c r="H106" s="114"/>
      <c r="I106" s="112">
        <f t="shared" si="36"/>
      </c>
      <c r="J106" s="113"/>
      <c r="K106" s="114"/>
      <c r="L106" s="114"/>
      <c r="M106" s="112">
        <f t="shared" si="37"/>
      </c>
      <c r="N106" s="113"/>
      <c r="O106" s="114"/>
      <c r="P106" s="114"/>
      <c r="Q106" s="112">
        <f t="shared" si="38"/>
      </c>
      <c r="R106" s="113"/>
      <c r="S106" s="114"/>
      <c r="T106" s="114"/>
      <c r="U106" s="112">
        <f t="shared" si="39"/>
      </c>
      <c r="V106" s="32" t="s">
        <v>14</v>
      </c>
      <c r="W106" s="70"/>
      <c r="X106" s="70"/>
      <c r="Y106" s="70"/>
      <c r="Z106" s="70"/>
      <c r="AA106" s="71"/>
    </row>
    <row r="107" spans="1:27" ht="14.25">
      <c r="A107" s="182" t="s">
        <v>51</v>
      </c>
      <c r="B107" s="113"/>
      <c r="C107" s="114"/>
      <c r="D107" s="115"/>
      <c r="E107" s="112">
        <f t="shared" si="35"/>
      </c>
      <c r="F107" s="113"/>
      <c r="G107" s="114"/>
      <c r="H107" s="114"/>
      <c r="I107" s="112">
        <f t="shared" si="36"/>
      </c>
      <c r="J107" s="113"/>
      <c r="K107" s="114"/>
      <c r="L107" s="114"/>
      <c r="M107" s="112">
        <f t="shared" si="37"/>
      </c>
      <c r="N107" s="113"/>
      <c r="O107" s="114"/>
      <c r="P107" s="114"/>
      <c r="Q107" s="112">
        <f t="shared" si="38"/>
      </c>
      <c r="R107" s="113"/>
      <c r="S107" s="114"/>
      <c r="T107" s="114"/>
      <c r="U107" s="112">
        <f t="shared" si="39"/>
      </c>
      <c r="V107" s="32" t="s">
        <v>15</v>
      </c>
      <c r="W107" s="70"/>
      <c r="X107" s="70"/>
      <c r="Y107" s="70"/>
      <c r="Z107" s="70"/>
      <c r="AA107" s="71"/>
    </row>
    <row r="108" spans="1:27" ht="14.25">
      <c r="A108" s="182" t="s">
        <v>282</v>
      </c>
      <c r="B108" s="113"/>
      <c r="C108" s="114"/>
      <c r="D108" s="115"/>
      <c r="E108" s="112">
        <f t="shared" si="35"/>
      </c>
      <c r="F108" s="113"/>
      <c r="G108" s="114"/>
      <c r="H108" s="114"/>
      <c r="I108" s="112">
        <f t="shared" si="36"/>
      </c>
      <c r="J108" s="113"/>
      <c r="K108" s="114"/>
      <c r="L108" s="114"/>
      <c r="M108" s="112">
        <f t="shared" si="37"/>
      </c>
      <c r="N108" s="113"/>
      <c r="O108" s="114"/>
      <c r="P108" s="114"/>
      <c r="Q108" s="112">
        <f t="shared" si="38"/>
      </c>
      <c r="R108" s="113"/>
      <c r="S108" s="114"/>
      <c r="T108" s="114"/>
      <c r="U108" s="112">
        <f t="shared" si="39"/>
      </c>
      <c r="V108" s="32" t="s">
        <v>16</v>
      </c>
      <c r="W108" s="70"/>
      <c r="X108" s="70"/>
      <c r="Y108" s="70"/>
      <c r="Z108" s="70"/>
      <c r="AA108" s="71"/>
    </row>
    <row r="109" spans="1:27" ht="14.25">
      <c r="A109" s="24"/>
      <c r="B109" s="113"/>
      <c r="C109" s="114"/>
      <c r="D109" s="115"/>
      <c r="E109" s="112">
        <f aca="true" t="shared" si="40" ref="E109:E114">IF(SUM(B109:D109)&gt;0,SUM(B109:D109),"")</f>
      </c>
      <c r="F109" s="113"/>
      <c r="G109" s="114"/>
      <c r="H109" s="114"/>
      <c r="I109" s="112">
        <f aca="true" t="shared" si="41" ref="I109:I114">IF(SUM(F109:H109)&gt;0,SUM(F109:H109),"")</f>
      </c>
      <c r="J109" s="113"/>
      <c r="K109" s="114"/>
      <c r="L109" s="114"/>
      <c r="M109" s="112">
        <f aca="true" t="shared" si="42" ref="M109:M114">IF(SUM(J109:L109)&gt;0,SUM(J109:L109),"")</f>
      </c>
      <c r="N109" s="113"/>
      <c r="O109" s="114"/>
      <c r="P109" s="114"/>
      <c r="Q109" s="112">
        <f aca="true" t="shared" si="43" ref="Q109:Q114">IF(SUM(N109:P109)&gt;0,SUM(N109:P109),"")</f>
      </c>
      <c r="R109" s="113"/>
      <c r="S109" s="114"/>
      <c r="T109" s="114"/>
      <c r="U109" s="112">
        <f aca="true" t="shared" si="44" ref="U109:U114">IF(SUM(R109:T109)&gt;0,SUM(R109:T109),"")</f>
      </c>
      <c r="V109" s="32" t="s">
        <v>17</v>
      </c>
      <c r="W109" s="70"/>
      <c r="X109" s="70"/>
      <c r="Y109" s="70"/>
      <c r="Z109" s="70"/>
      <c r="AA109" s="71"/>
    </row>
    <row r="110" spans="1:27" ht="14.25">
      <c r="A110" s="24"/>
      <c r="B110" s="113"/>
      <c r="C110" s="114"/>
      <c r="D110" s="115"/>
      <c r="E110" s="112">
        <f t="shared" si="40"/>
      </c>
      <c r="F110" s="113"/>
      <c r="G110" s="114"/>
      <c r="H110" s="114"/>
      <c r="I110" s="112">
        <f t="shared" si="41"/>
      </c>
      <c r="J110" s="113"/>
      <c r="K110" s="114"/>
      <c r="L110" s="114"/>
      <c r="M110" s="112">
        <f t="shared" si="42"/>
      </c>
      <c r="N110" s="113"/>
      <c r="O110" s="114"/>
      <c r="P110" s="114"/>
      <c r="Q110" s="112">
        <f t="shared" si="43"/>
      </c>
      <c r="R110" s="113"/>
      <c r="S110" s="114"/>
      <c r="T110" s="114"/>
      <c r="U110" s="112">
        <f t="shared" si="44"/>
      </c>
      <c r="V110" s="32" t="s">
        <v>13</v>
      </c>
      <c r="W110" s="70"/>
      <c r="X110" s="70"/>
      <c r="Y110" s="70"/>
      <c r="Z110" s="70"/>
      <c r="AA110" s="71"/>
    </row>
    <row r="111" spans="1:27" ht="14.25">
      <c r="A111" s="24"/>
      <c r="B111" s="113"/>
      <c r="C111" s="114"/>
      <c r="D111" s="115"/>
      <c r="E111" s="112">
        <f t="shared" si="40"/>
      </c>
      <c r="F111" s="113"/>
      <c r="G111" s="114"/>
      <c r="H111" s="114"/>
      <c r="I111" s="112">
        <f t="shared" si="41"/>
      </c>
      <c r="J111" s="113"/>
      <c r="K111" s="114"/>
      <c r="L111" s="114"/>
      <c r="M111" s="112">
        <f t="shared" si="42"/>
      </c>
      <c r="N111" s="113"/>
      <c r="O111" s="114"/>
      <c r="P111" s="114"/>
      <c r="Q111" s="112">
        <f t="shared" si="43"/>
      </c>
      <c r="R111" s="113"/>
      <c r="S111" s="114"/>
      <c r="T111" s="114"/>
      <c r="U111" s="112">
        <f t="shared" si="44"/>
      </c>
      <c r="V111" s="32"/>
      <c r="W111" s="70"/>
      <c r="X111" s="70"/>
      <c r="Y111" s="70"/>
      <c r="Z111" s="70"/>
      <c r="AA111" s="71"/>
    </row>
    <row r="112" spans="1:27" ht="14.25">
      <c r="A112" s="24" t="s">
        <v>204</v>
      </c>
      <c r="B112" s="113"/>
      <c r="C112" s="114"/>
      <c r="D112" s="115"/>
      <c r="E112" s="112">
        <f t="shared" si="40"/>
      </c>
      <c r="F112" s="113"/>
      <c r="G112" s="114"/>
      <c r="H112" s="114"/>
      <c r="I112" s="112">
        <f t="shared" si="41"/>
      </c>
      <c r="J112" s="113"/>
      <c r="K112" s="114"/>
      <c r="L112" s="114"/>
      <c r="M112" s="112">
        <f t="shared" si="42"/>
      </c>
      <c r="N112" s="113"/>
      <c r="O112" s="114"/>
      <c r="P112" s="114"/>
      <c r="Q112" s="112">
        <f t="shared" si="43"/>
      </c>
      <c r="R112" s="113"/>
      <c r="S112" s="114"/>
      <c r="T112" s="114"/>
      <c r="U112" s="112">
        <f t="shared" si="44"/>
      </c>
      <c r="V112" s="32"/>
      <c r="W112" s="70"/>
      <c r="X112" s="70"/>
      <c r="Y112" s="70"/>
      <c r="Z112" s="70"/>
      <c r="AA112" s="71"/>
    </row>
    <row r="113" spans="1:27" ht="14.25">
      <c r="A113" s="24" t="s">
        <v>205</v>
      </c>
      <c r="B113" s="113"/>
      <c r="C113" s="114"/>
      <c r="D113" s="115"/>
      <c r="E113" s="112">
        <f t="shared" si="40"/>
      </c>
      <c r="F113" s="113"/>
      <c r="G113" s="114"/>
      <c r="H113" s="114"/>
      <c r="I113" s="112">
        <f t="shared" si="41"/>
      </c>
      <c r="J113" s="113"/>
      <c r="K113" s="114"/>
      <c r="L113" s="114"/>
      <c r="M113" s="112">
        <f t="shared" si="42"/>
      </c>
      <c r="N113" s="113"/>
      <c r="O113" s="114"/>
      <c r="P113" s="114"/>
      <c r="Q113" s="112">
        <f t="shared" si="43"/>
      </c>
      <c r="R113" s="113"/>
      <c r="S113" s="114"/>
      <c r="T113" s="114"/>
      <c r="U113" s="112">
        <f t="shared" si="44"/>
      </c>
      <c r="V113" s="31"/>
      <c r="W113" s="70"/>
      <c r="X113" s="70"/>
      <c r="Y113" s="70"/>
      <c r="Z113" s="70"/>
      <c r="AA113" s="71"/>
    </row>
    <row r="114" spans="1:27" ht="14.25">
      <c r="A114" s="24" t="s">
        <v>318</v>
      </c>
      <c r="B114" s="113"/>
      <c r="C114" s="114"/>
      <c r="D114" s="115"/>
      <c r="E114" s="112">
        <f t="shared" si="40"/>
      </c>
      <c r="F114" s="113"/>
      <c r="G114" s="114"/>
      <c r="H114" s="114"/>
      <c r="I114" s="112">
        <f t="shared" si="41"/>
      </c>
      <c r="J114" s="113"/>
      <c r="K114" s="114"/>
      <c r="L114" s="114"/>
      <c r="M114" s="112">
        <f t="shared" si="42"/>
      </c>
      <c r="N114" s="113"/>
      <c r="O114" s="114"/>
      <c r="P114" s="114"/>
      <c r="Q114" s="112">
        <f t="shared" si="43"/>
      </c>
      <c r="R114" s="113"/>
      <c r="S114" s="114"/>
      <c r="T114" s="114"/>
      <c r="U114" s="112">
        <f t="shared" si="44"/>
      </c>
      <c r="V114" s="31"/>
      <c r="W114" s="70"/>
      <c r="X114" s="70"/>
      <c r="Y114" s="70"/>
      <c r="Z114" s="70"/>
      <c r="AA114" s="71"/>
    </row>
    <row r="115" spans="1:27" ht="15" thickBot="1">
      <c r="A115" s="106" t="s">
        <v>11</v>
      </c>
      <c r="B115" s="150">
        <f aca="true" t="shared" si="45" ref="B115:U115">IF(SUM(B100:B111)=0,0,AVERAGE(B100:B111))</f>
        <v>0</v>
      </c>
      <c r="C115" s="151">
        <f t="shared" si="45"/>
        <v>0</v>
      </c>
      <c r="D115" s="152">
        <f t="shared" si="45"/>
        <v>0</v>
      </c>
      <c r="E115" s="160">
        <f t="shared" si="45"/>
        <v>0</v>
      </c>
      <c r="F115" s="150">
        <f t="shared" si="45"/>
        <v>0</v>
      </c>
      <c r="G115" s="151">
        <f t="shared" si="45"/>
        <v>0</v>
      </c>
      <c r="H115" s="152">
        <f t="shared" si="45"/>
        <v>0</v>
      </c>
      <c r="I115" s="160">
        <f t="shared" si="45"/>
        <v>0</v>
      </c>
      <c r="J115" s="150">
        <f t="shared" si="45"/>
        <v>0</v>
      </c>
      <c r="K115" s="151">
        <f t="shared" si="45"/>
        <v>0</v>
      </c>
      <c r="L115" s="152">
        <f t="shared" si="45"/>
        <v>0</v>
      </c>
      <c r="M115" s="160">
        <f t="shared" si="45"/>
        <v>0</v>
      </c>
      <c r="N115" s="150">
        <f t="shared" si="45"/>
        <v>0</v>
      </c>
      <c r="O115" s="151">
        <f t="shared" si="45"/>
        <v>0</v>
      </c>
      <c r="P115" s="152">
        <f t="shared" si="45"/>
        <v>0</v>
      </c>
      <c r="Q115" s="160">
        <f t="shared" si="45"/>
        <v>0</v>
      </c>
      <c r="R115" s="150">
        <f t="shared" si="45"/>
        <v>0</v>
      </c>
      <c r="S115" s="151">
        <f t="shared" si="45"/>
        <v>0</v>
      </c>
      <c r="T115" s="152">
        <f t="shared" si="45"/>
        <v>0</v>
      </c>
      <c r="U115" s="160">
        <f t="shared" si="45"/>
        <v>0</v>
      </c>
      <c r="V115" s="33"/>
      <c r="W115" s="70"/>
      <c r="X115" s="70"/>
      <c r="Y115" s="70"/>
      <c r="Z115" s="70"/>
      <c r="AA115" s="71"/>
    </row>
    <row r="116" spans="1:27" ht="14.2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6"/>
      <c r="W116" s="70"/>
      <c r="X116" s="70"/>
      <c r="Y116" s="70"/>
      <c r="Z116" s="70"/>
      <c r="AA116" s="71"/>
    </row>
    <row r="117" spans="1:27" ht="15" thickBo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0" t="s">
        <v>60</v>
      </c>
      <c r="X117" s="88"/>
      <c r="Y117" s="88"/>
      <c r="Z117" s="88"/>
      <c r="AA117" s="89"/>
    </row>
    <row r="118" spans="1:27" ht="14.25">
      <c r="A118" s="15" t="s">
        <v>42</v>
      </c>
      <c r="B118" s="311" t="s">
        <v>375</v>
      </c>
      <c r="C118" s="312"/>
      <c r="D118" s="312"/>
      <c r="E118" s="313"/>
      <c r="F118" s="311" t="s">
        <v>376</v>
      </c>
      <c r="G118" s="312"/>
      <c r="H118" s="312"/>
      <c r="I118" s="313"/>
      <c r="J118" s="311" t="s">
        <v>377</v>
      </c>
      <c r="K118" s="312"/>
      <c r="L118" s="312"/>
      <c r="M118" s="313"/>
      <c r="N118" s="311" t="s">
        <v>378</v>
      </c>
      <c r="O118" s="312"/>
      <c r="P118" s="312"/>
      <c r="Q118" s="313"/>
      <c r="R118" s="311" t="s">
        <v>379</v>
      </c>
      <c r="S118" s="312"/>
      <c r="T118" s="312"/>
      <c r="U118" s="313"/>
      <c r="V118" s="37" t="s">
        <v>4</v>
      </c>
      <c r="W118" s="70" t="str">
        <f>B118</f>
        <v>Miguel Correa - 12</v>
      </c>
      <c r="X118" s="70" t="str">
        <f>F118</f>
        <v>Taylor Green - 11</v>
      </c>
      <c r="Y118" s="70" t="str">
        <f>J118</f>
        <v>Dalton Peterson - 11</v>
      </c>
      <c r="Z118" s="70" t="str">
        <f>N118</f>
        <v>William Blosser - 11</v>
      </c>
      <c r="AA118" s="71" t="str">
        <f>R118</f>
        <v>Fernando Lenis - 11</v>
      </c>
    </row>
    <row r="119" spans="1:27" ht="15" thickBot="1">
      <c r="A119" s="17" t="s">
        <v>5</v>
      </c>
      <c r="B119" s="18" t="s">
        <v>6</v>
      </c>
      <c r="C119" s="19" t="s">
        <v>7</v>
      </c>
      <c r="D119" s="20" t="s">
        <v>8</v>
      </c>
      <c r="E119" s="21" t="s">
        <v>9</v>
      </c>
      <c r="F119" s="18" t="s">
        <v>6</v>
      </c>
      <c r="G119" s="19" t="s">
        <v>7</v>
      </c>
      <c r="H119" s="19" t="s">
        <v>8</v>
      </c>
      <c r="I119" s="21" t="s">
        <v>9</v>
      </c>
      <c r="J119" s="18" t="s">
        <v>6</v>
      </c>
      <c r="K119" s="19" t="s">
        <v>7</v>
      </c>
      <c r="L119" s="19" t="s">
        <v>8</v>
      </c>
      <c r="M119" s="21" t="s">
        <v>9</v>
      </c>
      <c r="N119" s="18" t="s">
        <v>6</v>
      </c>
      <c r="O119" s="19" t="s">
        <v>7</v>
      </c>
      <c r="P119" s="19" t="s">
        <v>8</v>
      </c>
      <c r="Q119" s="21" t="s">
        <v>9</v>
      </c>
      <c r="R119" s="18" t="s">
        <v>6</v>
      </c>
      <c r="S119" s="19" t="s">
        <v>7</v>
      </c>
      <c r="T119" s="19" t="s">
        <v>8</v>
      </c>
      <c r="U119" s="21" t="s">
        <v>9</v>
      </c>
      <c r="V119" s="38" t="s">
        <v>10</v>
      </c>
      <c r="W119" s="96">
        <f>IF(SUM(E120:E134)&gt;0,LARGE(E120:E134,1),0)</f>
        <v>288</v>
      </c>
      <c r="X119" s="97">
        <f>IF(SUM(I120:I134)&gt;0,LARGE(I120:I134,1),0)</f>
        <v>288</v>
      </c>
      <c r="Y119" s="97">
        <f>IF(SUM(M120:M134)&gt;0,LARGE(M120:M134,1),0)</f>
        <v>267</v>
      </c>
      <c r="Z119" s="97">
        <f>IF(SUM(Q120:Q134)&gt;0,LARGE(Q120:Q134,1),0)</f>
        <v>275</v>
      </c>
      <c r="AA119" s="98">
        <f>IF(SUM(U120:U134)&gt;0,LARGE(U120:U134,1),0)</f>
        <v>210</v>
      </c>
    </row>
    <row r="120" spans="1:27" ht="15" thickTop="1">
      <c r="A120" s="24" t="s">
        <v>46</v>
      </c>
      <c r="B120" s="109">
        <v>97</v>
      </c>
      <c r="C120" s="110">
        <v>93</v>
      </c>
      <c r="D120" s="111">
        <v>94</v>
      </c>
      <c r="E120" s="112">
        <f>IF(SUM(B120:D120)&gt;0,SUM(B120:D120),"")</f>
        <v>284</v>
      </c>
      <c r="F120" s="109">
        <v>98</v>
      </c>
      <c r="G120" s="110">
        <v>81</v>
      </c>
      <c r="H120" s="111">
        <v>92</v>
      </c>
      <c r="I120" s="112">
        <f>IF(SUM(F120:H120)&gt;0,SUM(F120:H120),"")</f>
        <v>271</v>
      </c>
      <c r="J120" s="109">
        <v>95</v>
      </c>
      <c r="K120" s="110">
        <v>74</v>
      </c>
      <c r="L120" s="111">
        <v>94</v>
      </c>
      <c r="M120" s="112">
        <f aca="true" t="shared" si="46" ref="M120:M133">IF(SUM(J120:L120)&gt;0,SUM(J120:L120),"")</f>
        <v>263</v>
      </c>
      <c r="N120" s="109">
        <v>90</v>
      </c>
      <c r="O120" s="110">
        <v>88</v>
      </c>
      <c r="P120" s="111">
        <v>82</v>
      </c>
      <c r="Q120" s="112">
        <f aca="true" t="shared" si="47" ref="Q120:Q133">IF(SUM(N120:P120)&gt;0,SUM(N120:P120),"")</f>
        <v>260</v>
      </c>
      <c r="R120" s="109">
        <v>78</v>
      </c>
      <c r="S120" s="110">
        <v>75</v>
      </c>
      <c r="T120" s="111">
        <v>57</v>
      </c>
      <c r="U120" s="112">
        <f>IF(SUM(R120:T120)&gt;0,SUM(R120:T120),"")</f>
        <v>210</v>
      </c>
      <c r="V120" s="94">
        <f>IF(SUM(E120,I120,M120,Q120,U120,U139,Q139,M139,I139,E139,E158,I158,M158,Q158,U158)&gt;0,(LARGE((E120,I120,M120,Q120,U120,U139,Q139,M139,I139,E139,E158,I158,M158,Q158,U158),1)+LARGE((E120,I120,M120,Q120,U120,U139,Q139,M139,I139,E139,E158,I158,M158,Q158,U158),2)+LARGE((E120,I120,M120,Q120,U120,U139,Q139,M139,I139,E139,E158,I158,M158,Q158,U158),3)+LARGE((E120,I120,M120,Q120,U120,U139,Q139,M139,I139,E139,E158,I158,M158,Q158,U158),4)),"")</f>
        <v>1078</v>
      </c>
      <c r="W120" s="70"/>
      <c r="X120" s="70"/>
      <c r="Y120" s="70"/>
      <c r="Z120" s="70"/>
      <c r="AA120" s="71"/>
    </row>
    <row r="121" spans="1:27" ht="14.25">
      <c r="A121" s="24" t="s">
        <v>51</v>
      </c>
      <c r="B121" s="113">
        <v>96</v>
      </c>
      <c r="C121" s="114">
        <v>89</v>
      </c>
      <c r="D121" s="115">
        <v>96</v>
      </c>
      <c r="E121" s="112">
        <f>IF(SUM(B121:D121)&gt;0,SUM(B121:D121),"")</f>
        <v>281</v>
      </c>
      <c r="F121" s="113">
        <v>97</v>
      </c>
      <c r="G121" s="114">
        <v>89</v>
      </c>
      <c r="H121" s="115">
        <v>91</v>
      </c>
      <c r="I121" s="112">
        <f>IF(SUM(F121:H121)&gt;0,SUM(F121:H121),"")</f>
        <v>277</v>
      </c>
      <c r="J121" s="113">
        <v>96</v>
      </c>
      <c r="K121" s="114">
        <v>88</v>
      </c>
      <c r="L121" s="115">
        <v>83</v>
      </c>
      <c r="M121" s="112">
        <f t="shared" si="46"/>
        <v>267</v>
      </c>
      <c r="N121" s="113">
        <v>95</v>
      </c>
      <c r="O121" s="114">
        <v>82</v>
      </c>
      <c r="P121" s="115">
        <v>87</v>
      </c>
      <c r="Q121" s="112">
        <f t="shared" si="47"/>
        <v>264</v>
      </c>
      <c r="R121" s="113"/>
      <c r="S121" s="114"/>
      <c r="T121" s="115"/>
      <c r="U121" s="112">
        <f aca="true" t="shared" si="48" ref="U121:U134">IF(SUM(R121:T121)&gt;0,SUM(R121:T121),"")</f>
      </c>
      <c r="V121" s="94">
        <f>IF(SUM(E121,I121,M121,Q121,U121,U140,Q140,M140,I140,E140,E159,I159,M159,Q159,U159)&gt;0,(LARGE((E121,I121,M121,Q121,U121,U140,Q140,M140,I140,E140,E159,I159,M159,Q159,U159),1)+LARGE((E121,I121,M121,Q121,U121,U140,Q140,M140,I140,E140,E159,I159,M159,Q159,U159),2)+LARGE((E121,I121,M121,Q121,U121,U140,Q140,M140,I140,E140,E159,I159,M159,Q159,U159),3)+LARGE((E121,I121,M121,Q121,U121,U140,Q140,M140,I140,E140,E159,I159,M159,Q159,U159),4)),"")</f>
        <v>1089</v>
      </c>
      <c r="W121" s="70"/>
      <c r="X121" s="70"/>
      <c r="Y121" s="70"/>
      <c r="Z121" s="70"/>
      <c r="AA121" s="71"/>
    </row>
    <row r="122" spans="1:27" ht="14.25">
      <c r="A122" s="24" t="s">
        <v>52</v>
      </c>
      <c r="B122" s="113">
        <v>99</v>
      </c>
      <c r="C122" s="114">
        <v>91</v>
      </c>
      <c r="D122" s="115">
        <v>92</v>
      </c>
      <c r="E122" s="112">
        <f aca="true" t="shared" si="49" ref="E122:E134">IF(SUM(B122:D122)&gt;0,SUM(B122:D122),"")</f>
        <v>282</v>
      </c>
      <c r="F122" s="113">
        <v>97</v>
      </c>
      <c r="G122" s="114">
        <v>77</v>
      </c>
      <c r="H122" s="115">
        <v>91</v>
      </c>
      <c r="I122" s="112">
        <f aca="true" t="shared" si="50" ref="I122:I134">IF(SUM(F122:H122)&gt;0,SUM(F122:H122),"")</f>
        <v>265</v>
      </c>
      <c r="J122" s="113">
        <v>94</v>
      </c>
      <c r="K122" s="114">
        <v>70</v>
      </c>
      <c r="L122" s="115">
        <v>89</v>
      </c>
      <c r="M122" s="112">
        <f t="shared" si="46"/>
        <v>253</v>
      </c>
      <c r="N122" s="113">
        <v>97</v>
      </c>
      <c r="O122" s="114">
        <v>90</v>
      </c>
      <c r="P122" s="115">
        <v>88</v>
      </c>
      <c r="Q122" s="112">
        <f t="shared" si="47"/>
        <v>275</v>
      </c>
      <c r="R122" s="113"/>
      <c r="S122" s="114"/>
      <c r="T122" s="115"/>
      <c r="U122" s="112">
        <f t="shared" si="48"/>
      </c>
      <c r="V122" s="94">
        <f>IF(SUM(E122,I122,M122,Q122,U122,U141,Q141,M141,I141,E141,E160,I160,M160,Q160,U160)&gt;0,(LARGE((E122,I122,M122,Q122,U122,U141,Q141,M141,I141,E141,E160,I160,M160,Q160,U160),1)+LARGE((E122,I122,M122,Q122,U122,U141,Q141,M141,I141,E141,E160,I160,M160,Q160,U160),2)+LARGE((E122,I122,M122,Q122,U122,U141,Q141,M141,I141,E141,E160,I160,M160,Q160,U160),3)+LARGE((E122,I122,M122,Q122,U122,U141,Q141,M141,I141,E141,E160,I160,M160,Q160,U160),4)),"")</f>
        <v>1076</v>
      </c>
      <c r="W122" s="70"/>
      <c r="X122" s="70"/>
      <c r="Y122" s="70"/>
      <c r="Z122" s="70"/>
      <c r="AA122" s="71"/>
    </row>
    <row r="123" spans="1:27" ht="14.25">
      <c r="A123" s="24" t="s">
        <v>282</v>
      </c>
      <c r="B123" s="113">
        <v>97</v>
      </c>
      <c r="C123" s="114">
        <v>93</v>
      </c>
      <c r="D123" s="115">
        <v>94</v>
      </c>
      <c r="E123" s="112">
        <f t="shared" si="49"/>
        <v>284</v>
      </c>
      <c r="F123" s="113">
        <v>99</v>
      </c>
      <c r="G123" s="114">
        <v>88</v>
      </c>
      <c r="H123" s="115">
        <v>96</v>
      </c>
      <c r="I123" s="112">
        <f t="shared" si="50"/>
        <v>283</v>
      </c>
      <c r="J123" s="113">
        <v>91</v>
      </c>
      <c r="K123" s="114">
        <v>76</v>
      </c>
      <c r="L123" s="115">
        <v>87</v>
      </c>
      <c r="M123" s="112">
        <f t="shared" si="46"/>
        <v>254</v>
      </c>
      <c r="N123" s="113">
        <v>95</v>
      </c>
      <c r="O123" s="114">
        <v>82</v>
      </c>
      <c r="P123" s="115">
        <v>92</v>
      </c>
      <c r="Q123" s="112">
        <f t="shared" si="47"/>
        <v>269</v>
      </c>
      <c r="R123" s="113"/>
      <c r="S123" s="114"/>
      <c r="T123" s="115"/>
      <c r="U123" s="112">
        <f t="shared" si="48"/>
      </c>
      <c r="V123" s="94">
        <f>IF(SUM(E123,I123,M123,Q123,U123,U142,Q142,M142,I142,E142,E161,I161,M161,Q161,U161)&gt;0,(LARGE((E123,I123,M123,Q123,U123,U142,Q142,M142,I142,E142,E161,I161,M161,Q161,U161),1)+LARGE((E123,I123,M123,Q123,U123,U142,Q142,M142,I142,E142,E161,I161,M161,Q161,U161),2)+LARGE((E123,I123,M123,Q123,U123,U142,Q142,M142,I142,E142,E161,I161,M161,Q161,U161),3)+LARGE((E123,I123,M123,Q123,U123,U142,Q142,M142,I142,E142,E161,I161,M161,Q161,U161),4)),"")</f>
        <v>1090</v>
      </c>
      <c r="W123" s="70"/>
      <c r="X123" s="70"/>
      <c r="Y123" s="70"/>
      <c r="Z123" s="70"/>
      <c r="AA123" s="71"/>
    </row>
    <row r="124" spans="1:27" ht="14.25">
      <c r="A124" s="24" t="s">
        <v>49</v>
      </c>
      <c r="B124" s="113">
        <v>99</v>
      </c>
      <c r="C124" s="114">
        <v>94</v>
      </c>
      <c r="D124" s="116">
        <v>91</v>
      </c>
      <c r="E124" s="112">
        <f t="shared" si="49"/>
        <v>284</v>
      </c>
      <c r="F124" s="113">
        <v>99</v>
      </c>
      <c r="G124" s="114">
        <v>88</v>
      </c>
      <c r="H124" s="116">
        <v>94</v>
      </c>
      <c r="I124" s="112">
        <f t="shared" si="50"/>
        <v>281</v>
      </c>
      <c r="J124" s="113">
        <v>93</v>
      </c>
      <c r="K124" s="114">
        <v>76</v>
      </c>
      <c r="L124" s="116">
        <v>88</v>
      </c>
      <c r="M124" s="112">
        <f t="shared" si="46"/>
        <v>257</v>
      </c>
      <c r="N124" s="113">
        <v>95</v>
      </c>
      <c r="O124" s="114">
        <v>84</v>
      </c>
      <c r="P124" s="116">
        <v>90</v>
      </c>
      <c r="Q124" s="112">
        <f t="shared" si="47"/>
        <v>269</v>
      </c>
      <c r="R124" s="113"/>
      <c r="S124" s="114"/>
      <c r="T124" s="116"/>
      <c r="U124" s="112">
        <f t="shared" si="48"/>
      </c>
      <c r="V124" s="94">
        <f>IF(SUM(E124,I124,M124,Q124,U124,U143,Q143,M143,I143,E143,E162,I162,M162,Q162,U162)&gt;0,(LARGE((E124,I124,M124,Q124,U124,U143,Q143,M143,I143,E143,E162,I162,M162,Q162,U162),1)+LARGE((E124,I124,M124,Q124,U124,U143,Q143,M143,I143,E143,E162,I162,M162,Q162,U162),2)+LARGE((E124,I124,M124,Q124,U124,U143,Q143,M143,I143,E143,E162,I162,M162,Q162,U162),3)+LARGE((E124,I124,M124,Q124,U124,U143,Q143,M143,I143,E143,E162,I162,M162,Q162,U162),4)),"")</f>
        <v>1113</v>
      </c>
      <c r="W124" s="70"/>
      <c r="X124" s="70"/>
      <c r="Y124" s="70"/>
      <c r="Z124" s="70"/>
      <c r="AA124" s="71"/>
    </row>
    <row r="125" spans="1:27" ht="14.25">
      <c r="A125" s="24" t="s">
        <v>45</v>
      </c>
      <c r="B125" s="113">
        <v>98</v>
      </c>
      <c r="C125" s="114">
        <v>95</v>
      </c>
      <c r="D125" s="116">
        <v>95</v>
      </c>
      <c r="E125" s="112">
        <f t="shared" si="49"/>
        <v>288</v>
      </c>
      <c r="F125" s="113">
        <v>98</v>
      </c>
      <c r="G125" s="114">
        <v>92</v>
      </c>
      <c r="H125" s="116">
        <v>92</v>
      </c>
      <c r="I125" s="112">
        <f t="shared" si="50"/>
        <v>282</v>
      </c>
      <c r="J125" s="113"/>
      <c r="K125" s="114"/>
      <c r="L125" s="116"/>
      <c r="M125" s="112">
        <f t="shared" si="46"/>
      </c>
      <c r="N125" s="113">
        <v>98</v>
      </c>
      <c r="O125" s="114">
        <v>78</v>
      </c>
      <c r="P125" s="116">
        <v>94</v>
      </c>
      <c r="Q125" s="112">
        <f t="shared" si="47"/>
        <v>270</v>
      </c>
      <c r="R125" s="113"/>
      <c r="S125" s="114"/>
      <c r="T125" s="116"/>
      <c r="U125" s="112">
        <f t="shared" si="48"/>
      </c>
      <c r="V125" s="94">
        <f>IF(SUM(E125,I125,M125,Q125,U125,U144,Q144,M144,I144,E144,E163,I163,M163,Q163,U163)&gt;0,(LARGE((E125,I125,M125,Q125,U125,U144,Q144,M144,I144,E144,E163,I163,M163,Q163,U163),1)+LARGE((E125,I125,M125,Q125,U125,U144,Q144,M144,I144,E144,E163,I163,M163,Q163,U163),2)+LARGE((E125,I125,M125,Q125,U125,U144,Q144,M144,I144,E144,E163,I163,M163,Q163,U163),3)+LARGE((E125,I125,M125,Q125,U125,U144,Q144,M144,I144,E144,E163,I163,M163,Q163,U163),4)),"")</f>
        <v>1102</v>
      </c>
      <c r="W125" s="70"/>
      <c r="X125" s="70"/>
      <c r="Y125" s="70"/>
      <c r="Z125" s="70"/>
      <c r="AA125" s="71"/>
    </row>
    <row r="126" spans="1:27" ht="14.25">
      <c r="A126" s="24" t="s">
        <v>301</v>
      </c>
      <c r="B126" s="113">
        <v>98</v>
      </c>
      <c r="C126" s="114">
        <v>89</v>
      </c>
      <c r="D126" s="115">
        <v>93</v>
      </c>
      <c r="E126" s="112">
        <f>IF(SUM(B126:D126)&gt;0,SUM(B126:D126),"")</f>
        <v>280</v>
      </c>
      <c r="F126" s="113">
        <v>100</v>
      </c>
      <c r="G126" s="114">
        <v>91</v>
      </c>
      <c r="H126" s="115">
        <v>89</v>
      </c>
      <c r="I126" s="112">
        <f>IF(SUM(F126:H126)&gt;0,SUM(F126:H126),"")</f>
        <v>280</v>
      </c>
      <c r="J126" s="113">
        <v>93</v>
      </c>
      <c r="K126" s="114">
        <v>69</v>
      </c>
      <c r="L126" s="115">
        <v>92</v>
      </c>
      <c r="M126" s="112">
        <f t="shared" si="46"/>
        <v>254</v>
      </c>
      <c r="N126" s="113">
        <v>95</v>
      </c>
      <c r="O126" s="114">
        <v>76</v>
      </c>
      <c r="P126" s="115">
        <v>83</v>
      </c>
      <c r="Q126" s="112">
        <f t="shared" si="47"/>
        <v>254</v>
      </c>
      <c r="R126" s="113"/>
      <c r="S126" s="114"/>
      <c r="T126" s="115"/>
      <c r="U126" s="112">
        <f>IF(SUM(R126:T126)&gt;0,SUM(R126:T126),"")</f>
      </c>
      <c r="V126" s="94">
        <f>IF(SUM(E126,I126,M126,Q126,U126,U145,Q145,M145,I145,E145,E164,I164,M164,Q164,U164)&gt;0,(LARGE((E126,I126,M126,Q126,U126,U145,Q145,M145,I145,E145,E164,I164,M164,Q164,U164),1)+LARGE((E126,I126,M126,Q126,U126,U145,Q145,M145,I145,E145,E164,I164,M164,Q164,U164),2)+LARGE((E126,I126,M126,Q126,U126,U145,Q145,M145,I145,E145,E164,I164,M164,Q164,U164),3)+LARGE((E126,I126,M126,Q126,U126,U145,Q145,M145,I145,E145,E164,I164,M164,Q164,U164),4)),"")</f>
        <v>1089</v>
      </c>
      <c r="W126" s="70"/>
      <c r="X126" s="70"/>
      <c r="Y126" s="70"/>
      <c r="Z126" s="70"/>
      <c r="AA126" s="71"/>
    </row>
    <row r="127" spans="1:27" ht="14.25">
      <c r="A127" s="182" t="s">
        <v>48</v>
      </c>
      <c r="B127" s="113">
        <v>97</v>
      </c>
      <c r="C127" s="114">
        <v>94</v>
      </c>
      <c r="D127" s="115">
        <v>94</v>
      </c>
      <c r="E127" s="112">
        <f>IF(SUM(B127:D127)&gt;0,SUM(B127:D127),"")</f>
        <v>285</v>
      </c>
      <c r="F127" s="113">
        <v>97</v>
      </c>
      <c r="G127" s="114">
        <v>86</v>
      </c>
      <c r="H127" s="115">
        <v>92</v>
      </c>
      <c r="I127" s="112">
        <f>IF(SUM(F127:H127)&gt;0,SUM(F127:H127),"")</f>
        <v>275</v>
      </c>
      <c r="J127" s="113">
        <v>95</v>
      </c>
      <c r="K127" s="114">
        <v>75</v>
      </c>
      <c r="L127" s="115">
        <v>95</v>
      </c>
      <c r="M127" s="112">
        <f t="shared" si="46"/>
        <v>265</v>
      </c>
      <c r="N127" s="113">
        <v>93</v>
      </c>
      <c r="O127" s="114">
        <v>82</v>
      </c>
      <c r="P127" s="115">
        <v>87</v>
      </c>
      <c r="Q127" s="112">
        <f t="shared" si="47"/>
        <v>262</v>
      </c>
      <c r="R127" s="113"/>
      <c r="S127" s="114"/>
      <c r="T127" s="115"/>
      <c r="U127" s="112">
        <f>IF(SUM(R127:T127)&gt;0,SUM(R127:T127),"")</f>
      </c>
      <c r="V127" s="94">
        <f>IF(SUM(E127,I127,M127,Q127,U127,U146,Q146,M146,I146,E146,E165,I165,M165,Q165,U165)&gt;0,(LARGE((E127,I127,M127,Q127,U127,U146,Q146,M146,I146,E146,E165,I165,M165,Q165,U165),1)+LARGE((E127,I127,M127,Q127,U127,U146,Q146,M146,I146,E146,E165,I165,M165,Q165,U165),2)+LARGE((E127,I127,M127,Q127,U127,U146,Q146,M146,I146,E146,E165,I165,M165,Q165,U165),3)+LARGE((E127,I127,M127,Q127,U127,U146,Q146,M146,I146,E146,E165,I165,M165,Q165,U165),4)),"")</f>
        <v>1097</v>
      </c>
      <c r="W127" s="70"/>
      <c r="X127" s="70"/>
      <c r="Y127" s="70"/>
      <c r="Z127" s="70"/>
      <c r="AA127" s="71"/>
    </row>
    <row r="128" spans="1:27" ht="14.25">
      <c r="A128" s="182" t="s">
        <v>50</v>
      </c>
      <c r="B128" s="113">
        <v>99</v>
      </c>
      <c r="C128" s="114">
        <v>93</v>
      </c>
      <c r="D128" s="115">
        <v>94</v>
      </c>
      <c r="E128" s="112">
        <f>IF(SUM(B128:D128)&gt;0,SUM(B128:D128),"")</f>
        <v>286</v>
      </c>
      <c r="F128" s="113">
        <v>99</v>
      </c>
      <c r="G128" s="114">
        <v>84</v>
      </c>
      <c r="H128" s="115">
        <v>95</v>
      </c>
      <c r="I128" s="112">
        <f>IF(SUM(F128:H128)&gt;0,SUM(F128:H128),"")</f>
        <v>278</v>
      </c>
      <c r="J128" s="113">
        <v>96</v>
      </c>
      <c r="K128" s="114">
        <v>71</v>
      </c>
      <c r="L128" s="115">
        <v>93</v>
      </c>
      <c r="M128" s="112">
        <f t="shared" si="46"/>
        <v>260</v>
      </c>
      <c r="N128" s="113">
        <v>92</v>
      </c>
      <c r="O128" s="114">
        <v>83</v>
      </c>
      <c r="P128" s="115">
        <v>84</v>
      </c>
      <c r="Q128" s="112">
        <f t="shared" si="47"/>
        <v>259</v>
      </c>
      <c r="R128" s="113"/>
      <c r="S128" s="114"/>
      <c r="T128" s="115"/>
      <c r="U128" s="112">
        <f>IF(SUM(R128:T128)&gt;0,SUM(R128:T128),"")</f>
      </c>
      <c r="V128" s="94">
        <f>IF(SUM(E128,I128,M128,Q128,U128,U147,Q147,M147,I147,E147,E166,I166,M166,Q166,U166)&gt;0,(LARGE((E128,I128,M128,Q128,U128,U147,Q147,M147,I147,E147,E166,I166,M166,Q166,U166),1)+LARGE((E128,I128,M128,Q128,U128,U147,Q147,M147,I147,E147,E166,I166,M166,Q166,U166),2)+LARGE((E128,I128,M128,Q128,U128,U147,Q147,M147,I147,E147,E166,I166,M166,Q166,U166),3)+LARGE((E128,I128,M128,Q128,U128,U147,Q147,M147,I147,E147,E166,I166,M166,Q166,U166),4)),"")</f>
        <v>1099</v>
      </c>
      <c r="W128" s="70"/>
      <c r="X128" s="70"/>
      <c r="Y128" s="70"/>
      <c r="Z128" s="70"/>
      <c r="AA128" s="71"/>
    </row>
    <row r="129" spans="1:27" ht="14.25">
      <c r="A129" s="24"/>
      <c r="B129" s="113"/>
      <c r="C129" s="114"/>
      <c r="D129" s="115"/>
      <c r="E129" s="112">
        <f t="shared" si="49"/>
      </c>
      <c r="F129" s="113"/>
      <c r="G129" s="114"/>
      <c r="H129" s="115"/>
      <c r="I129" s="112">
        <f t="shared" si="50"/>
      </c>
      <c r="J129" s="113"/>
      <c r="K129" s="114"/>
      <c r="L129" s="115"/>
      <c r="M129" s="112">
        <f t="shared" si="46"/>
      </c>
      <c r="N129" s="113"/>
      <c r="O129" s="114"/>
      <c r="P129" s="115"/>
      <c r="Q129" s="112">
        <f t="shared" si="47"/>
      </c>
      <c r="R129" s="113"/>
      <c r="S129" s="114"/>
      <c r="T129" s="115"/>
      <c r="U129" s="112">
        <f t="shared" si="48"/>
      </c>
      <c r="V129" s="94">
        <f>IF(SUM(E129,I129,M129,Q129,U129,U148,Q148,M148,I148,E148,E167,I167,M167,Q167,U167)&gt;0,(LARGE((E129,I129,M129,Q129,U129,U148,Q148,M148,I148,E148,E167,I167,M167,Q167,U167),1)+LARGE((E129,I129,M129,Q129,U129,U148,Q148,M148,I148,E148,E167,I167,M167,Q167,U167),2)+LARGE((E129,I129,M129,Q129,U129,U148,Q148,M148,I148,E148,E167,I167,M167,Q167,U167),3)+LARGE((E129,I129,M129,Q129,U129,U148,Q148,M148,I148,E148,E167,I167,M167,Q167,U167),4)),"")</f>
      </c>
      <c r="W129" s="70"/>
      <c r="X129" s="70"/>
      <c r="Y129" s="70"/>
      <c r="Z129" s="70"/>
      <c r="AA129" s="71"/>
    </row>
    <row r="130" spans="1:27" ht="14.25">
      <c r="A130" s="24"/>
      <c r="B130" s="113"/>
      <c r="C130" s="114"/>
      <c r="D130" s="115"/>
      <c r="E130" s="112">
        <f t="shared" si="49"/>
      </c>
      <c r="F130" s="113"/>
      <c r="G130" s="114"/>
      <c r="H130" s="115"/>
      <c r="I130" s="112">
        <f t="shared" si="50"/>
      </c>
      <c r="J130" s="113"/>
      <c r="K130" s="114"/>
      <c r="L130" s="115"/>
      <c r="M130" s="112">
        <f t="shared" si="46"/>
      </c>
      <c r="N130" s="113"/>
      <c r="O130" s="114"/>
      <c r="P130" s="115"/>
      <c r="Q130" s="112">
        <f t="shared" si="47"/>
      </c>
      <c r="R130" s="113"/>
      <c r="S130" s="114"/>
      <c r="T130" s="115"/>
      <c r="U130" s="112">
        <f t="shared" si="48"/>
      </c>
      <c r="V130" s="94">
        <f>IF(SUM(E130,I130,M130,Q130,U130,U149,Q149,M149,I149,E149,E168,I168,M168,Q168,U168)&gt;0,(LARGE((E130,I130,M130,Q130,U130,U149,Q149,M149,I149,E149,E168,I168,M168,Q168,U168),1)+LARGE((E130,I130,M130,Q130,U130,U149,Q149,M149,I149,E149,E168,I168,M168,Q168,U168),2)+LARGE((E130,I130,M130,Q130,U130,U149,Q149,M149,I149,E149,E168,I168,M168,Q168,U168),3)+LARGE((E130,I130,M130,Q130,U130,U149,Q149,M149,I149,E149,E168,I168,M168,Q168,U168),4)),"")</f>
      </c>
      <c r="W130" s="70"/>
      <c r="X130" s="70"/>
      <c r="Y130" s="70"/>
      <c r="Z130" s="70"/>
      <c r="AA130" s="71"/>
    </row>
    <row r="131" spans="1:27" ht="14.25">
      <c r="A131" s="24"/>
      <c r="B131" s="113"/>
      <c r="C131" s="114"/>
      <c r="D131" s="115"/>
      <c r="E131" s="112">
        <f t="shared" si="49"/>
      </c>
      <c r="F131" s="113"/>
      <c r="G131" s="114"/>
      <c r="H131" s="115"/>
      <c r="I131" s="112">
        <f t="shared" si="50"/>
      </c>
      <c r="M131" s="112">
        <f t="shared" si="46"/>
      </c>
      <c r="N131" s="113"/>
      <c r="O131" s="114"/>
      <c r="P131" s="115"/>
      <c r="Q131" s="112">
        <f t="shared" si="47"/>
      </c>
      <c r="R131" s="113"/>
      <c r="S131" s="114"/>
      <c r="T131" s="115"/>
      <c r="U131" s="112">
        <f t="shared" si="48"/>
      </c>
      <c r="V131" s="94">
        <f>IF(SUM(E131,I131,M131,Q131,U131,U150,Q150,M150,I150,E150,E169,I169,M169,Q169,U169)&gt;0,(LARGE((E131,I131,M131,Q131,U131,U150,Q150,M150,I150,E150,E169,I169,M169,Q169,U169),1)+LARGE((E131,I131,M131,Q131,U131,U150,Q150,M150,I150,E150,E169,I169,M169,Q169,U169),2)+LARGE((E131,I131,M131,Q131,U131,U150,Q150,M150,I150,E150,E169,I169,M169,Q169,U169),3)+LARGE((E131,I131,M131,Q131,U131,U150,Q150,M150,I150,E150,E169,I169,M169,Q169,U169),4)),"")</f>
      </c>
      <c r="W131" s="70"/>
      <c r="X131" s="70"/>
      <c r="Y131" s="70"/>
      <c r="Z131" s="70"/>
      <c r="AA131" s="71"/>
    </row>
    <row r="132" spans="1:27" ht="14.25">
      <c r="A132" s="24" t="s">
        <v>204</v>
      </c>
      <c r="B132" s="113">
        <v>99</v>
      </c>
      <c r="C132" s="114">
        <v>90</v>
      </c>
      <c r="D132" s="115">
        <v>96</v>
      </c>
      <c r="E132" s="112">
        <f t="shared" si="49"/>
        <v>285</v>
      </c>
      <c r="F132" s="113">
        <v>99</v>
      </c>
      <c r="G132" s="114">
        <v>91</v>
      </c>
      <c r="H132" s="114">
        <v>98</v>
      </c>
      <c r="I132" s="112">
        <f>IF(SUM(F132:H132)&gt;0,SUM(F132:H132),"")</f>
        <v>288</v>
      </c>
      <c r="J132" s="113">
        <v>94</v>
      </c>
      <c r="K132" s="114">
        <v>79</v>
      </c>
      <c r="L132" s="115">
        <v>87</v>
      </c>
      <c r="M132" s="112">
        <f t="shared" si="46"/>
        <v>260</v>
      </c>
      <c r="N132" s="113">
        <v>94</v>
      </c>
      <c r="O132" s="114">
        <v>80</v>
      </c>
      <c r="P132" s="115">
        <v>87</v>
      </c>
      <c r="Q132" s="112">
        <f t="shared" si="47"/>
        <v>261</v>
      </c>
      <c r="R132" s="113"/>
      <c r="S132" s="114"/>
      <c r="T132" s="114"/>
      <c r="U132" s="112">
        <f t="shared" si="48"/>
      </c>
      <c r="V132" s="94">
        <f>IF(SUM(E132,I132,M132,Q132,U132,U151,Q151,M151,I151,E151,E170,I170,M170,Q170,U170)&gt;0,(LARGE((E132,I132,M132,Q132,U132,U151,Q151,M151,I151,E151,E170,I170,M170,Q170,U170),1)+LARGE((E132,I132,M132,Q132,U132,U151,Q151,M151,I151,E151,E170,I170,M170,Q170,U170),2)+LARGE((E132,I132,M132,Q132,U132,U151,Q151,M151,I151,E151,E170,I170,M170,Q170,U170),3)+LARGE((E132,I132,M132,Q132,U132,U151,Q151,M151,I151,E151,E170,I170,M170,Q170,U170),4)),"")</f>
        <v>1106</v>
      </c>
      <c r="W132" s="70"/>
      <c r="X132" s="70"/>
      <c r="Y132" s="70"/>
      <c r="Z132" s="70"/>
      <c r="AA132" s="71"/>
    </row>
    <row r="133" spans="1:27" ht="14.25">
      <c r="A133" s="24" t="s">
        <v>205</v>
      </c>
      <c r="B133" s="113"/>
      <c r="C133" s="114"/>
      <c r="D133" s="115"/>
      <c r="E133" s="112">
        <f t="shared" si="49"/>
      </c>
      <c r="F133" s="113"/>
      <c r="G133" s="114"/>
      <c r="H133" s="115"/>
      <c r="I133" s="112">
        <f t="shared" si="50"/>
      </c>
      <c r="J133" s="113"/>
      <c r="K133" s="114"/>
      <c r="L133" s="115"/>
      <c r="M133" s="112">
        <f t="shared" si="46"/>
      </c>
      <c r="N133" s="113"/>
      <c r="O133" s="114"/>
      <c r="P133" s="115"/>
      <c r="Q133" s="112">
        <f t="shared" si="47"/>
      </c>
      <c r="R133" s="113"/>
      <c r="S133" s="114"/>
      <c r="T133" s="115"/>
      <c r="U133" s="112">
        <f t="shared" si="48"/>
      </c>
      <c r="V133" s="94">
        <f>IF(SUM(E133,I133,M133,Q133,U133,U152,Q152,M152,I152,E152,E171,I171,M171,Q171,U171)&gt;0,(LARGE((E133,I133,M133,Q133,U133,U152,Q152,M152,I152,E152,E171,I171,M171,Q171,U171),1)+LARGE((E133,I133,M133,Q133,U133,U152,Q152,M152,I152,E152,E171,I171,M171,Q171,U171),2)+LARGE((E133,I133,M133,Q133,U133,U152,Q152,M152,I152,E152,E171,I171,M171,Q171,U171),3)+LARGE((E133,I133,M133,Q133,U133,U152,Q152,M152,I152,E152,E171,I171,M171,Q171,U171),4)),"")</f>
      </c>
      <c r="W133" s="70"/>
      <c r="X133" s="70"/>
      <c r="Y133" s="70"/>
      <c r="Z133" s="70"/>
      <c r="AA133" s="71"/>
    </row>
    <row r="134" spans="1:27" ht="14.25">
      <c r="A134" s="24" t="s">
        <v>318</v>
      </c>
      <c r="B134" s="113"/>
      <c r="C134" s="114"/>
      <c r="D134" s="115"/>
      <c r="E134" s="112">
        <f t="shared" si="49"/>
      </c>
      <c r="F134" s="113"/>
      <c r="G134" s="114"/>
      <c r="H134" s="115"/>
      <c r="I134" s="112">
        <f t="shared" si="50"/>
      </c>
      <c r="J134" s="113"/>
      <c r="K134" s="114"/>
      <c r="L134" s="115"/>
      <c r="M134" s="112">
        <f>IF(SUM(J134:L134)&gt;0,SUM(J134:L134),"")</f>
      </c>
      <c r="N134" s="113"/>
      <c r="O134" s="114"/>
      <c r="P134" s="115"/>
      <c r="Q134" s="112">
        <f>IF(SUM(N134:P134)&gt;0,SUM(N134:P134),"")</f>
      </c>
      <c r="R134" s="113"/>
      <c r="S134" s="114"/>
      <c r="T134" s="115"/>
      <c r="U134" s="112">
        <f t="shared" si="48"/>
      </c>
      <c r="V134" s="94">
        <f>IF(SUM(E134,I134,M134,Q134,U134,U153,Q153,M153,I153,E153,E172,I172,M172,Q172,U172)&gt;0,(LARGE((E134,I134,M134,Q134,U134,U153,Q153,M153,I153,E153,E172,I172,M172,Q172,U172),1)+LARGE((E134,I134,M134,Q134,U134,U153,Q153,M153,I153,E153,E172,I172,M172,Q172,U172),2)+LARGE((E134,I134,M134,Q134,U134,U153,Q153,M153,I153,E153,E172,I172,M172,Q172,U172),3)+LARGE((E134,I134,M134,Q134,U134,U153,Q153,M153,I153,E153,E172,I172,M172,Q172,U172),4)),"")</f>
      </c>
      <c r="W134" s="70"/>
      <c r="X134" s="70"/>
      <c r="Y134" s="70"/>
      <c r="Z134" s="70"/>
      <c r="AA134" s="71"/>
    </row>
    <row r="135" spans="1:27" ht="15" thickBot="1">
      <c r="A135" s="106" t="s">
        <v>11</v>
      </c>
      <c r="B135" s="150">
        <f aca="true" t="shared" si="51" ref="B135:T135">IF(SUM(B120:B131)=0,0,AVERAGE(B120:B131))</f>
        <v>97.77777777777777</v>
      </c>
      <c r="C135" s="151">
        <f t="shared" si="51"/>
        <v>92.33333333333333</v>
      </c>
      <c r="D135" s="152">
        <f t="shared" si="51"/>
        <v>93.66666666666667</v>
      </c>
      <c r="E135" s="160">
        <f>IF(SUM(E120:E131)=0,0,AVERAGE(E120:E132))</f>
        <v>283.9</v>
      </c>
      <c r="F135" s="150">
        <f t="shared" si="51"/>
        <v>98.22222222222223</v>
      </c>
      <c r="G135" s="151">
        <f t="shared" si="51"/>
        <v>86.22222222222223</v>
      </c>
      <c r="H135" s="152">
        <f t="shared" si="51"/>
        <v>92.44444444444444</v>
      </c>
      <c r="I135" s="160">
        <f>IF(SUM(I120:I131)=0,0,AVERAGE(I120:I132))</f>
        <v>278</v>
      </c>
      <c r="J135" s="150">
        <f>IF(SUM(J120:J132)=0,0,AVERAGE(J120:J132))</f>
        <v>94.11111111111111</v>
      </c>
      <c r="K135" s="151">
        <f>IF(SUM(K120:K132)=0,0,AVERAGE(K120:K132))</f>
        <v>75.33333333333333</v>
      </c>
      <c r="L135" s="152">
        <f>IF(SUM(L120:L132)=0,0,AVERAGE(L120:L132))</f>
        <v>89.77777777777777</v>
      </c>
      <c r="M135" s="160">
        <f>IF(SUM(M120:M131)=0,0,AVERAGE(M120:M132))</f>
        <v>259.22222222222223</v>
      </c>
      <c r="N135" s="150">
        <f t="shared" si="51"/>
        <v>94.44444444444444</v>
      </c>
      <c r="O135" s="151">
        <f t="shared" si="51"/>
        <v>82.77777777777777</v>
      </c>
      <c r="P135" s="152">
        <f t="shared" si="51"/>
        <v>87.44444444444444</v>
      </c>
      <c r="Q135" s="160">
        <f>IF(SUM(Q120:Q131)=0,0,AVERAGE(Q120:Q132))</f>
        <v>264.3</v>
      </c>
      <c r="R135" s="150">
        <f t="shared" si="51"/>
        <v>78</v>
      </c>
      <c r="S135" s="151">
        <f t="shared" si="51"/>
        <v>75</v>
      </c>
      <c r="T135" s="152">
        <f t="shared" si="51"/>
        <v>57</v>
      </c>
      <c r="U135" s="160">
        <f>IF(SUM(U120:U131)=0,0,AVERAGE(U120:U132))</f>
        <v>210</v>
      </c>
      <c r="V135" s="153">
        <f>IF(SUM(V120:V131)=0,0,AVERAGE(V120:V132))</f>
        <v>1093.9</v>
      </c>
      <c r="W135" s="96"/>
      <c r="X135" s="97"/>
      <c r="Y135" s="97"/>
      <c r="Z135" s="97"/>
      <c r="AA135" s="98"/>
    </row>
    <row r="136" spans="1:27" s="27" customFormat="1" ht="15" thickBot="1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6"/>
      <c r="W136" s="70" t="s">
        <v>60</v>
      </c>
      <c r="X136" s="88"/>
      <c r="Y136" s="88"/>
      <c r="Z136" s="88"/>
      <c r="AA136" s="89"/>
    </row>
    <row r="137" spans="1:27" ht="14.25">
      <c r="A137" s="15" t="s">
        <v>42</v>
      </c>
      <c r="B137" s="311" t="s">
        <v>380</v>
      </c>
      <c r="C137" s="312"/>
      <c r="D137" s="312"/>
      <c r="E137" s="313"/>
      <c r="F137" s="311" t="s">
        <v>416</v>
      </c>
      <c r="G137" s="312"/>
      <c r="H137" s="312"/>
      <c r="I137" s="313"/>
      <c r="J137" s="311" t="s">
        <v>75</v>
      </c>
      <c r="K137" s="312"/>
      <c r="L137" s="312"/>
      <c r="M137" s="313"/>
      <c r="N137" s="311" t="s">
        <v>76</v>
      </c>
      <c r="O137" s="312"/>
      <c r="P137" s="312"/>
      <c r="Q137" s="313"/>
      <c r="R137" s="311" t="s">
        <v>77</v>
      </c>
      <c r="S137" s="312"/>
      <c r="T137" s="312"/>
      <c r="U137" s="313"/>
      <c r="V137" s="37"/>
      <c r="W137" s="70" t="str">
        <f>B137</f>
        <v>Julian Ramey - 11</v>
      </c>
      <c r="X137" s="70" t="str">
        <f>F137</f>
        <v>Andrew Haschle - 11</v>
      </c>
      <c r="Y137" s="70" t="str">
        <f>J137</f>
        <v>EL 8</v>
      </c>
      <c r="Z137" s="70" t="str">
        <f>N137</f>
        <v>EL 9</v>
      </c>
      <c r="AA137" s="71" t="str">
        <f>R137</f>
        <v>EL 10</v>
      </c>
    </row>
    <row r="138" spans="1:27" ht="15" thickBot="1">
      <c r="A138" s="17" t="s">
        <v>5</v>
      </c>
      <c r="B138" s="18" t="s">
        <v>6</v>
      </c>
      <c r="C138" s="19" t="s">
        <v>7</v>
      </c>
      <c r="D138" s="19" t="s">
        <v>8</v>
      </c>
      <c r="E138" s="21" t="s">
        <v>9</v>
      </c>
      <c r="F138" s="18" t="s">
        <v>6</v>
      </c>
      <c r="G138" s="19" t="s">
        <v>7</v>
      </c>
      <c r="H138" s="19" t="s">
        <v>8</v>
      </c>
      <c r="I138" s="21" t="s">
        <v>9</v>
      </c>
      <c r="J138" s="18" t="s">
        <v>6</v>
      </c>
      <c r="K138" s="19" t="s">
        <v>7</v>
      </c>
      <c r="L138" s="19" t="s">
        <v>8</v>
      </c>
      <c r="M138" s="21" t="s">
        <v>9</v>
      </c>
      <c r="N138" s="18" t="s">
        <v>6</v>
      </c>
      <c r="O138" s="19" t="s">
        <v>7</v>
      </c>
      <c r="P138" s="19" t="s">
        <v>8</v>
      </c>
      <c r="Q138" s="21" t="s">
        <v>9</v>
      </c>
      <c r="R138" s="18" t="s">
        <v>6</v>
      </c>
      <c r="S138" s="19" t="s">
        <v>7</v>
      </c>
      <c r="T138" s="19" t="s">
        <v>8</v>
      </c>
      <c r="U138" s="21" t="s">
        <v>9</v>
      </c>
      <c r="V138" s="38"/>
      <c r="W138" s="90">
        <f>IF(SUM(E139:E153)&gt;0,LARGE(E139:E153,1),0)</f>
        <v>279</v>
      </c>
      <c r="X138" s="70">
        <f>IF(SUM(I139:I153)&gt;0,LARGE(I139:I153,1),0)</f>
        <v>244</v>
      </c>
      <c r="Y138" s="70">
        <f>IF(SUM(M139:M153)&gt;0,LARGE(M139:M153,1),0)</f>
        <v>0</v>
      </c>
      <c r="Z138" s="70">
        <f>IF(SUM(Q139:Q153)&gt;0,LARGE(Q139:Q153,1),0)</f>
        <v>0</v>
      </c>
      <c r="AA138" s="71">
        <f>IF(SUM(U139:U153)&gt;0,LARGE(U139:U153,1),0)</f>
        <v>0</v>
      </c>
    </row>
    <row r="139" spans="1:27" ht="15" thickTop="1">
      <c r="A139" s="24" t="s">
        <v>46</v>
      </c>
      <c r="B139" s="109"/>
      <c r="C139" s="110"/>
      <c r="D139" s="111"/>
      <c r="E139" s="112">
        <f>IF(SUM(B139:D139)&gt;0,SUM(B139:D139),"")</f>
      </c>
      <c r="F139" s="109"/>
      <c r="G139" s="110"/>
      <c r="H139" s="111"/>
      <c r="I139" s="112">
        <f>IF(SUM(F139:H139)&gt;0,SUM(F139:H139),"")</f>
      </c>
      <c r="J139" s="109"/>
      <c r="K139" s="110"/>
      <c r="L139" s="111"/>
      <c r="M139" s="112">
        <f>IF(SUM(J139:L139)&gt;0,SUM(J139:L139),"")</f>
      </c>
      <c r="N139" s="109"/>
      <c r="O139" s="110"/>
      <c r="P139" s="111"/>
      <c r="Q139" s="112">
        <f>IF(SUM(N139:P139)&gt;0,SUM(N139:P139),"")</f>
      </c>
      <c r="R139" s="109"/>
      <c r="S139" s="110"/>
      <c r="T139" s="111"/>
      <c r="U139" s="112">
        <f>IF(SUM(R139:T139)&gt;0,SUM(R139:T139),"")</f>
      </c>
      <c r="V139" s="30"/>
      <c r="W139" s="70"/>
      <c r="X139" s="70"/>
      <c r="Y139" s="70"/>
      <c r="Z139" s="70"/>
      <c r="AA139" s="71"/>
    </row>
    <row r="140" spans="1:27" ht="14.25">
      <c r="A140" s="24" t="s">
        <v>51</v>
      </c>
      <c r="B140" s="113">
        <v>93</v>
      </c>
      <c r="C140" s="114">
        <v>76</v>
      </c>
      <c r="D140" s="115">
        <v>83</v>
      </c>
      <c r="E140" s="112">
        <f aca="true" t="shared" si="52" ref="E140:E153">IF(SUM(B140:D140)&gt;0,SUM(B140:D140),"")</f>
        <v>252</v>
      </c>
      <c r="F140" s="113"/>
      <c r="G140" s="114"/>
      <c r="H140" s="115"/>
      <c r="I140" s="112">
        <f aca="true" t="shared" si="53" ref="I140:I153">IF(SUM(F140:H140)&gt;0,SUM(F140:H140),"")</f>
      </c>
      <c r="J140" s="113"/>
      <c r="K140" s="114"/>
      <c r="L140" s="115"/>
      <c r="M140" s="112">
        <f aca="true" t="shared" si="54" ref="M140:M153">IF(SUM(J140:L140)&gt;0,SUM(J140:L140),"")</f>
      </c>
      <c r="N140" s="113"/>
      <c r="O140" s="114"/>
      <c r="P140" s="115"/>
      <c r="Q140" s="112">
        <f aca="true" t="shared" si="55" ref="Q140:Q153">IF(SUM(N140:P140)&gt;0,SUM(N140:P140),"")</f>
      </c>
      <c r="R140" s="113"/>
      <c r="S140" s="114"/>
      <c r="T140" s="115"/>
      <c r="U140" s="112">
        <f aca="true" t="shared" si="56" ref="U140:U153">IF(SUM(R140:T140)&gt;0,SUM(R140:T140),"")</f>
      </c>
      <c r="V140" s="31"/>
      <c r="W140" s="70"/>
      <c r="X140" s="70"/>
      <c r="Y140" s="70"/>
      <c r="Z140" s="70"/>
      <c r="AA140" s="71"/>
    </row>
    <row r="141" spans="1:27" ht="14.25">
      <c r="A141" s="24" t="s">
        <v>52</v>
      </c>
      <c r="B141" s="113">
        <v>95</v>
      </c>
      <c r="C141" s="114">
        <v>73</v>
      </c>
      <c r="D141" s="115">
        <v>86</v>
      </c>
      <c r="E141" s="112">
        <f t="shared" si="52"/>
        <v>254</v>
      </c>
      <c r="F141" s="113"/>
      <c r="G141" s="114"/>
      <c r="H141" s="115"/>
      <c r="I141" s="112">
        <f t="shared" si="53"/>
      </c>
      <c r="J141" s="113"/>
      <c r="K141" s="114"/>
      <c r="L141" s="115"/>
      <c r="M141" s="112">
        <f t="shared" si="54"/>
      </c>
      <c r="N141" s="113"/>
      <c r="O141" s="114"/>
      <c r="P141" s="115"/>
      <c r="Q141" s="112">
        <f t="shared" si="55"/>
      </c>
      <c r="R141" s="113"/>
      <c r="S141" s="114"/>
      <c r="T141" s="115"/>
      <c r="U141" s="112">
        <f t="shared" si="56"/>
      </c>
      <c r="V141" s="32" t="s">
        <v>12</v>
      </c>
      <c r="W141" s="70"/>
      <c r="X141" s="70"/>
      <c r="Y141" s="70"/>
      <c r="Z141" s="70"/>
      <c r="AA141" s="71"/>
    </row>
    <row r="142" spans="1:27" ht="14.25">
      <c r="A142" s="24" t="s">
        <v>282</v>
      </c>
      <c r="B142" s="113"/>
      <c r="C142" s="114"/>
      <c r="D142" s="115"/>
      <c r="E142" s="112">
        <f t="shared" si="52"/>
      </c>
      <c r="F142" s="113">
        <v>88</v>
      </c>
      <c r="G142" s="114">
        <v>85</v>
      </c>
      <c r="H142" s="115">
        <v>71</v>
      </c>
      <c r="I142" s="112">
        <f t="shared" si="53"/>
        <v>244</v>
      </c>
      <c r="J142" s="113"/>
      <c r="K142" s="114"/>
      <c r="L142" s="115"/>
      <c r="M142" s="112">
        <f t="shared" si="54"/>
      </c>
      <c r="N142" s="113"/>
      <c r="O142" s="114"/>
      <c r="P142" s="115"/>
      <c r="Q142" s="112">
        <f t="shared" si="55"/>
      </c>
      <c r="R142" s="113"/>
      <c r="S142" s="114"/>
      <c r="T142" s="115"/>
      <c r="U142" s="112">
        <f t="shared" si="56"/>
      </c>
      <c r="V142" s="32" t="s">
        <v>13</v>
      </c>
      <c r="W142" s="70"/>
      <c r="X142" s="70"/>
      <c r="Y142" s="70"/>
      <c r="Z142" s="70"/>
      <c r="AA142" s="71"/>
    </row>
    <row r="143" spans="1:27" ht="14.25">
      <c r="A143" s="24" t="s">
        <v>49</v>
      </c>
      <c r="B143" s="113">
        <v>96</v>
      </c>
      <c r="C143" s="114">
        <v>87</v>
      </c>
      <c r="D143" s="116">
        <v>96</v>
      </c>
      <c r="E143" s="112">
        <f t="shared" si="52"/>
        <v>279</v>
      </c>
      <c r="F143" s="113"/>
      <c r="G143" s="114"/>
      <c r="H143" s="116"/>
      <c r="I143" s="112">
        <f t="shared" si="53"/>
      </c>
      <c r="J143" s="113"/>
      <c r="K143" s="114"/>
      <c r="L143" s="116"/>
      <c r="M143" s="112">
        <f t="shared" si="54"/>
      </c>
      <c r="N143" s="113"/>
      <c r="O143" s="114"/>
      <c r="P143" s="116"/>
      <c r="Q143" s="112">
        <f t="shared" si="55"/>
      </c>
      <c r="R143" s="113"/>
      <c r="S143" s="114"/>
      <c r="T143" s="116"/>
      <c r="U143" s="112">
        <f t="shared" si="56"/>
      </c>
      <c r="V143" s="32" t="s">
        <v>13</v>
      </c>
      <c r="W143" s="70"/>
      <c r="X143" s="70"/>
      <c r="Y143" s="70"/>
      <c r="Z143" s="70"/>
      <c r="AA143" s="71"/>
    </row>
    <row r="144" spans="1:27" ht="14.25">
      <c r="A144" s="24" t="s">
        <v>45</v>
      </c>
      <c r="B144" s="113">
        <v>97</v>
      </c>
      <c r="C144" s="114">
        <v>76</v>
      </c>
      <c r="D144" s="116">
        <v>89</v>
      </c>
      <c r="E144" s="112">
        <f t="shared" si="52"/>
        <v>262</v>
      </c>
      <c r="F144" s="113"/>
      <c r="G144" s="114"/>
      <c r="H144" s="116"/>
      <c r="I144" s="112">
        <f t="shared" si="53"/>
      </c>
      <c r="J144" s="113"/>
      <c r="K144" s="114"/>
      <c r="L144" s="116"/>
      <c r="M144" s="112">
        <f t="shared" si="54"/>
      </c>
      <c r="N144" s="113"/>
      <c r="O144" s="114"/>
      <c r="P144" s="116"/>
      <c r="Q144" s="112">
        <f t="shared" si="55"/>
      </c>
      <c r="R144" s="113"/>
      <c r="S144" s="114"/>
      <c r="T144" s="116"/>
      <c r="U144" s="112">
        <f t="shared" si="56"/>
      </c>
      <c r="V144" s="32"/>
      <c r="W144" s="70"/>
      <c r="X144" s="70"/>
      <c r="Y144" s="70"/>
      <c r="Z144" s="70"/>
      <c r="AA144" s="71"/>
    </row>
    <row r="145" spans="1:27" ht="14.25">
      <c r="A145" s="24" t="s">
        <v>301</v>
      </c>
      <c r="B145" s="113">
        <v>94</v>
      </c>
      <c r="C145" s="114">
        <v>88</v>
      </c>
      <c r="D145" s="115">
        <v>93</v>
      </c>
      <c r="E145" s="112">
        <f>IF(SUM(B145:D145)&gt;0,SUM(B145:D145),"")</f>
        <v>275</v>
      </c>
      <c r="F145" s="113"/>
      <c r="G145" s="114"/>
      <c r="H145" s="115"/>
      <c r="I145" s="112">
        <f>IF(SUM(F145:H145)&gt;0,SUM(F145:H145),"")</f>
      </c>
      <c r="J145" s="113"/>
      <c r="K145" s="114"/>
      <c r="L145" s="115"/>
      <c r="M145" s="112">
        <f>IF(SUM(J145:L145)&gt;0,SUM(J145:L145),"")</f>
      </c>
      <c r="N145" s="113"/>
      <c r="O145" s="114"/>
      <c r="P145" s="115"/>
      <c r="Q145" s="112">
        <f>IF(SUM(N145:P145)&gt;0,SUM(N145:P145),"")</f>
      </c>
      <c r="R145" s="113"/>
      <c r="S145" s="114"/>
      <c r="T145" s="115"/>
      <c r="U145" s="112">
        <f>IF(SUM(R145:T145)&gt;0,SUM(R145:T145),"")</f>
      </c>
      <c r="V145" s="32" t="s">
        <v>14</v>
      </c>
      <c r="W145" s="70"/>
      <c r="X145" s="70"/>
      <c r="Y145" s="70"/>
      <c r="Z145" s="70"/>
      <c r="AA145" s="71"/>
    </row>
    <row r="146" spans="1:27" ht="14.25">
      <c r="A146" s="182" t="s">
        <v>48</v>
      </c>
      <c r="B146" s="113">
        <v>98</v>
      </c>
      <c r="C146" s="114">
        <v>82</v>
      </c>
      <c r="D146" s="115">
        <v>92</v>
      </c>
      <c r="E146" s="112">
        <f>IF(SUM(B146:D146)&gt;0,SUM(B146:D146),"")</f>
        <v>272</v>
      </c>
      <c r="F146" s="113"/>
      <c r="G146" s="114"/>
      <c r="H146" s="115"/>
      <c r="I146" s="112">
        <f>IF(SUM(F146:H146)&gt;0,SUM(F146:H146),"")</f>
      </c>
      <c r="J146" s="113"/>
      <c r="K146" s="114"/>
      <c r="L146" s="115"/>
      <c r="M146" s="112">
        <f>IF(SUM(J146:L146)&gt;0,SUM(J146:L146),"")</f>
      </c>
      <c r="N146" s="113"/>
      <c r="O146" s="114"/>
      <c r="P146" s="115"/>
      <c r="Q146" s="112">
        <f>IF(SUM(N146:P146)&gt;0,SUM(N146:P146),"")</f>
      </c>
      <c r="R146" s="113"/>
      <c r="S146" s="114"/>
      <c r="T146" s="115"/>
      <c r="U146" s="112">
        <f>IF(SUM(R146:T146)&gt;0,SUM(R146:T146),"")</f>
      </c>
      <c r="V146" s="32" t="s">
        <v>15</v>
      </c>
      <c r="W146" s="70"/>
      <c r="X146" s="70"/>
      <c r="Y146" s="70"/>
      <c r="Z146" s="70"/>
      <c r="AA146" s="71"/>
    </row>
    <row r="147" spans="1:27" ht="14.25">
      <c r="A147" s="182" t="s">
        <v>50</v>
      </c>
      <c r="B147" s="113">
        <v>99</v>
      </c>
      <c r="C147" s="114">
        <v>83</v>
      </c>
      <c r="D147" s="115">
        <v>93</v>
      </c>
      <c r="E147" s="112">
        <f>IF(SUM(B147:D147)&gt;0,SUM(B147:D147),"")</f>
        <v>275</v>
      </c>
      <c r="F147" s="113"/>
      <c r="G147" s="114"/>
      <c r="H147" s="115"/>
      <c r="I147" s="112">
        <f>IF(SUM(F147:H147)&gt;0,SUM(F147:H147),"")</f>
      </c>
      <c r="J147" s="113"/>
      <c r="K147" s="114"/>
      <c r="L147" s="115"/>
      <c r="M147" s="112">
        <f>IF(SUM(J147:L147)&gt;0,SUM(J147:L147),"")</f>
      </c>
      <c r="N147" s="113"/>
      <c r="O147" s="114"/>
      <c r="P147" s="115"/>
      <c r="Q147" s="112">
        <f>IF(SUM(N147:P147)&gt;0,SUM(N147:P147),"")</f>
      </c>
      <c r="R147" s="113"/>
      <c r="S147" s="114"/>
      <c r="T147" s="115"/>
      <c r="U147" s="112">
        <f>IF(SUM(R147:T147)&gt;0,SUM(R147:T147),"")</f>
      </c>
      <c r="V147" s="32" t="s">
        <v>16</v>
      </c>
      <c r="W147" s="70"/>
      <c r="X147" s="70"/>
      <c r="Y147" s="70"/>
      <c r="Z147" s="70"/>
      <c r="AA147" s="71"/>
    </row>
    <row r="148" spans="1:27" ht="14.25">
      <c r="A148" s="24"/>
      <c r="B148" s="113"/>
      <c r="C148" s="114"/>
      <c r="D148" s="115"/>
      <c r="E148" s="112">
        <f t="shared" si="52"/>
      </c>
      <c r="F148" s="113"/>
      <c r="G148" s="114"/>
      <c r="H148" s="115"/>
      <c r="I148" s="112">
        <f t="shared" si="53"/>
      </c>
      <c r="J148" s="113"/>
      <c r="K148" s="114"/>
      <c r="L148" s="115"/>
      <c r="M148" s="112">
        <f t="shared" si="54"/>
      </c>
      <c r="N148" s="113"/>
      <c r="O148" s="114"/>
      <c r="P148" s="115"/>
      <c r="Q148" s="112">
        <f t="shared" si="55"/>
      </c>
      <c r="R148" s="113"/>
      <c r="S148" s="114"/>
      <c r="T148" s="115"/>
      <c r="U148" s="112">
        <f t="shared" si="56"/>
      </c>
      <c r="V148" s="32" t="s">
        <v>17</v>
      </c>
      <c r="W148" s="70"/>
      <c r="X148" s="70"/>
      <c r="Y148" s="70"/>
      <c r="Z148" s="70"/>
      <c r="AA148" s="71"/>
    </row>
    <row r="149" spans="1:27" ht="14.25">
      <c r="A149" s="24"/>
      <c r="B149" s="113"/>
      <c r="C149" s="114"/>
      <c r="D149" s="115"/>
      <c r="E149" s="112">
        <f t="shared" si="52"/>
      </c>
      <c r="F149" s="113"/>
      <c r="G149" s="114"/>
      <c r="H149" s="115"/>
      <c r="I149" s="112">
        <f t="shared" si="53"/>
      </c>
      <c r="J149" s="113"/>
      <c r="K149" s="114"/>
      <c r="L149" s="115"/>
      <c r="M149" s="112">
        <f t="shared" si="54"/>
      </c>
      <c r="N149" s="113"/>
      <c r="O149" s="114"/>
      <c r="P149" s="115"/>
      <c r="Q149" s="112">
        <f t="shared" si="55"/>
      </c>
      <c r="R149" s="113"/>
      <c r="S149" s="114"/>
      <c r="T149" s="115"/>
      <c r="U149" s="112">
        <f t="shared" si="56"/>
      </c>
      <c r="V149" s="148" t="s">
        <v>13</v>
      </c>
      <c r="W149" s="70"/>
      <c r="X149" s="70"/>
      <c r="Y149" s="70"/>
      <c r="Z149" s="70"/>
      <c r="AA149" s="71"/>
    </row>
    <row r="150" spans="1:27" ht="14.25">
      <c r="A150" s="24"/>
      <c r="B150" s="113"/>
      <c r="C150" s="114"/>
      <c r="D150" s="115"/>
      <c r="E150" s="112">
        <f t="shared" si="52"/>
      </c>
      <c r="F150" s="113"/>
      <c r="G150" s="114"/>
      <c r="H150" s="115"/>
      <c r="I150" s="112">
        <f t="shared" si="53"/>
      </c>
      <c r="J150" s="113"/>
      <c r="K150" s="114"/>
      <c r="L150" s="115"/>
      <c r="M150" s="112">
        <f t="shared" si="54"/>
      </c>
      <c r="N150" s="113"/>
      <c r="O150" s="114"/>
      <c r="P150" s="115"/>
      <c r="Q150" s="112">
        <f t="shared" si="55"/>
      </c>
      <c r="R150" s="113"/>
      <c r="S150" s="114"/>
      <c r="T150" s="115"/>
      <c r="U150" s="112">
        <f t="shared" si="56"/>
      </c>
      <c r="V150" s="149"/>
      <c r="W150" s="70"/>
      <c r="X150" s="70"/>
      <c r="Y150" s="70"/>
      <c r="Z150" s="70"/>
      <c r="AA150" s="71"/>
    </row>
    <row r="151" spans="1:27" ht="14.25">
      <c r="A151" s="24" t="s">
        <v>204</v>
      </c>
      <c r="B151" s="113">
        <v>97</v>
      </c>
      <c r="C151" s="114">
        <v>83</v>
      </c>
      <c r="D151" s="115">
        <v>92</v>
      </c>
      <c r="E151" s="112">
        <f t="shared" si="52"/>
        <v>272</v>
      </c>
      <c r="F151" s="113"/>
      <c r="G151" s="114"/>
      <c r="H151" s="114"/>
      <c r="I151" s="112">
        <f>IF(SUM(F151:H151)&gt;0,SUM(F151:H151),"")</f>
      </c>
      <c r="J151" s="113"/>
      <c r="K151" s="114"/>
      <c r="L151" s="114"/>
      <c r="M151" s="112">
        <f t="shared" si="54"/>
      </c>
      <c r="N151" s="113"/>
      <c r="O151" s="114"/>
      <c r="P151" s="114"/>
      <c r="Q151" s="112">
        <f t="shared" si="55"/>
      </c>
      <c r="R151" s="113"/>
      <c r="S151" s="114"/>
      <c r="T151" s="114"/>
      <c r="U151" s="112">
        <f t="shared" si="56"/>
      </c>
      <c r="V151" s="32"/>
      <c r="W151" s="70"/>
      <c r="X151" s="70"/>
      <c r="Y151" s="70"/>
      <c r="Z151" s="70"/>
      <c r="AA151" s="71"/>
    </row>
    <row r="152" spans="1:27" ht="14.25">
      <c r="A152" s="24" t="s">
        <v>205</v>
      </c>
      <c r="B152" s="113"/>
      <c r="C152" s="114"/>
      <c r="D152" s="115"/>
      <c r="E152" s="112">
        <f t="shared" si="52"/>
      </c>
      <c r="F152" s="113"/>
      <c r="G152" s="114"/>
      <c r="H152" s="115"/>
      <c r="I152" s="112">
        <f t="shared" si="53"/>
      </c>
      <c r="J152" s="113"/>
      <c r="K152" s="114"/>
      <c r="L152" s="115"/>
      <c r="M152" s="112">
        <f t="shared" si="54"/>
      </c>
      <c r="N152" s="113"/>
      <c r="O152" s="114"/>
      <c r="P152" s="115"/>
      <c r="Q152" s="112">
        <f t="shared" si="55"/>
      </c>
      <c r="R152" s="113"/>
      <c r="S152" s="114"/>
      <c r="T152" s="115"/>
      <c r="U152" s="112">
        <f t="shared" si="56"/>
      </c>
      <c r="V152" s="32"/>
      <c r="W152" s="70"/>
      <c r="X152" s="70"/>
      <c r="Y152" s="70"/>
      <c r="Z152" s="70"/>
      <c r="AA152" s="71"/>
    </row>
    <row r="153" spans="1:27" ht="14.25">
      <c r="A153" s="24" t="s">
        <v>318</v>
      </c>
      <c r="B153" s="113"/>
      <c r="C153" s="114"/>
      <c r="D153" s="115"/>
      <c r="E153" s="112">
        <f t="shared" si="52"/>
      </c>
      <c r="F153" s="113"/>
      <c r="G153" s="114"/>
      <c r="H153" s="115"/>
      <c r="I153" s="112">
        <f t="shared" si="53"/>
      </c>
      <c r="J153" s="113"/>
      <c r="K153" s="114"/>
      <c r="L153" s="115"/>
      <c r="M153" s="112">
        <f t="shared" si="54"/>
      </c>
      <c r="N153" s="113"/>
      <c r="O153" s="114"/>
      <c r="P153" s="115"/>
      <c r="Q153" s="112">
        <f t="shared" si="55"/>
      </c>
      <c r="R153" s="113"/>
      <c r="S153" s="114"/>
      <c r="T153" s="115"/>
      <c r="U153" s="112">
        <f t="shared" si="56"/>
      </c>
      <c r="V153" s="32"/>
      <c r="W153" s="70"/>
      <c r="X153" s="70"/>
      <c r="Y153" s="70"/>
      <c r="Z153" s="70"/>
      <c r="AA153" s="71"/>
    </row>
    <row r="154" spans="1:27" ht="15" thickBot="1">
      <c r="A154" s="106" t="s">
        <v>11</v>
      </c>
      <c r="B154" s="150">
        <f aca="true" t="shared" si="57" ref="B154:U154">IF(SUM(B139:B150)=0,0,AVERAGE(B139:B150))</f>
        <v>96</v>
      </c>
      <c r="C154" s="151">
        <f t="shared" si="57"/>
        <v>80.71428571428571</v>
      </c>
      <c r="D154" s="152">
        <f t="shared" si="57"/>
        <v>90.28571428571429</v>
      </c>
      <c r="E154" s="160">
        <f>IF(SUM(E139:E150)=0,0,AVERAGE(E139:E151))</f>
        <v>267.625</v>
      </c>
      <c r="F154" s="150">
        <f t="shared" si="57"/>
        <v>88</v>
      </c>
      <c r="G154" s="151">
        <f t="shared" si="57"/>
        <v>85</v>
      </c>
      <c r="H154" s="152">
        <f t="shared" si="57"/>
        <v>71</v>
      </c>
      <c r="I154" s="160">
        <f>IF(SUM(I139:I150)=0,0,AVERAGE(I139:I151))</f>
        <v>244</v>
      </c>
      <c r="J154" s="150">
        <f t="shared" si="57"/>
        <v>0</v>
      </c>
      <c r="K154" s="151">
        <f t="shared" si="57"/>
        <v>0</v>
      </c>
      <c r="L154" s="152">
        <f t="shared" si="57"/>
        <v>0</v>
      </c>
      <c r="M154" s="160">
        <f t="shared" si="57"/>
        <v>0</v>
      </c>
      <c r="N154" s="150">
        <f t="shared" si="57"/>
        <v>0</v>
      </c>
      <c r="O154" s="151">
        <f t="shared" si="57"/>
        <v>0</v>
      </c>
      <c r="P154" s="152">
        <f t="shared" si="57"/>
        <v>0</v>
      </c>
      <c r="Q154" s="160">
        <f t="shared" si="57"/>
        <v>0</v>
      </c>
      <c r="R154" s="150">
        <f t="shared" si="57"/>
        <v>0</v>
      </c>
      <c r="S154" s="151">
        <f t="shared" si="57"/>
        <v>0</v>
      </c>
      <c r="T154" s="152">
        <f t="shared" si="57"/>
        <v>0</v>
      </c>
      <c r="U154" s="160">
        <f t="shared" si="57"/>
        <v>0</v>
      </c>
      <c r="V154" s="39"/>
      <c r="W154" s="70"/>
      <c r="X154" s="70"/>
      <c r="Y154" s="70"/>
      <c r="Z154" s="70"/>
      <c r="AA154" s="71"/>
    </row>
    <row r="155" spans="1:27" s="27" customFormat="1" ht="15" thickBot="1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6"/>
      <c r="W155" s="70" t="s">
        <v>60</v>
      </c>
      <c r="X155" s="88"/>
      <c r="Y155" s="88"/>
      <c r="Z155" s="88"/>
      <c r="AA155" s="89"/>
    </row>
    <row r="156" spans="1:27" ht="14.25">
      <c r="A156" s="15" t="s">
        <v>42</v>
      </c>
      <c r="B156" s="311" t="s">
        <v>175</v>
      </c>
      <c r="C156" s="312"/>
      <c r="D156" s="312"/>
      <c r="E156" s="313"/>
      <c r="F156" s="311" t="s">
        <v>176</v>
      </c>
      <c r="G156" s="312"/>
      <c r="H156" s="312"/>
      <c r="I156" s="313"/>
      <c r="J156" s="311" t="s">
        <v>177</v>
      </c>
      <c r="K156" s="312"/>
      <c r="L156" s="312"/>
      <c r="M156" s="313"/>
      <c r="N156" s="311" t="s">
        <v>178</v>
      </c>
      <c r="O156" s="312"/>
      <c r="P156" s="312"/>
      <c r="Q156" s="313"/>
      <c r="R156" s="311" t="s">
        <v>179</v>
      </c>
      <c r="S156" s="312"/>
      <c r="T156" s="312"/>
      <c r="U156" s="313"/>
      <c r="V156" s="37"/>
      <c r="W156" s="70" t="str">
        <f>B156</f>
        <v>EL 11</v>
      </c>
      <c r="X156" s="70" t="str">
        <f>F156</f>
        <v>EL 12</v>
      </c>
      <c r="Y156" s="70" t="str">
        <f>J156</f>
        <v>EL 13</v>
      </c>
      <c r="Z156" s="70" t="str">
        <f>N156</f>
        <v>EL 14</v>
      </c>
      <c r="AA156" s="71" t="str">
        <f>R156</f>
        <v>EL 15</v>
      </c>
    </row>
    <row r="157" spans="1:27" ht="15" thickBot="1">
      <c r="A157" s="17" t="s">
        <v>5</v>
      </c>
      <c r="B157" s="18" t="s">
        <v>6</v>
      </c>
      <c r="C157" s="19" t="s">
        <v>7</v>
      </c>
      <c r="D157" s="19" t="s">
        <v>8</v>
      </c>
      <c r="E157" s="21" t="s">
        <v>9</v>
      </c>
      <c r="F157" s="18" t="s">
        <v>6</v>
      </c>
      <c r="G157" s="19" t="s">
        <v>7</v>
      </c>
      <c r="H157" s="19" t="s">
        <v>8</v>
      </c>
      <c r="I157" s="21" t="s">
        <v>9</v>
      </c>
      <c r="J157" s="18" t="s">
        <v>6</v>
      </c>
      <c r="K157" s="19" t="s">
        <v>7</v>
      </c>
      <c r="L157" s="19" t="s">
        <v>8</v>
      </c>
      <c r="M157" s="21" t="s">
        <v>9</v>
      </c>
      <c r="N157" s="18" t="s">
        <v>6</v>
      </c>
      <c r="O157" s="19" t="s">
        <v>7</v>
      </c>
      <c r="P157" s="19" t="s">
        <v>8</v>
      </c>
      <c r="Q157" s="21" t="s">
        <v>9</v>
      </c>
      <c r="R157" s="18" t="s">
        <v>6</v>
      </c>
      <c r="S157" s="19" t="s">
        <v>7</v>
      </c>
      <c r="T157" s="19" t="s">
        <v>8</v>
      </c>
      <c r="U157" s="21" t="s">
        <v>9</v>
      </c>
      <c r="V157" s="38"/>
      <c r="W157" s="90">
        <f>IF(SUM(E158:E172)&gt;0,LARGE(E158:E172,1),0)</f>
        <v>0</v>
      </c>
      <c r="X157" s="70">
        <f>IF(SUM(I158:I172)&gt;0,LARGE(I158:I172,1),0)</f>
        <v>0</v>
      </c>
      <c r="Y157" s="70">
        <f>IF(SUM(M158:M172)&gt;0,LARGE(M158:M172,1),0)</f>
        <v>0</v>
      </c>
      <c r="Z157" s="70">
        <f>IF(SUM(Q158:Q172)&gt;0,LARGE(Q158:Q172,1),0)</f>
        <v>0</v>
      </c>
      <c r="AA157" s="71">
        <f>IF(SUM(U158:U172)&gt;0,LARGE(U158:U172,1),0)</f>
        <v>0</v>
      </c>
    </row>
    <row r="158" spans="1:27" ht="15" thickTop="1">
      <c r="A158" s="24" t="s">
        <v>46</v>
      </c>
      <c r="B158" s="109"/>
      <c r="C158" s="110"/>
      <c r="D158" s="111"/>
      <c r="E158" s="112">
        <f aca="true" t="shared" si="58" ref="E158:E166">IF(SUM(B158:D158)&gt;0,SUM(B158:D158),"")</f>
      </c>
      <c r="F158" s="109"/>
      <c r="G158" s="110"/>
      <c r="H158" s="111"/>
      <c r="I158" s="112">
        <f aca="true" t="shared" si="59" ref="I158:I166">IF(SUM(F158:H158)&gt;0,SUM(F158:H158),"")</f>
      </c>
      <c r="J158" s="109"/>
      <c r="K158" s="110"/>
      <c r="L158" s="111"/>
      <c r="M158" s="112">
        <f aca="true" t="shared" si="60" ref="M158:M166">IF(SUM(J158:L158)&gt;0,SUM(J158:L158),"")</f>
      </c>
      <c r="N158" s="109"/>
      <c r="O158" s="110"/>
      <c r="P158" s="111"/>
      <c r="Q158" s="112">
        <f aca="true" t="shared" si="61" ref="Q158:Q166">IF(SUM(N158:P158)&gt;0,SUM(N158:P158),"")</f>
      </c>
      <c r="R158" s="109"/>
      <c r="S158" s="110"/>
      <c r="T158" s="111"/>
      <c r="U158" s="112">
        <f aca="true" t="shared" si="62" ref="U158:U166">IF(SUM(R158:T158)&gt;0,SUM(R158:T158),"")</f>
      </c>
      <c r="V158" s="30"/>
      <c r="W158" s="70"/>
      <c r="X158" s="70"/>
      <c r="Y158" s="70"/>
      <c r="Z158" s="70"/>
      <c r="AA158" s="71"/>
    </row>
    <row r="159" spans="1:27" ht="14.25">
      <c r="A159" s="24" t="s">
        <v>51</v>
      </c>
      <c r="B159" s="113"/>
      <c r="C159" s="114"/>
      <c r="D159" s="115"/>
      <c r="E159" s="112">
        <f t="shared" si="58"/>
      </c>
      <c r="F159" s="113"/>
      <c r="G159" s="114"/>
      <c r="H159" s="115"/>
      <c r="I159" s="112">
        <f t="shared" si="59"/>
      </c>
      <c r="J159" s="113"/>
      <c r="K159" s="114"/>
      <c r="L159" s="115"/>
      <c r="M159" s="112">
        <f t="shared" si="60"/>
      </c>
      <c r="N159" s="113"/>
      <c r="O159" s="114"/>
      <c r="P159" s="115"/>
      <c r="Q159" s="112">
        <f t="shared" si="61"/>
      </c>
      <c r="R159" s="113"/>
      <c r="S159" s="114"/>
      <c r="T159" s="115"/>
      <c r="U159" s="112">
        <f t="shared" si="62"/>
      </c>
      <c r="V159" s="31"/>
      <c r="W159" s="70"/>
      <c r="X159" s="70"/>
      <c r="Y159" s="70"/>
      <c r="Z159" s="70"/>
      <c r="AA159" s="71"/>
    </row>
    <row r="160" spans="1:27" ht="14.25">
      <c r="A160" s="24" t="s">
        <v>52</v>
      </c>
      <c r="B160" s="113"/>
      <c r="C160" s="114"/>
      <c r="D160" s="115"/>
      <c r="E160" s="112">
        <f t="shared" si="58"/>
      </c>
      <c r="F160" s="113"/>
      <c r="G160" s="114"/>
      <c r="H160" s="115"/>
      <c r="I160" s="112">
        <f t="shared" si="59"/>
      </c>
      <c r="J160" s="113"/>
      <c r="K160" s="114"/>
      <c r="L160" s="115"/>
      <c r="M160" s="112">
        <f t="shared" si="60"/>
      </c>
      <c r="N160" s="113"/>
      <c r="O160" s="114"/>
      <c r="P160" s="115"/>
      <c r="Q160" s="112">
        <f t="shared" si="61"/>
      </c>
      <c r="R160" s="113"/>
      <c r="S160" s="114"/>
      <c r="T160" s="115"/>
      <c r="U160" s="112">
        <f t="shared" si="62"/>
      </c>
      <c r="V160" s="32" t="s">
        <v>12</v>
      </c>
      <c r="W160" s="70"/>
      <c r="X160" s="70"/>
      <c r="Y160" s="70"/>
      <c r="Z160" s="70"/>
      <c r="AA160" s="71"/>
    </row>
    <row r="161" spans="1:27" ht="14.25">
      <c r="A161" s="24" t="s">
        <v>282</v>
      </c>
      <c r="B161" s="113"/>
      <c r="C161" s="114"/>
      <c r="D161" s="115"/>
      <c r="E161" s="112">
        <f t="shared" si="58"/>
      </c>
      <c r="F161" s="113"/>
      <c r="G161" s="114"/>
      <c r="H161" s="115"/>
      <c r="I161" s="112">
        <f t="shared" si="59"/>
      </c>
      <c r="J161" s="113"/>
      <c r="K161" s="114"/>
      <c r="L161" s="115"/>
      <c r="M161" s="112">
        <f t="shared" si="60"/>
      </c>
      <c r="N161" s="113"/>
      <c r="O161" s="114"/>
      <c r="P161" s="115"/>
      <c r="Q161" s="112">
        <f t="shared" si="61"/>
      </c>
      <c r="R161" s="113"/>
      <c r="S161" s="114"/>
      <c r="T161" s="115"/>
      <c r="U161" s="112">
        <f t="shared" si="62"/>
      </c>
      <c r="V161" s="32" t="s">
        <v>13</v>
      </c>
      <c r="W161" s="70"/>
      <c r="X161" s="70"/>
      <c r="Y161" s="70"/>
      <c r="Z161" s="70"/>
      <c r="AA161" s="71"/>
    </row>
    <row r="162" spans="1:27" ht="14.25">
      <c r="A162" s="24" t="s">
        <v>49</v>
      </c>
      <c r="B162" s="113"/>
      <c r="C162" s="114"/>
      <c r="D162" s="116"/>
      <c r="E162" s="112">
        <f t="shared" si="58"/>
      </c>
      <c r="F162" s="113"/>
      <c r="G162" s="114"/>
      <c r="H162" s="116"/>
      <c r="I162" s="112">
        <f t="shared" si="59"/>
      </c>
      <c r="J162" s="113"/>
      <c r="K162" s="114"/>
      <c r="L162" s="116"/>
      <c r="M162" s="112">
        <f t="shared" si="60"/>
      </c>
      <c r="N162" s="113"/>
      <c r="O162" s="114"/>
      <c r="P162" s="116"/>
      <c r="Q162" s="112">
        <f t="shared" si="61"/>
      </c>
      <c r="R162" s="113"/>
      <c r="S162" s="114"/>
      <c r="T162" s="116"/>
      <c r="U162" s="112">
        <f t="shared" si="62"/>
      </c>
      <c r="V162" s="32" t="s">
        <v>13</v>
      </c>
      <c r="W162" s="70"/>
      <c r="X162" s="70"/>
      <c r="Y162" s="70"/>
      <c r="Z162" s="70"/>
      <c r="AA162" s="71"/>
    </row>
    <row r="163" spans="1:27" ht="14.25">
      <c r="A163" s="24" t="s">
        <v>45</v>
      </c>
      <c r="B163" s="113"/>
      <c r="C163" s="114"/>
      <c r="D163" s="116"/>
      <c r="E163" s="112">
        <f t="shared" si="58"/>
      </c>
      <c r="F163" s="113"/>
      <c r="G163" s="114"/>
      <c r="H163" s="116"/>
      <c r="I163" s="112">
        <f t="shared" si="59"/>
      </c>
      <c r="J163" s="113"/>
      <c r="K163" s="114"/>
      <c r="L163" s="116"/>
      <c r="M163" s="112">
        <f t="shared" si="60"/>
      </c>
      <c r="N163" s="113"/>
      <c r="O163" s="114"/>
      <c r="P163" s="116"/>
      <c r="Q163" s="112">
        <f t="shared" si="61"/>
      </c>
      <c r="R163" s="113"/>
      <c r="S163" s="114"/>
      <c r="T163" s="116"/>
      <c r="U163" s="112">
        <f t="shared" si="62"/>
      </c>
      <c r="V163" s="32"/>
      <c r="W163" s="70"/>
      <c r="X163" s="70"/>
      <c r="Y163" s="70"/>
      <c r="Z163" s="70"/>
      <c r="AA163" s="71"/>
    </row>
    <row r="164" spans="1:27" ht="14.25">
      <c r="A164" s="24" t="s">
        <v>301</v>
      </c>
      <c r="B164" s="113"/>
      <c r="C164" s="114"/>
      <c r="D164" s="115"/>
      <c r="E164" s="112">
        <f t="shared" si="58"/>
      </c>
      <c r="F164" s="113"/>
      <c r="G164" s="114"/>
      <c r="H164" s="115"/>
      <c r="I164" s="112">
        <f t="shared" si="59"/>
      </c>
      <c r="J164" s="113"/>
      <c r="K164" s="114"/>
      <c r="L164" s="115"/>
      <c r="M164" s="112">
        <f t="shared" si="60"/>
      </c>
      <c r="N164" s="113"/>
      <c r="O164" s="114"/>
      <c r="P164" s="115"/>
      <c r="Q164" s="112">
        <f t="shared" si="61"/>
      </c>
      <c r="R164" s="113"/>
      <c r="S164" s="114"/>
      <c r="T164" s="115"/>
      <c r="U164" s="112">
        <f t="shared" si="62"/>
      </c>
      <c r="V164" s="32" t="s">
        <v>14</v>
      </c>
      <c r="W164" s="70"/>
      <c r="X164" s="70"/>
      <c r="Y164" s="70"/>
      <c r="Z164" s="70"/>
      <c r="AA164" s="71"/>
    </row>
    <row r="165" spans="1:27" ht="14.25">
      <c r="A165" s="182" t="s">
        <v>48</v>
      </c>
      <c r="B165" s="113"/>
      <c r="C165" s="114"/>
      <c r="D165" s="115"/>
      <c r="E165" s="112">
        <f t="shared" si="58"/>
      </c>
      <c r="F165" s="113"/>
      <c r="G165" s="114"/>
      <c r="H165" s="115"/>
      <c r="I165" s="112">
        <f t="shared" si="59"/>
      </c>
      <c r="J165" s="113"/>
      <c r="K165" s="114"/>
      <c r="L165" s="115"/>
      <c r="M165" s="112">
        <f t="shared" si="60"/>
      </c>
      <c r="N165" s="113"/>
      <c r="O165" s="114"/>
      <c r="P165" s="115"/>
      <c r="Q165" s="112">
        <f t="shared" si="61"/>
      </c>
      <c r="R165" s="113"/>
      <c r="S165" s="114"/>
      <c r="T165" s="115"/>
      <c r="U165" s="112">
        <f t="shared" si="62"/>
      </c>
      <c r="V165" s="32" t="s">
        <v>15</v>
      </c>
      <c r="W165" s="70"/>
      <c r="X165" s="70"/>
      <c r="Y165" s="70"/>
      <c r="Z165" s="70"/>
      <c r="AA165" s="71"/>
    </row>
    <row r="166" spans="1:27" ht="14.25">
      <c r="A166" s="182" t="s">
        <v>50</v>
      </c>
      <c r="B166" s="113"/>
      <c r="C166" s="114"/>
      <c r="D166" s="115"/>
      <c r="E166" s="112">
        <f t="shared" si="58"/>
      </c>
      <c r="F166" s="113"/>
      <c r="G166" s="114"/>
      <c r="H166" s="115"/>
      <c r="I166" s="112">
        <f t="shared" si="59"/>
      </c>
      <c r="J166" s="113"/>
      <c r="K166" s="114"/>
      <c r="L166" s="115"/>
      <c r="M166" s="112">
        <f t="shared" si="60"/>
      </c>
      <c r="N166" s="113"/>
      <c r="O166" s="114"/>
      <c r="P166" s="115"/>
      <c r="Q166" s="112">
        <f t="shared" si="61"/>
      </c>
      <c r="R166" s="113"/>
      <c r="S166" s="114"/>
      <c r="T166" s="115"/>
      <c r="U166" s="112">
        <f t="shared" si="62"/>
      </c>
      <c r="V166" s="32" t="s">
        <v>16</v>
      </c>
      <c r="W166" s="70"/>
      <c r="X166" s="70"/>
      <c r="Y166" s="70"/>
      <c r="Z166" s="70"/>
      <c r="AA166" s="71"/>
    </row>
    <row r="167" spans="1:27" ht="14.25">
      <c r="A167" s="24"/>
      <c r="B167" s="113"/>
      <c r="C167" s="114"/>
      <c r="D167" s="115"/>
      <c r="E167" s="112">
        <f aca="true" t="shared" si="63" ref="E167:E172">IF(SUM(B167:D167)&gt;0,SUM(B167:D167),"")</f>
      </c>
      <c r="F167" s="113"/>
      <c r="G167" s="114"/>
      <c r="H167" s="115"/>
      <c r="I167" s="112">
        <f aca="true" t="shared" si="64" ref="I167:I172">IF(SUM(F167:H167)&gt;0,SUM(F167:H167),"")</f>
      </c>
      <c r="J167" s="113"/>
      <c r="K167" s="114"/>
      <c r="L167" s="115"/>
      <c r="M167" s="112">
        <f aca="true" t="shared" si="65" ref="M167:M172">IF(SUM(J167:L167)&gt;0,SUM(J167:L167),"")</f>
      </c>
      <c r="N167" s="113"/>
      <c r="O167" s="114"/>
      <c r="P167" s="115"/>
      <c r="Q167" s="112">
        <f aca="true" t="shared" si="66" ref="Q167:Q172">IF(SUM(N167:P167)&gt;0,SUM(N167:P167),"")</f>
      </c>
      <c r="R167" s="113"/>
      <c r="S167" s="114"/>
      <c r="T167" s="115"/>
      <c r="U167" s="112">
        <f aca="true" t="shared" si="67" ref="U167:U172">IF(SUM(R167:T167)&gt;0,SUM(R167:T167),"")</f>
      </c>
      <c r="V167" s="32" t="s">
        <v>17</v>
      </c>
      <c r="W167" s="70"/>
      <c r="X167" s="70"/>
      <c r="Y167" s="70"/>
      <c r="Z167" s="70"/>
      <c r="AA167" s="71"/>
    </row>
    <row r="168" spans="1:27" ht="14.25">
      <c r="A168" s="24"/>
      <c r="B168" s="113"/>
      <c r="C168" s="114"/>
      <c r="D168" s="115"/>
      <c r="E168" s="112">
        <f t="shared" si="63"/>
      </c>
      <c r="F168" s="113"/>
      <c r="G168" s="114"/>
      <c r="H168" s="115"/>
      <c r="I168" s="112">
        <f t="shared" si="64"/>
      </c>
      <c r="J168" s="113"/>
      <c r="K168" s="114"/>
      <c r="L168" s="115"/>
      <c r="M168" s="112">
        <f t="shared" si="65"/>
      </c>
      <c r="N168" s="113"/>
      <c r="O168" s="114"/>
      <c r="P168" s="115"/>
      <c r="Q168" s="112">
        <f t="shared" si="66"/>
      </c>
      <c r="R168" s="113"/>
      <c r="S168" s="114"/>
      <c r="T168" s="115"/>
      <c r="U168" s="112">
        <f t="shared" si="67"/>
      </c>
      <c r="V168" s="148" t="s">
        <v>13</v>
      </c>
      <c r="W168" s="70"/>
      <c r="X168" s="70"/>
      <c r="Y168" s="70"/>
      <c r="Z168" s="70"/>
      <c r="AA168" s="71"/>
    </row>
    <row r="169" spans="1:27" ht="14.25">
      <c r="A169" s="24"/>
      <c r="B169" s="113"/>
      <c r="C169" s="114"/>
      <c r="D169" s="115"/>
      <c r="E169" s="112">
        <f t="shared" si="63"/>
      </c>
      <c r="F169" s="113"/>
      <c r="G169" s="114"/>
      <c r="H169" s="115"/>
      <c r="I169" s="112">
        <f t="shared" si="64"/>
      </c>
      <c r="J169" s="113"/>
      <c r="K169" s="114"/>
      <c r="L169" s="115"/>
      <c r="M169" s="112">
        <f t="shared" si="65"/>
      </c>
      <c r="N169" s="113"/>
      <c r="O169" s="114"/>
      <c r="P169" s="115"/>
      <c r="Q169" s="112">
        <f t="shared" si="66"/>
      </c>
      <c r="R169" s="113"/>
      <c r="S169" s="114"/>
      <c r="T169" s="115"/>
      <c r="U169" s="112">
        <f t="shared" si="67"/>
      </c>
      <c r="V169" s="149"/>
      <c r="W169" s="70"/>
      <c r="X169" s="70"/>
      <c r="Y169" s="70"/>
      <c r="Z169" s="70"/>
      <c r="AA169" s="71"/>
    </row>
    <row r="170" spans="1:27" ht="14.25">
      <c r="A170" s="24" t="s">
        <v>204</v>
      </c>
      <c r="B170" s="113"/>
      <c r="C170" s="114"/>
      <c r="D170" s="115"/>
      <c r="E170" s="112">
        <f t="shared" si="63"/>
      </c>
      <c r="F170" s="113"/>
      <c r="G170" s="114"/>
      <c r="H170" s="114"/>
      <c r="I170" s="112">
        <f t="shared" si="64"/>
      </c>
      <c r="J170" s="113"/>
      <c r="K170" s="114"/>
      <c r="L170" s="114"/>
      <c r="M170" s="112">
        <f t="shared" si="65"/>
      </c>
      <c r="N170" s="113"/>
      <c r="O170" s="114"/>
      <c r="P170" s="114"/>
      <c r="Q170" s="112">
        <f t="shared" si="66"/>
      </c>
      <c r="R170" s="113"/>
      <c r="S170" s="114"/>
      <c r="T170" s="114"/>
      <c r="U170" s="112">
        <f t="shared" si="67"/>
      </c>
      <c r="V170" s="32"/>
      <c r="W170" s="70"/>
      <c r="X170" s="70"/>
      <c r="Y170" s="70"/>
      <c r="Z170" s="70"/>
      <c r="AA170" s="71"/>
    </row>
    <row r="171" spans="1:27" ht="14.25">
      <c r="A171" s="24" t="s">
        <v>205</v>
      </c>
      <c r="B171" s="113"/>
      <c r="C171" s="114"/>
      <c r="D171" s="115"/>
      <c r="E171" s="112">
        <f t="shared" si="63"/>
      </c>
      <c r="F171" s="113"/>
      <c r="G171" s="114"/>
      <c r="H171" s="115"/>
      <c r="I171" s="112">
        <f t="shared" si="64"/>
      </c>
      <c r="J171" s="113"/>
      <c r="K171" s="114"/>
      <c r="L171" s="115"/>
      <c r="M171" s="112">
        <f t="shared" si="65"/>
      </c>
      <c r="N171" s="113"/>
      <c r="O171" s="114"/>
      <c r="P171" s="115"/>
      <c r="Q171" s="112">
        <f t="shared" si="66"/>
      </c>
      <c r="R171" s="113"/>
      <c r="S171" s="114"/>
      <c r="T171" s="115"/>
      <c r="U171" s="112">
        <f t="shared" si="67"/>
      </c>
      <c r="V171" s="32"/>
      <c r="W171" s="70"/>
      <c r="X171" s="70"/>
      <c r="Y171" s="70"/>
      <c r="Z171" s="70"/>
      <c r="AA171" s="71"/>
    </row>
    <row r="172" spans="1:27" ht="14.25">
      <c r="A172" s="24" t="s">
        <v>318</v>
      </c>
      <c r="B172" s="113"/>
      <c r="C172" s="114"/>
      <c r="D172" s="115"/>
      <c r="E172" s="112">
        <f t="shared" si="63"/>
      </c>
      <c r="F172" s="113"/>
      <c r="G172" s="114"/>
      <c r="H172" s="115"/>
      <c r="I172" s="112">
        <f t="shared" si="64"/>
      </c>
      <c r="J172" s="113"/>
      <c r="K172" s="114"/>
      <c r="L172" s="115"/>
      <c r="M172" s="112">
        <f t="shared" si="65"/>
      </c>
      <c r="N172" s="113"/>
      <c r="O172" s="114"/>
      <c r="P172" s="115"/>
      <c r="Q172" s="112">
        <f t="shared" si="66"/>
      </c>
      <c r="R172" s="113"/>
      <c r="S172" s="114"/>
      <c r="T172" s="115"/>
      <c r="U172" s="112">
        <f t="shared" si="67"/>
      </c>
      <c r="V172" s="32"/>
      <c r="W172" s="70"/>
      <c r="X172" s="70"/>
      <c r="Y172" s="70"/>
      <c r="Z172" s="70"/>
      <c r="AA172" s="71"/>
    </row>
    <row r="173" spans="1:27" ht="15" thickBot="1">
      <c r="A173" s="106" t="s">
        <v>11</v>
      </c>
      <c r="B173" s="150">
        <f aca="true" t="shared" si="68" ref="B173:U173">IF(SUM(B158:B169)=0,0,AVERAGE(B158:B169))</f>
        <v>0</v>
      </c>
      <c r="C173" s="151">
        <f t="shared" si="68"/>
        <v>0</v>
      </c>
      <c r="D173" s="152">
        <f t="shared" si="68"/>
        <v>0</v>
      </c>
      <c r="E173" s="160">
        <f t="shared" si="68"/>
        <v>0</v>
      </c>
      <c r="F173" s="150">
        <f t="shared" si="68"/>
        <v>0</v>
      </c>
      <c r="G173" s="151">
        <f t="shared" si="68"/>
        <v>0</v>
      </c>
      <c r="H173" s="152">
        <f t="shared" si="68"/>
        <v>0</v>
      </c>
      <c r="I173" s="160">
        <f t="shared" si="68"/>
        <v>0</v>
      </c>
      <c r="J173" s="150">
        <f t="shared" si="68"/>
        <v>0</v>
      </c>
      <c r="K173" s="151">
        <f t="shared" si="68"/>
        <v>0</v>
      </c>
      <c r="L173" s="152">
        <f t="shared" si="68"/>
        <v>0</v>
      </c>
      <c r="M173" s="160">
        <f t="shared" si="68"/>
        <v>0</v>
      </c>
      <c r="N173" s="150">
        <f t="shared" si="68"/>
        <v>0</v>
      </c>
      <c r="O173" s="151">
        <f t="shared" si="68"/>
        <v>0</v>
      </c>
      <c r="P173" s="152">
        <f t="shared" si="68"/>
        <v>0</v>
      </c>
      <c r="Q173" s="160">
        <f t="shared" si="68"/>
        <v>0</v>
      </c>
      <c r="R173" s="150">
        <f t="shared" si="68"/>
        <v>0</v>
      </c>
      <c r="S173" s="151">
        <f t="shared" si="68"/>
        <v>0</v>
      </c>
      <c r="T173" s="152">
        <f t="shared" si="68"/>
        <v>0</v>
      </c>
      <c r="U173" s="160">
        <f t="shared" si="68"/>
        <v>0</v>
      </c>
      <c r="V173" s="39"/>
      <c r="W173" s="70"/>
      <c r="X173" s="70"/>
      <c r="Y173" s="70"/>
      <c r="Z173" s="70"/>
      <c r="AA173" s="71"/>
    </row>
    <row r="174" spans="1:27" ht="14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70"/>
      <c r="X174" s="70"/>
      <c r="Y174" s="70"/>
      <c r="Z174" s="70"/>
      <c r="AA174" s="71"/>
    </row>
    <row r="175" spans="1:27" ht="15" thickBo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70" t="s">
        <v>56</v>
      </c>
      <c r="X175" s="70"/>
      <c r="Y175" s="70"/>
      <c r="Z175" s="70"/>
      <c r="AA175" s="71"/>
    </row>
    <row r="176" spans="1:27" ht="14.25">
      <c r="A176" s="15" t="s">
        <v>43</v>
      </c>
      <c r="B176" s="311" t="s">
        <v>395</v>
      </c>
      <c r="C176" s="312"/>
      <c r="D176" s="312"/>
      <c r="E176" s="313"/>
      <c r="F176" s="311" t="s">
        <v>396</v>
      </c>
      <c r="G176" s="312"/>
      <c r="H176" s="312"/>
      <c r="I176" s="313"/>
      <c r="J176" s="311" t="s">
        <v>399</v>
      </c>
      <c r="K176" s="312"/>
      <c r="L176" s="312"/>
      <c r="M176" s="313"/>
      <c r="N176" s="311" t="s">
        <v>397</v>
      </c>
      <c r="O176" s="312"/>
      <c r="P176" s="312"/>
      <c r="Q176" s="313"/>
      <c r="R176" s="311" t="s">
        <v>398</v>
      </c>
      <c r="S176" s="312"/>
      <c r="T176" s="312"/>
      <c r="U176" s="313"/>
      <c r="V176" s="37" t="s">
        <v>4</v>
      </c>
      <c r="W176" s="70" t="str">
        <f>B176</f>
        <v>April Dunn - 12</v>
      </c>
      <c r="X176" s="70" t="str">
        <f>F176</f>
        <v>Courtney Duncan - 12</v>
      </c>
      <c r="Y176" s="70" t="str">
        <f>J176</f>
        <v>Adam Grumbling - 10</v>
      </c>
      <c r="Z176" s="70" t="str">
        <f>N176</f>
        <v>Tyler Dayton - 10</v>
      </c>
      <c r="AA176" s="71" t="str">
        <f>R176</f>
        <v>Kelsey Moral - 9</v>
      </c>
    </row>
    <row r="177" spans="1:27" ht="15" thickBot="1">
      <c r="A177" s="17" t="s">
        <v>5</v>
      </c>
      <c r="B177" s="18" t="s">
        <v>6</v>
      </c>
      <c r="C177" s="19" t="s">
        <v>7</v>
      </c>
      <c r="D177" s="20" t="s">
        <v>8</v>
      </c>
      <c r="E177" s="21" t="s">
        <v>9</v>
      </c>
      <c r="F177" s="18" t="s">
        <v>6</v>
      </c>
      <c r="G177" s="19" t="s">
        <v>7</v>
      </c>
      <c r="H177" s="19" t="s">
        <v>8</v>
      </c>
      <c r="I177" s="21" t="s">
        <v>9</v>
      </c>
      <c r="J177" s="18" t="s">
        <v>6</v>
      </c>
      <c r="K177" s="19" t="s">
        <v>7</v>
      </c>
      <c r="L177" s="19" t="s">
        <v>8</v>
      </c>
      <c r="M177" s="21" t="s">
        <v>9</v>
      </c>
      <c r="N177" s="18" t="s">
        <v>6</v>
      </c>
      <c r="O177" s="19" t="s">
        <v>7</v>
      </c>
      <c r="P177" s="19" t="s">
        <v>8</v>
      </c>
      <c r="Q177" s="21" t="s">
        <v>9</v>
      </c>
      <c r="R177" s="18" t="s">
        <v>6</v>
      </c>
      <c r="S177" s="19" t="s">
        <v>7</v>
      </c>
      <c r="T177" s="19" t="s">
        <v>8</v>
      </c>
      <c r="U177" s="21" t="s">
        <v>9</v>
      </c>
      <c r="V177" s="38" t="s">
        <v>10</v>
      </c>
      <c r="W177" s="96">
        <f>IF(SUM(E178:E192)&gt;0,LARGE(E178:E192,1),0)</f>
        <v>294</v>
      </c>
      <c r="X177" s="97">
        <f>IF(SUM(I178:I192)&gt;0,LARGE(I178:I192,1),0)</f>
        <v>294</v>
      </c>
      <c r="Y177" s="97">
        <f>IF(SUM(M178:M192)&gt;0,LARGE(M178:M192,1),0)</f>
        <v>290</v>
      </c>
      <c r="Z177" s="97">
        <f>IF(SUM(Q178:Q192)&gt;0,LARGE(Q178:Q192,1),0)</f>
        <v>283</v>
      </c>
      <c r="AA177" s="98">
        <f>IF(SUM(U178:U192)&gt;0,LARGE(U178:U192,1),0)</f>
        <v>280</v>
      </c>
    </row>
    <row r="178" spans="1:27" ht="15" thickTop="1">
      <c r="A178" s="23" t="s">
        <v>47</v>
      </c>
      <c r="B178" s="109">
        <v>96</v>
      </c>
      <c r="C178" s="110">
        <v>94</v>
      </c>
      <c r="D178" s="111">
        <v>96</v>
      </c>
      <c r="E178" s="112">
        <f>IF(SUM(B178:D178)&gt;0,SUM(B178:D178),"")</f>
        <v>286</v>
      </c>
      <c r="F178" s="109">
        <v>100</v>
      </c>
      <c r="G178" s="110">
        <v>95</v>
      </c>
      <c r="H178" s="111">
        <v>96</v>
      </c>
      <c r="I178" s="112">
        <f>IF(SUM(F178:H178)&gt;0,SUM(F178:H178),"")</f>
        <v>291</v>
      </c>
      <c r="J178" s="109">
        <v>98</v>
      </c>
      <c r="K178" s="110">
        <v>92</v>
      </c>
      <c r="L178" s="111">
        <v>92</v>
      </c>
      <c r="M178" s="112">
        <f>IF(SUM(J178:L178)&gt;0,SUM(J178:L178),"")</f>
        <v>282</v>
      </c>
      <c r="N178" s="109">
        <v>99</v>
      </c>
      <c r="O178" s="110">
        <v>83</v>
      </c>
      <c r="P178" s="111">
        <v>94</v>
      </c>
      <c r="Q178" s="112">
        <f>IF(SUM(N178:P178)&gt;0,SUM(N178:P178),"")</f>
        <v>276</v>
      </c>
      <c r="R178" s="109">
        <v>96</v>
      </c>
      <c r="S178" s="110">
        <v>87</v>
      </c>
      <c r="T178" s="111">
        <v>88</v>
      </c>
      <c r="U178" s="112">
        <f>IF(SUM(R178:T178)&gt;0,SUM(R178:T178),"")</f>
        <v>271</v>
      </c>
      <c r="V178" s="94">
        <f>IF(SUM(E178,I178,M178,Q178,U178,U197,Q197,M197,I197,E197,E216,I216,M216,Q216,U216)&gt;0,(LARGE((E178,I178,M178,Q178,U178,U197,Q197,M197,I197,E197,E216,I216,M216,Q216,U216),1)+LARGE((E178,I178,M178,Q178,U178,U197,Q197,M197,I197,E197,E216,I216,M216,Q216,U216),2)+LARGE((E178,I178,M178,Q178,U178,U197,Q197,M197,I197,E197,E216,I216,M216,Q216,U216),3)+LARGE((E178,I178,M178,Q178,U178,U197,Q197,M197,I197,E197,E216,I216,M216,Q216,U216),4)),"")</f>
        <v>1135</v>
      </c>
      <c r="W178" s="70"/>
      <c r="X178" s="70"/>
      <c r="Y178" s="70"/>
      <c r="Z178" s="70"/>
      <c r="AA178" s="71"/>
    </row>
    <row r="179" spans="1:27" ht="14.25">
      <c r="A179" s="24" t="s">
        <v>50</v>
      </c>
      <c r="B179" s="113">
        <v>99</v>
      </c>
      <c r="C179" s="114">
        <v>96</v>
      </c>
      <c r="D179" s="115">
        <v>95</v>
      </c>
      <c r="E179" s="112">
        <f aca="true" t="shared" si="69" ref="E179:E192">IF(SUM(B179:D179)&gt;0,SUM(B179:D179),"")</f>
        <v>290</v>
      </c>
      <c r="F179" s="113">
        <v>97</v>
      </c>
      <c r="G179" s="114">
        <v>94</v>
      </c>
      <c r="H179" s="115">
        <v>93</v>
      </c>
      <c r="I179" s="112">
        <f aca="true" t="shared" si="70" ref="I179:I192">IF(SUM(F179:H179)&gt;0,SUM(F179:H179),"")</f>
        <v>284</v>
      </c>
      <c r="J179" s="113">
        <v>100</v>
      </c>
      <c r="K179" s="114">
        <v>92</v>
      </c>
      <c r="L179" s="115">
        <v>95</v>
      </c>
      <c r="M179" s="112">
        <f aca="true" t="shared" si="71" ref="M179:M192">IF(SUM(J179:L179)&gt;0,SUM(J179:L179),"")</f>
        <v>287</v>
      </c>
      <c r="N179" s="113">
        <v>96</v>
      </c>
      <c r="O179" s="114">
        <v>80</v>
      </c>
      <c r="P179" s="115">
        <v>87</v>
      </c>
      <c r="Q179" s="112">
        <f aca="true" t="shared" si="72" ref="Q179:Q192">IF(SUM(N179:P179)&gt;0,SUM(N179:P179),"")</f>
        <v>263</v>
      </c>
      <c r="R179" s="113">
        <v>95</v>
      </c>
      <c r="S179" s="114">
        <v>81</v>
      </c>
      <c r="T179" s="115">
        <v>86</v>
      </c>
      <c r="U179" s="112">
        <f aca="true" t="shared" si="73" ref="U179:U192">IF(SUM(R179:T179)&gt;0,SUM(R179:T179),"")</f>
        <v>262</v>
      </c>
      <c r="V179" s="94">
        <f>IF(SUM(E179,I179,M179,Q179,U179,U198,Q198,M198,I198,E198,E217,I217,M217,Q217,U217)&gt;0,(LARGE((E179,I179,M179,Q179,U179,U198,Q198,M198,I198,E198,E217,I217,M217,Q217,U217),1)+LARGE((E179,I179,M179,Q179,U179,U198,Q198,M198,I198,E198,E217,I217,M217,Q217,U217),2)+LARGE((E179,I179,M179,Q179,U179,U198,Q198,M198,I198,E198,E217,I217,M217,Q217,U217),3)+LARGE((E179,I179,M179,Q179,U179,U198,Q198,M198,I198,E198,E217,I217,M217,Q217,U217),4)),"")</f>
        <v>1124</v>
      </c>
      <c r="W179" s="70"/>
      <c r="X179" s="70"/>
      <c r="Y179" s="70"/>
      <c r="Z179" s="70"/>
      <c r="AA179" s="71"/>
    </row>
    <row r="180" spans="1:27" ht="14.25">
      <c r="A180" s="24" t="s">
        <v>53</v>
      </c>
      <c r="B180" s="113">
        <v>97</v>
      </c>
      <c r="C180" s="114">
        <v>98</v>
      </c>
      <c r="D180" s="115">
        <v>98</v>
      </c>
      <c r="E180" s="112">
        <f t="shared" si="69"/>
        <v>293</v>
      </c>
      <c r="F180" s="113">
        <v>97</v>
      </c>
      <c r="G180" s="114">
        <v>92</v>
      </c>
      <c r="H180" s="115">
        <v>94</v>
      </c>
      <c r="I180" s="112">
        <f t="shared" si="70"/>
        <v>283</v>
      </c>
      <c r="J180" s="113">
        <v>97</v>
      </c>
      <c r="K180" s="114">
        <v>90</v>
      </c>
      <c r="L180" s="115">
        <v>94</v>
      </c>
      <c r="M180" s="112">
        <f t="shared" si="71"/>
        <v>281</v>
      </c>
      <c r="N180" s="113">
        <v>98</v>
      </c>
      <c r="O180" s="114">
        <v>86</v>
      </c>
      <c r="P180" s="115">
        <v>94</v>
      </c>
      <c r="Q180" s="112">
        <f t="shared" si="72"/>
        <v>278</v>
      </c>
      <c r="R180" s="113">
        <v>84</v>
      </c>
      <c r="S180" s="114">
        <v>87</v>
      </c>
      <c r="T180" s="115">
        <v>89</v>
      </c>
      <c r="U180" s="112">
        <f t="shared" si="73"/>
        <v>260</v>
      </c>
      <c r="V180" s="94">
        <f>IF(SUM(E180,I180,M180,Q180,U180,U199,Q199,M199,I199,E199,E218,I218,M218,Q218,U218)&gt;0,(LARGE((E180,I180,M180,Q180,U180,U199,Q199,M199,I199,E199,E218,I218,M218,Q218,U218),1)+LARGE((E180,I180,M180,Q180,U180,U199,Q199,M199,I199,E199,E218,I218,M218,Q218,U218),2)+LARGE((E180,I180,M180,Q180,U180,U199,Q199,M199,I199,E199,E218,I218,M218,Q218,U218),3)+LARGE((E180,I180,M180,Q180,U180,U199,Q199,M199,I199,E199,E218,I218,M218,Q218,U218),4)),"")</f>
        <v>1135</v>
      </c>
      <c r="W180" s="70"/>
      <c r="X180" s="70"/>
      <c r="Y180" s="70"/>
      <c r="Z180" s="70"/>
      <c r="AA180" s="71"/>
    </row>
    <row r="181" spans="1:27" ht="14.25">
      <c r="A181" s="24" t="s">
        <v>41</v>
      </c>
      <c r="B181" s="113">
        <v>98</v>
      </c>
      <c r="C181" s="114">
        <v>98</v>
      </c>
      <c r="D181" s="115">
        <v>98</v>
      </c>
      <c r="E181" s="112">
        <f t="shared" si="69"/>
        <v>294</v>
      </c>
      <c r="F181" s="113">
        <v>99</v>
      </c>
      <c r="G181" s="114">
        <v>94</v>
      </c>
      <c r="H181" s="115">
        <v>97</v>
      </c>
      <c r="I181" s="112">
        <f t="shared" si="70"/>
        <v>290</v>
      </c>
      <c r="J181" s="113">
        <v>98</v>
      </c>
      <c r="K181" s="114">
        <v>96</v>
      </c>
      <c r="L181" s="115">
        <v>96</v>
      </c>
      <c r="M181" s="112">
        <f t="shared" si="71"/>
        <v>290</v>
      </c>
      <c r="N181" s="113">
        <v>95</v>
      </c>
      <c r="O181" s="114">
        <v>86</v>
      </c>
      <c r="P181" s="115">
        <v>92</v>
      </c>
      <c r="Q181" s="112">
        <f t="shared" si="72"/>
        <v>273</v>
      </c>
      <c r="R181" s="113">
        <v>93</v>
      </c>
      <c r="S181" s="114">
        <v>83</v>
      </c>
      <c r="T181" s="115">
        <v>86</v>
      </c>
      <c r="U181" s="112">
        <f t="shared" si="73"/>
        <v>262</v>
      </c>
      <c r="V181" s="94">
        <f>IF(SUM(E181,I181,M181,Q181,U181,U200,Q200,M200,I200,E200,E219,I219,M219,Q219,U219)&gt;0,(LARGE((E181,I181,M181,Q181,U181,U200,Q200,M200,I200,E200,E219,I219,M219,Q219,U219),1)+LARGE((E181,I181,M181,Q181,U181,U200,Q200,M200,I200,E200,E219,I219,M219,Q219,U219),2)+LARGE((E181,I181,M181,Q181,U181,U200,Q200,M200,I200,E200,E219,I219,M219,Q219,U219),3)+LARGE((E181,I181,M181,Q181,U181,U200,Q200,M200,I200,E200,E219,I219,M219,Q219,U219),4)),"")</f>
        <v>1147</v>
      </c>
      <c r="W181" s="70"/>
      <c r="X181" s="70"/>
      <c r="Y181" s="70"/>
      <c r="Z181" s="70"/>
      <c r="AA181" s="71"/>
    </row>
    <row r="182" spans="1:27" ht="14.25">
      <c r="A182" s="24" t="s">
        <v>44</v>
      </c>
      <c r="B182" s="113">
        <v>97</v>
      </c>
      <c r="C182" s="114">
        <v>96</v>
      </c>
      <c r="D182" s="116">
        <v>99</v>
      </c>
      <c r="E182" s="112">
        <f t="shared" si="69"/>
        <v>292</v>
      </c>
      <c r="F182" s="113">
        <v>99</v>
      </c>
      <c r="G182" s="114">
        <v>93</v>
      </c>
      <c r="H182" s="116">
        <v>97</v>
      </c>
      <c r="I182" s="112">
        <f t="shared" si="70"/>
        <v>289</v>
      </c>
      <c r="J182" s="113">
        <v>100</v>
      </c>
      <c r="K182" s="114">
        <v>92</v>
      </c>
      <c r="L182" s="116">
        <v>88</v>
      </c>
      <c r="M182" s="112">
        <f t="shared" si="71"/>
        <v>280</v>
      </c>
      <c r="N182" s="113">
        <v>100</v>
      </c>
      <c r="O182" s="114">
        <v>79</v>
      </c>
      <c r="P182" s="116">
        <v>96</v>
      </c>
      <c r="Q182" s="112">
        <f t="shared" si="72"/>
        <v>275</v>
      </c>
      <c r="R182" s="113">
        <v>93</v>
      </c>
      <c r="S182" s="114">
        <v>80</v>
      </c>
      <c r="T182" s="116">
        <v>83</v>
      </c>
      <c r="U182" s="112">
        <f t="shared" si="73"/>
        <v>256</v>
      </c>
      <c r="V182" s="94">
        <f>IF(SUM(E182,I182,M182,Q182,U182,U201,Q201,M201,I201,E201,E220,I220,M220,Q220,U220)&gt;0,(LARGE((E182,I182,M182,Q182,U182,U201,Q201,M201,I201,E201,E220,I220,M220,Q220,U220),1)+LARGE((E182,I182,M182,Q182,U182,U201,Q201,M201,I201,E201,E220,I220,M220,Q220,U220),2)+LARGE((E182,I182,M182,Q182,U182,U201,Q201,M201,I201,E201,E220,I220,M220,Q220,U220),3)+LARGE((E182,I182,M182,Q182,U182,U201,Q201,M201,I201,E201,E220,I220,M220,Q220,U220),4)),"")</f>
        <v>1136</v>
      </c>
      <c r="W182" s="70"/>
      <c r="X182" s="70"/>
      <c r="Y182" s="70"/>
      <c r="Z182" s="70"/>
      <c r="AA182" s="71"/>
    </row>
    <row r="183" spans="1:27" ht="14.25">
      <c r="A183" s="24" t="s">
        <v>48</v>
      </c>
      <c r="B183" s="113">
        <v>98</v>
      </c>
      <c r="C183" s="114">
        <v>93</v>
      </c>
      <c r="D183" s="116">
        <v>98</v>
      </c>
      <c r="E183" s="112">
        <f t="shared" si="69"/>
        <v>289</v>
      </c>
      <c r="F183" s="113">
        <v>97</v>
      </c>
      <c r="G183" s="114">
        <v>93</v>
      </c>
      <c r="H183" s="116">
        <v>95</v>
      </c>
      <c r="I183" s="112">
        <f t="shared" si="70"/>
        <v>285</v>
      </c>
      <c r="J183" s="113">
        <v>97</v>
      </c>
      <c r="K183" s="114">
        <v>91</v>
      </c>
      <c r="L183" s="116">
        <v>94</v>
      </c>
      <c r="M183" s="112">
        <f t="shared" si="71"/>
        <v>282</v>
      </c>
      <c r="N183" s="113">
        <v>97</v>
      </c>
      <c r="O183" s="114">
        <v>81</v>
      </c>
      <c r="P183" s="116">
        <v>94</v>
      </c>
      <c r="Q183" s="112">
        <f t="shared" si="72"/>
        <v>272</v>
      </c>
      <c r="R183" s="113">
        <v>98</v>
      </c>
      <c r="S183" s="114">
        <v>91</v>
      </c>
      <c r="T183" s="116">
        <v>88</v>
      </c>
      <c r="U183" s="112">
        <f t="shared" si="73"/>
        <v>277</v>
      </c>
      <c r="V183" s="94">
        <f>IF(SUM(E183,I183,M183,Q183,U183,U202,Q202,M202,I202,E202,E221,I221,M221,Q221,U221)&gt;0,(LARGE((E183,I183,M183,Q183,U183,U202,Q202,M202,I202,E202,E221,I221,M221,Q221,U221),1)+LARGE((E183,I183,M183,Q183,U183,U202,Q202,M202,I202,E202,E221,I221,M221,Q221,U221),2)+LARGE((E183,I183,M183,Q183,U183,U202,Q202,M202,I202,E202,E221,I221,M221,Q221,U221),3)+LARGE((E183,I183,M183,Q183,U183,U202,Q202,M202,I202,E202,E221,I221,M221,Q221,U221),4)),"")</f>
        <v>1133</v>
      </c>
      <c r="W183" s="70"/>
      <c r="X183" s="70"/>
      <c r="Y183" s="70"/>
      <c r="Z183" s="70"/>
      <c r="AA183" s="71"/>
    </row>
    <row r="184" spans="1:27" ht="14.25">
      <c r="A184" s="24" t="s">
        <v>40</v>
      </c>
      <c r="B184" s="113">
        <v>97</v>
      </c>
      <c r="C184" s="114">
        <v>95</v>
      </c>
      <c r="D184" s="115">
        <v>97</v>
      </c>
      <c r="E184" s="112">
        <f>IF(SUM(B184:D184)&gt;0,SUM(B184:D184),"")</f>
        <v>289</v>
      </c>
      <c r="F184" s="113">
        <v>98</v>
      </c>
      <c r="G184" s="114">
        <v>97</v>
      </c>
      <c r="H184" s="115">
        <v>98</v>
      </c>
      <c r="I184" s="112">
        <f>IF(SUM(F184:H184)&gt;0,SUM(F184:H184),"")</f>
        <v>293</v>
      </c>
      <c r="J184" s="113">
        <v>100</v>
      </c>
      <c r="K184" s="114">
        <v>90</v>
      </c>
      <c r="L184" s="115">
        <v>93</v>
      </c>
      <c r="M184" s="112">
        <f>IF(SUM(J184:L184)&gt;0,SUM(J184:L184),"")</f>
        <v>283</v>
      </c>
      <c r="N184" s="113">
        <v>94</v>
      </c>
      <c r="O184" s="114">
        <v>79</v>
      </c>
      <c r="P184" s="115">
        <v>96</v>
      </c>
      <c r="Q184" s="112">
        <f>IF(SUM(N184:P184)&gt;0,SUM(N184:P184),"")</f>
        <v>269</v>
      </c>
      <c r="R184" s="113">
        <v>93</v>
      </c>
      <c r="S184" s="114">
        <v>78</v>
      </c>
      <c r="T184" s="115">
        <v>81</v>
      </c>
      <c r="U184" s="112">
        <f>IF(SUM(R184:T184)&gt;0,SUM(R184:T184),"")</f>
        <v>252</v>
      </c>
      <c r="V184" s="94">
        <f>IF(SUM(E184,I184,M184,Q184,U184,U203,Q203,M203,I203,E203,E222,I222,M222,Q222,U222)&gt;0,(LARGE((E184,I184,M184,Q184,U184,U203,Q203,M203,I203,E203,E222,I222,M222,Q222,U222),1)+LARGE((E184,I184,M184,Q184,U184,U203,Q203,M203,I203,E203,E222,I222,M222,Q222,U222),2)+LARGE((E184,I184,M184,Q184,U184,U203,Q203,M203,I203,E203,E222,I222,M222,Q222,U222),3)+LARGE((E184,I184,M184,Q184,U184,U203,Q203,M203,I203,E203,E222,I222,M222,Q222,U222),4)),"")</f>
        <v>1134</v>
      </c>
      <c r="W184" s="70"/>
      <c r="X184" s="70"/>
      <c r="Y184" s="70"/>
      <c r="Z184" s="70"/>
      <c r="AA184" s="71"/>
    </row>
    <row r="185" spans="1:27" ht="14.25">
      <c r="A185" s="182" t="s">
        <v>282</v>
      </c>
      <c r="B185" s="113">
        <v>97</v>
      </c>
      <c r="C185" s="114">
        <v>94</v>
      </c>
      <c r="D185" s="115">
        <v>97</v>
      </c>
      <c r="E185" s="112">
        <f>IF(SUM(B185:D185)&gt;0,SUM(B185:D185),"")</f>
        <v>288</v>
      </c>
      <c r="F185" s="113">
        <v>99</v>
      </c>
      <c r="G185" s="114">
        <v>96</v>
      </c>
      <c r="H185" s="115">
        <v>97</v>
      </c>
      <c r="I185" s="112">
        <f>IF(SUM(F185:H185)&gt;0,SUM(F185:H185),"")</f>
        <v>292</v>
      </c>
      <c r="J185" s="113">
        <v>98</v>
      </c>
      <c r="K185" s="114">
        <v>92</v>
      </c>
      <c r="L185" s="115">
        <v>98</v>
      </c>
      <c r="M185" s="112">
        <f>IF(SUM(J185:L185)&gt;0,SUM(J185:L185),"")</f>
        <v>288</v>
      </c>
      <c r="N185" s="113">
        <v>97</v>
      </c>
      <c r="O185" s="114">
        <v>89</v>
      </c>
      <c r="P185" s="115">
        <v>91</v>
      </c>
      <c r="Q185" s="112">
        <f>IF(SUM(N185:P185)&gt;0,SUM(N185:P185),"")</f>
        <v>277</v>
      </c>
      <c r="R185" s="113">
        <v>94</v>
      </c>
      <c r="S185" s="114">
        <v>88</v>
      </c>
      <c r="T185" s="115">
        <v>94</v>
      </c>
      <c r="U185" s="112">
        <f>IF(SUM(R185:T185)&gt;0,SUM(R185:T185),"")</f>
        <v>276</v>
      </c>
      <c r="V185" s="94">
        <f>IF(SUM(E185,I185,M185,Q185,U185,U204,Q204,M204,I204,E204,E223,I223,M223,Q223,U223)&gt;0,(LARGE((E185,I185,M185,Q185,U185,U204,Q204,M204,I204,E204,E223,I223,M223,Q223,U223),1)+LARGE((E185,I185,M185,Q185,U185,U204,Q204,M204,I204,E204,E223,I223,M223,Q223,U223),2)+LARGE((E185,I185,M185,Q185,U185,U204,Q204,M204,I204,E204,E223,I223,M223,Q223,U223),3)+LARGE((E185,I185,M185,Q185,U185,U204,Q204,M204,I204,E204,E223,I223,M223,Q223,U223),4)),"")</f>
        <v>1145</v>
      </c>
      <c r="W185" s="70"/>
      <c r="X185" s="70"/>
      <c r="Y185" s="70"/>
      <c r="Z185" s="70"/>
      <c r="AA185" s="71"/>
    </row>
    <row r="186" spans="1:27" ht="14.25">
      <c r="A186" s="182" t="s">
        <v>49</v>
      </c>
      <c r="B186" s="113">
        <v>98</v>
      </c>
      <c r="C186" s="114">
        <v>96</v>
      </c>
      <c r="D186" s="115">
        <v>96</v>
      </c>
      <c r="E186" s="112">
        <f>IF(SUM(B186:D186)&gt;0,SUM(B186:D186),"")</f>
        <v>290</v>
      </c>
      <c r="F186" s="113">
        <v>99</v>
      </c>
      <c r="G186" s="114">
        <v>97</v>
      </c>
      <c r="H186" s="115">
        <v>98</v>
      </c>
      <c r="I186" s="112">
        <f>IF(SUM(F186:H186)&gt;0,SUM(F186:H186),"")</f>
        <v>294</v>
      </c>
      <c r="J186" s="113">
        <v>99</v>
      </c>
      <c r="K186" s="114">
        <v>88</v>
      </c>
      <c r="L186" s="115">
        <v>97</v>
      </c>
      <c r="M186" s="112">
        <f>IF(SUM(J186:L186)&gt;0,SUM(J186:L186),"")</f>
        <v>284</v>
      </c>
      <c r="N186" s="113">
        <v>98</v>
      </c>
      <c r="O186" s="114">
        <v>89</v>
      </c>
      <c r="P186" s="115">
        <v>96</v>
      </c>
      <c r="Q186" s="112">
        <f>IF(SUM(N186:P186)&gt;0,SUM(N186:P186),"")</f>
        <v>283</v>
      </c>
      <c r="R186" s="113">
        <v>93</v>
      </c>
      <c r="S186" s="114">
        <v>83</v>
      </c>
      <c r="T186" s="115">
        <v>81</v>
      </c>
      <c r="U186" s="112">
        <f>IF(SUM(R186:T186)&gt;0,SUM(R186:T186),"")</f>
        <v>257</v>
      </c>
      <c r="V186" s="94">
        <f>IF(SUM(E186,I186,M186,Q186,U186,U205,Q205,M205,I205,E205,E224,I224,M224,Q224,U224)&gt;0,(LARGE((E186,I186,M186,Q186,U186,U205,Q205,M205,I205,E205,E224,I224,M224,Q224,U224),1)+LARGE((E186,I186,M186,Q186,U186,U205,Q205,M205,I205,E205,E224,I224,M224,Q224,U224),2)+LARGE((E186,I186,M186,Q186,U186,U205,Q205,M205,I205,E205,E224,I224,M224,Q224,U224),3)+LARGE((E186,I186,M186,Q186,U186,U205,Q205,M205,I205,E205,E224,I224,M224,Q224,U224),4)),"")</f>
        <v>1151</v>
      </c>
      <c r="W186" s="70"/>
      <c r="X186" s="70"/>
      <c r="Y186" s="70"/>
      <c r="Z186" s="70"/>
      <c r="AA186" s="71"/>
    </row>
    <row r="187" spans="1:27" ht="14.25">
      <c r="A187" s="24"/>
      <c r="B187" s="113"/>
      <c r="C187" s="114"/>
      <c r="D187" s="115"/>
      <c r="E187" s="112">
        <f t="shared" si="69"/>
      </c>
      <c r="F187" s="113"/>
      <c r="G187" s="114"/>
      <c r="H187" s="115"/>
      <c r="I187" s="112">
        <f t="shared" si="70"/>
      </c>
      <c r="J187" s="113"/>
      <c r="K187" s="114"/>
      <c r="L187" s="115"/>
      <c r="M187" s="112">
        <f t="shared" si="71"/>
      </c>
      <c r="N187" s="113"/>
      <c r="O187" s="114"/>
      <c r="P187" s="115"/>
      <c r="Q187" s="112">
        <f t="shared" si="72"/>
      </c>
      <c r="R187" s="113"/>
      <c r="S187" s="114"/>
      <c r="T187" s="115"/>
      <c r="U187" s="112">
        <f t="shared" si="73"/>
      </c>
      <c r="V187" s="94">
        <f>IF(SUM(E187,I187,M187,Q187,U187,U206,Q206,M206,I206,E206,E225,I225,M225,Q225,U225)&gt;0,(LARGE((E187,I187,M187,Q187,U187,U206,Q206,M206,I206,E206,E225,I225,M225,Q225,U225),1)+LARGE((E187,I187,M187,Q187,U187,U206,Q206,M206,I206,E206,E225,I225,M225,Q225,U225),2)+LARGE((E187,I187,M187,Q187,U187,U206,Q206,M206,I206,E206,E225,I225,M225,Q225,U225),3)+LARGE((E187,I187,M187,Q187,U187,U206,Q206,M206,I206,E206,E225,I225,M225,Q225,U225),4)),"")</f>
      </c>
      <c r="W187" s="70"/>
      <c r="X187" s="70"/>
      <c r="Y187" s="70"/>
      <c r="Z187" s="70"/>
      <c r="AA187" s="71"/>
    </row>
    <row r="188" spans="1:27" ht="14.25">
      <c r="A188" s="24"/>
      <c r="B188" s="113"/>
      <c r="C188" s="114"/>
      <c r="D188" s="115"/>
      <c r="E188" s="112">
        <f t="shared" si="69"/>
      </c>
      <c r="F188" s="113"/>
      <c r="G188" s="114"/>
      <c r="H188" s="115"/>
      <c r="I188" s="112">
        <f t="shared" si="70"/>
      </c>
      <c r="J188" s="113"/>
      <c r="K188" s="114"/>
      <c r="L188" s="115"/>
      <c r="M188" s="112">
        <f t="shared" si="71"/>
      </c>
      <c r="N188" s="113"/>
      <c r="O188" s="114"/>
      <c r="P188" s="115"/>
      <c r="Q188" s="112">
        <f t="shared" si="72"/>
      </c>
      <c r="R188" s="113"/>
      <c r="S188" s="114"/>
      <c r="T188" s="115"/>
      <c r="U188" s="112">
        <f t="shared" si="73"/>
      </c>
      <c r="V188" s="94">
        <f>IF(SUM(E188,I188,M188,Q188,U188,U207,Q207,M207,I207,E207,E226,I226,M226,Q226,U226)&gt;0,(LARGE((E188,I188,M188,Q188,U188,U207,Q207,M207,I207,E207,E226,I226,M226,Q226,U226),1)+LARGE((E188,I188,M188,Q188,U188,U207,Q207,M207,I207,E207,E226,I226,M226,Q226,U226),2)+LARGE((E188,I188,M188,Q188,U188,U207,Q207,M207,I207,E207,E226,I226,M226,Q226,U226),3)+LARGE((E188,I188,M188,Q188,U188,U207,Q207,M207,I207,E207,E226,I226,M226,Q226,U226),4)),"")</f>
      </c>
      <c r="W188" s="70"/>
      <c r="X188" s="70"/>
      <c r="Y188" s="70"/>
      <c r="Z188" s="70"/>
      <c r="AA188" s="71"/>
    </row>
    <row r="189" spans="1:27" ht="14.25">
      <c r="A189" s="24"/>
      <c r="B189" s="113"/>
      <c r="C189" s="114"/>
      <c r="D189" s="115"/>
      <c r="E189" s="112">
        <f t="shared" si="69"/>
      </c>
      <c r="F189" s="113"/>
      <c r="G189" s="114"/>
      <c r="H189" s="115"/>
      <c r="I189" s="112">
        <f t="shared" si="70"/>
      </c>
      <c r="J189" s="113"/>
      <c r="K189" s="114"/>
      <c r="L189" s="115"/>
      <c r="M189" s="112">
        <f t="shared" si="71"/>
      </c>
      <c r="N189" s="113"/>
      <c r="O189" s="114"/>
      <c r="P189" s="115"/>
      <c r="Q189" s="112">
        <f t="shared" si="72"/>
      </c>
      <c r="R189" s="113"/>
      <c r="S189" s="114"/>
      <c r="T189" s="115"/>
      <c r="U189" s="112">
        <f t="shared" si="73"/>
      </c>
      <c r="V189" s="94">
        <f>IF(SUM(E189,I189,M189,Q189,U189,U208,Q208,M208,I208,E208,E227,I227,M227,Q227,U227)&gt;0,(LARGE((E189,I189,M189,Q189,U189,U208,Q208,M208,I208,E208,E227,I227,M227,Q227,U227),1)+LARGE((E189,I189,M189,Q189,U189,U208,Q208,M208,I208,E208,E227,I227,M227,Q227,U227),2)+LARGE((E189,I189,M189,Q189,U189,U208,Q208,M208,I208,E208,E227,I227,M227,Q227,U227),3)+LARGE((E189,I189,M189,Q189,U189,U208,Q208,M208,I208,E208,E227,I227,M227,Q227,U227),4)),"")</f>
      </c>
      <c r="W189" s="70"/>
      <c r="X189" s="70"/>
      <c r="Y189" s="70"/>
      <c r="Z189" s="70"/>
      <c r="AA189" s="71"/>
    </row>
    <row r="190" spans="1:27" ht="14.25">
      <c r="A190" s="24" t="s">
        <v>204</v>
      </c>
      <c r="B190" s="113">
        <v>97</v>
      </c>
      <c r="C190" s="114">
        <v>95</v>
      </c>
      <c r="D190" s="115">
        <v>100</v>
      </c>
      <c r="E190" s="112">
        <f t="shared" si="69"/>
        <v>292</v>
      </c>
      <c r="F190" s="113">
        <v>98</v>
      </c>
      <c r="G190" s="114">
        <v>97</v>
      </c>
      <c r="H190" s="114">
        <v>99</v>
      </c>
      <c r="I190" s="112">
        <f>IF(SUM(F190:H190)&gt;0,SUM(F190:H190),"")</f>
        <v>294</v>
      </c>
      <c r="J190" s="113">
        <v>100</v>
      </c>
      <c r="K190" s="114">
        <v>88</v>
      </c>
      <c r="L190" s="114">
        <v>94</v>
      </c>
      <c r="M190" s="112">
        <f t="shared" si="71"/>
        <v>282</v>
      </c>
      <c r="N190" s="113">
        <v>96</v>
      </c>
      <c r="O190" s="114">
        <v>91</v>
      </c>
      <c r="P190" s="114">
        <v>94</v>
      </c>
      <c r="Q190" s="112">
        <f t="shared" si="72"/>
        <v>281</v>
      </c>
      <c r="R190" s="113">
        <v>97</v>
      </c>
      <c r="S190" s="114">
        <v>89</v>
      </c>
      <c r="T190" s="114">
        <v>94</v>
      </c>
      <c r="U190" s="112">
        <f t="shared" si="73"/>
        <v>280</v>
      </c>
      <c r="V190" s="94">
        <f>IF(SUM(E190,I190,M190,Q190,U190,U209,Q209,M209,I209,E209,E228,I228,M228,Q228,U228)&gt;0,(LARGE((E190,I190,M190,Q190,U190,U209,Q209,M209,I209,E209,E228,I228,M228,Q228,U228),1)+LARGE((E190,I190,M190,Q190,U190,U209,Q209,M209,I209,E209,E228,I228,M228,Q228,U228),2)+LARGE((E190,I190,M190,Q190,U190,U209,Q209,M209,I209,E209,E228,I228,M228,Q228,U228),3)+LARGE((E190,I190,M190,Q190,U190,U209,Q209,M209,I209,E209,E228,I228,M228,Q228,U228),4)),"")</f>
        <v>1149</v>
      </c>
      <c r="W190" s="70"/>
      <c r="X190" s="70"/>
      <c r="Y190" s="70"/>
      <c r="Z190" s="70"/>
      <c r="AA190" s="71"/>
    </row>
    <row r="191" spans="1:27" ht="14.25">
      <c r="A191" s="24" t="s">
        <v>205</v>
      </c>
      <c r="B191" s="113"/>
      <c r="C191" s="114"/>
      <c r="D191" s="115"/>
      <c r="E191" s="112">
        <f t="shared" si="69"/>
      </c>
      <c r="F191" s="113"/>
      <c r="G191" s="114"/>
      <c r="H191" s="115"/>
      <c r="I191" s="112">
        <f t="shared" si="70"/>
      </c>
      <c r="J191" s="113"/>
      <c r="K191" s="114"/>
      <c r="L191" s="115"/>
      <c r="M191" s="112">
        <f t="shared" si="71"/>
      </c>
      <c r="N191" s="113"/>
      <c r="O191" s="114"/>
      <c r="P191" s="115"/>
      <c r="Q191" s="112">
        <f t="shared" si="72"/>
      </c>
      <c r="R191" s="113"/>
      <c r="S191" s="114"/>
      <c r="T191" s="115"/>
      <c r="U191" s="112">
        <f t="shared" si="73"/>
      </c>
      <c r="V191" s="94">
        <f>IF(SUM(E191,I191,M191,Q191,U191,U210,Q210,M210,I210,E210,E229,I229,M229,Q229,U229)&gt;0,(LARGE((E191,I191,M191,Q191,U191,U210,Q210,M210,I210,E210,E229,I229,M229,Q229,U229),1)+LARGE((E191,I191,M191,Q191,U191,U210,Q210,M210,I210,E210,E229,I229,M229,Q229,U229),2)+LARGE((E191,I191,M191,Q191,U191,U210,Q210,M210,I210,E210,E229,I229,M229,Q229,U229),3)+LARGE((E191,I191,M191,Q191,U191,U210,Q210,M210,I210,E210,E229,I229,M229,Q229,U229),4)),"")</f>
      </c>
      <c r="W191" s="70"/>
      <c r="X191" s="70"/>
      <c r="Y191" s="70"/>
      <c r="Z191" s="70"/>
      <c r="AA191" s="71"/>
    </row>
    <row r="192" spans="1:27" ht="14.25">
      <c r="A192" s="24" t="s">
        <v>318</v>
      </c>
      <c r="B192" s="113"/>
      <c r="C192" s="114"/>
      <c r="D192" s="115"/>
      <c r="E192" s="112">
        <f t="shared" si="69"/>
      </c>
      <c r="F192" s="113"/>
      <c r="G192" s="114"/>
      <c r="H192" s="115"/>
      <c r="I192" s="112">
        <f t="shared" si="70"/>
      </c>
      <c r="J192" s="113"/>
      <c r="K192" s="114"/>
      <c r="L192" s="115"/>
      <c r="M192" s="112">
        <f t="shared" si="71"/>
      </c>
      <c r="N192" s="113"/>
      <c r="O192" s="114"/>
      <c r="P192" s="115"/>
      <c r="Q192" s="112">
        <f t="shared" si="72"/>
      </c>
      <c r="R192" s="113"/>
      <c r="S192" s="114"/>
      <c r="T192" s="115"/>
      <c r="U192" s="112">
        <f t="shared" si="73"/>
      </c>
      <c r="V192" s="94">
        <f>IF(SUM(E192,I192,M192,Q192,U192,U211,Q211,M211,I211,E211,E230,I230,M230,Q230,U230)&gt;0,(LARGE((E192,I192,M192,Q192,U192,U211,Q211,M211,I211,E211,E230,I230,M230,Q230,U230),1)+LARGE((E192,I192,M192,Q192,U192,U211,Q211,M211,I211,E211,E230,I230,M230,Q230,U230),2)+LARGE((E192,I192,M192,Q192,U192,U211,Q211,M211,I211,E211,E230,I230,M230,Q230,U230),3)+LARGE((E192,I192,M192,Q192,U192,U211,Q211,M211,I211,E211,E230,I230,M230,Q230,U230),4)),"")</f>
      </c>
      <c r="W192" s="70"/>
      <c r="X192" s="70"/>
      <c r="Y192" s="70"/>
      <c r="Z192" s="70"/>
      <c r="AA192" s="71"/>
    </row>
    <row r="193" spans="1:27" ht="15" thickBot="1">
      <c r="A193" s="106" t="s">
        <v>11</v>
      </c>
      <c r="B193" s="150">
        <f aca="true" t="shared" si="74" ref="B193:T193">IF(SUM(B178:B189)=0,0,AVERAGE(B178:B189))</f>
        <v>97.44444444444444</v>
      </c>
      <c r="C193" s="151">
        <f t="shared" si="74"/>
        <v>95.55555555555556</v>
      </c>
      <c r="D193" s="152">
        <f t="shared" si="74"/>
        <v>97.11111111111111</v>
      </c>
      <c r="E193" s="160">
        <f>IF(SUM(E178:E189)=0,0,AVERAGE(E178:E190))</f>
        <v>290.3</v>
      </c>
      <c r="F193" s="150">
        <f t="shared" si="74"/>
        <v>98.33333333333333</v>
      </c>
      <c r="G193" s="151">
        <f t="shared" si="74"/>
        <v>94.55555555555556</v>
      </c>
      <c r="H193" s="152">
        <f t="shared" si="74"/>
        <v>96.11111111111111</v>
      </c>
      <c r="I193" s="160">
        <f>IF(SUM(I178:I189)=0,0,AVERAGE(I178:I190))</f>
        <v>289.5</v>
      </c>
      <c r="J193" s="150">
        <f t="shared" si="74"/>
        <v>98.55555555555556</v>
      </c>
      <c r="K193" s="151">
        <f t="shared" si="74"/>
        <v>91.44444444444444</v>
      </c>
      <c r="L193" s="152">
        <f t="shared" si="74"/>
        <v>94.11111111111111</v>
      </c>
      <c r="M193" s="160">
        <f>IF(SUM(M178:M189)=0,0,AVERAGE(M178:M190))</f>
        <v>283.9</v>
      </c>
      <c r="N193" s="150">
        <f t="shared" si="74"/>
        <v>97.11111111111111</v>
      </c>
      <c r="O193" s="151">
        <f t="shared" si="74"/>
        <v>83.55555555555556</v>
      </c>
      <c r="P193" s="152">
        <f t="shared" si="74"/>
        <v>93.33333333333333</v>
      </c>
      <c r="Q193" s="160">
        <f>IF(SUM(Q178:Q189)=0,0,AVERAGE(Q178:Q190))</f>
        <v>274.7</v>
      </c>
      <c r="R193" s="150">
        <f t="shared" si="74"/>
        <v>93.22222222222223</v>
      </c>
      <c r="S193" s="151">
        <f t="shared" si="74"/>
        <v>84.22222222222223</v>
      </c>
      <c r="T193" s="152">
        <f t="shared" si="74"/>
        <v>86.22222222222223</v>
      </c>
      <c r="U193" s="160">
        <f>IF(SUM(U178:U189)=0,0,AVERAGE(U178:U190))</f>
        <v>265.3</v>
      </c>
      <c r="V193" s="153">
        <f>IF(SUM(V178:V189)=0,0,AVERAGE(V178:V190))</f>
        <v>1138.9</v>
      </c>
      <c r="W193" s="96"/>
      <c r="X193" s="97"/>
      <c r="Y193" s="97"/>
      <c r="Z193" s="97"/>
      <c r="AA193" s="98"/>
    </row>
    <row r="194" spans="1:27" s="27" customFormat="1" ht="15" thickBot="1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6"/>
      <c r="W194" s="70" t="s">
        <v>56</v>
      </c>
      <c r="X194" s="88"/>
      <c r="Y194" s="88"/>
      <c r="Z194" s="88"/>
      <c r="AA194" s="89"/>
    </row>
    <row r="195" spans="1:27" ht="14.25">
      <c r="A195" s="15" t="s">
        <v>43</v>
      </c>
      <c r="B195" s="311" t="s">
        <v>192</v>
      </c>
      <c r="C195" s="312"/>
      <c r="D195" s="312"/>
      <c r="E195" s="313"/>
      <c r="F195" s="311" t="s">
        <v>78</v>
      </c>
      <c r="G195" s="312"/>
      <c r="H195" s="312"/>
      <c r="I195" s="313"/>
      <c r="J195" s="311" t="s">
        <v>79</v>
      </c>
      <c r="K195" s="312"/>
      <c r="L195" s="312"/>
      <c r="M195" s="313"/>
      <c r="N195" s="311" t="s">
        <v>80</v>
      </c>
      <c r="O195" s="312"/>
      <c r="P195" s="312"/>
      <c r="Q195" s="313"/>
      <c r="R195" s="311" t="s">
        <v>81</v>
      </c>
      <c r="S195" s="312"/>
      <c r="T195" s="312"/>
      <c r="U195" s="313"/>
      <c r="V195" s="37"/>
      <c r="W195" s="70" t="str">
        <f>B195</f>
        <v>EC 6</v>
      </c>
      <c r="X195" s="70" t="str">
        <f>F195</f>
        <v>EC 7</v>
      </c>
      <c r="Y195" s="70" t="str">
        <f>J195</f>
        <v>EC 8</v>
      </c>
      <c r="Z195" s="70" t="str">
        <f>N195</f>
        <v>EC 9</v>
      </c>
      <c r="AA195" s="71" t="str">
        <f>R195</f>
        <v>EC 10</v>
      </c>
    </row>
    <row r="196" spans="1:27" ht="15" thickBot="1">
      <c r="A196" s="17" t="s">
        <v>5</v>
      </c>
      <c r="B196" s="18" t="s">
        <v>6</v>
      </c>
      <c r="C196" s="19" t="s">
        <v>7</v>
      </c>
      <c r="D196" s="19" t="s">
        <v>8</v>
      </c>
      <c r="E196" s="21" t="s">
        <v>9</v>
      </c>
      <c r="F196" s="18" t="s">
        <v>6</v>
      </c>
      <c r="G196" s="19" t="s">
        <v>7</v>
      </c>
      <c r="H196" s="19" t="s">
        <v>8</v>
      </c>
      <c r="I196" s="21" t="s">
        <v>9</v>
      </c>
      <c r="J196" s="18" t="s">
        <v>6</v>
      </c>
      <c r="K196" s="19" t="s">
        <v>7</v>
      </c>
      <c r="L196" s="19" t="s">
        <v>8</v>
      </c>
      <c r="M196" s="21" t="s">
        <v>9</v>
      </c>
      <c r="N196" s="18" t="s">
        <v>6</v>
      </c>
      <c r="O196" s="19" t="s">
        <v>7</v>
      </c>
      <c r="P196" s="19" t="s">
        <v>8</v>
      </c>
      <c r="Q196" s="21" t="s">
        <v>9</v>
      </c>
      <c r="R196" s="18" t="s">
        <v>6</v>
      </c>
      <c r="S196" s="19" t="s">
        <v>7</v>
      </c>
      <c r="T196" s="19" t="s">
        <v>8</v>
      </c>
      <c r="U196" s="21" t="s">
        <v>9</v>
      </c>
      <c r="V196" s="38"/>
      <c r="W196" s="90">
        <f>IF(SUM(E197:E211)&gt;0,LARGE(E197:E211,1),0)</f>
        <v>0</v>
      </c>
      <c r="X196" s="70">
        <f>IF(SUM(I197:I211)&gt;0,LARGE(I197:I211,1),0)</f>
        <v>0</v>
      </c>
      <c r="Y196" s="70">
        <f>IF(SUM(M197:M211)&gt;0,LARGE(M197:M211,1),0)</f>
        <v>0</v>
      </c>
      <c r="Z196" s="70">
        <f>IF(SUM(Q197:Q211)&gt;0,LARGE(Q197:Q211,1),0)</f>
        <v>0</v>
      </c>
      <c r="AA196" s="71">
        <f>IF(SUM(U197:U211)&gt;0,LARGE(U197:U211,1),0)</f>
        <v>0</v>
      </c>
    </row>
    <row r="197" spans="1:27" ht="15" thickTop="1">
      <c r="A197" s="23" t="s">
        <v>47</v>
      </c>
      <c r="B197" s="109"/>
      <c r="C197" s="110"/>
      <c r="D197" s="111"/>
      <c r="E197" s="112">
        <f>IF(SUM(B197:D197)&gt;0,SUM(B197:D197),"")</f>
      </c>
      <c r="F197" s="109"/>
      <c r="G197" s="110"/>
      <c r="H197" s="111"/>
      <c r="I197" s="112">
        <f>IF(SUM(F197:H197)&gt;0,SUM(F197:H197),"")</f>
      </c>
      <c r="J197" s="109"/>
      <c r="K197" s="110"/>
      <c r="L197" s="111"/>
      <c r="M197" s="112">
        <f>IF(SUM(J197:L197)&gt;0,SUM(J197:L197),"")</f>
      </c>
      <c r="N197" s="109"/>
      <c r="O197" s="110"/>
      <c r="P197" s="111"/>
      <c r="Q197" s="112">
        <f>IF(SUM(N197:P197)&gt;0,SUM(N197:P197),"")</f>
      </c>
      <c r="R197" s="109"/>
      <c r="S197" s="110"/>
      <c r="T197" s="111"/>
      <c r="U197" s="112">
        <f>IF(SUM(R197:T197)&gt;0,SUM(R197:T197),"")</f>
      </c>
      <c r="V197" s="30"/>
      <c r="W197" s="70"/>
      <c r="X197" s="70"/>
      <c r="Y197" s="70"/>
      <c r="Z197" s="70"/>
      <c r="AA197" s="71"/>
    </row>
    <row r="198" spans="1:27" ht="14.25">
      <c r="A198" s="24" t="s">
        <v>50</v>
      </c>
      <c r="B198" s="113"/>
      <c r="C198" s="114"/>
      <c r="D198" s="115"/>
      <c r="E198" s="112">
        <f aca="true" t="shared" si="75" ref="E198:E211">IF(SUM(B198:D198)&gt;0,SUM(B198:D198),"")</f>
      </c>
      <c r="F198" s="113"/>
      <c r="G198" s="114"/>
      <c r="H198" s="115"/>
      <c r="I198" s="112">
        <f aca="true" t="shared" si="76" ref="I198:I211">IF(SUM(F198:H198)&gt;0,SUM(F198:H198),"")</f>
      </c>
      <c r="J198" s="113"/>
      <c r="K198" s="114"/>
      <c r="L198" s="115"/>
      <c r="M198" s="112">
        <f aca="true" t="shared" si="77" ref="M198:M211">IF(SUM(J198:L198)&gt;0,SUM(J198:L198),"")</f>
      </c>
      <c r="N198" s="113"/>
      <c r="O198" s="114"/>
      <c r="P198" s="115"/>
      <c r="Q198" s="112">
        <f aca="true" t="shared" si="78" ref="Q198:Q211">IF(SUM(N198:P198)&gt;0,SUM(N198:P198),"")</f>
      </c>
      <c r="R198" s="113"/>
      <c r="S198" s="114"/>
      <c r="T198" s="115"/>
      <c r="U198" s="112">
        <f aca="true" t="shared" si="79" ref="U198:U211">IF(SUM(R198:T198)&gt;0,SUM(R198:T198),"")</f>
      </c>
      <c r="V198" s="31"/>
      <c r="W198" s="70"/>
      <c r="X198" s="70"/>
      <c r="Y198" s="70"/>
      <c r="Z198" s="70"/>
      <c r="AA198" s="71"/>
    </row>
    <row r="199" spans="1:27" ht="14.25">
      <c r="A199" s="24" t="s">
        <v>53</v>
      </c>
      <c r="B199" s="113"/>
      <c r="C199" s="114"/>
      <c r="D199" s="115"/>
      <c r="E199" s="112">
        <f t="shared" si="75"/>
      </c>
      <c r="F199" s="113"/>
      <c r="G199" s="114"/>
      <c r="H199" s="115"/>
      <c r="I199" s="112">
        <f t="shared" si="76"/>
      </c>
      <c r="J199" s="113"/>
      <c r="K199" s="114"/>
      <c r="L199" s="115"/>
      <c r="M199" s="112">
        <f t="shared" si="77"/>
      </c>
      <c r="N199" s="113"/>
      <c r="O199" s="114"/>
      <c r="P199" s="115"/>
      <c r="Q199" s="112">
        <f t="shared" si="78"/>
      </c>
      <c r="R199" s="113"/>
      <c r="S199" s="114"/>
      <c r="T199" s="115"/>
      <c r="U199" s="112">
        <f t="shared" si="79"/>
      </c>
      <c r="V199" s="32" t="s">
        <v>12</v>
      </c>
      <c r="W199" s="70"/>
      <c r="X199" s="70"/>
      <c r="Y199" s="70"/>
      <c r="Z199" s="70"/>
      <c r="AA199" s="71"/>
    </row>
    <row r="200" spans="1:27" ht="14.25">
      <c r="A200" s="24" t="s">
        <v>41</v>
      </c>
      <c r="B200" s="113"/>
      <c r="C200" s="114"/>
      <c r="D200" s="115"/>
      <c r="E200" s="112">
        <f t="shared" si="75"/>
      </c>
      <c r="F200" s="113"/>
      <c r="G200" s="114"/>
      <c r="H200" s="115"/>
      <c r="I200" s="112">
        <f t="shared" si="76"/>
      </c>
      <c r="J200" s="113"/>
      <c r="K200" s="114"/>
      <c r="L200" s="115"/>
      <c r="M200" s="112">
        <f t="shared" si="77"/>
      </c>
      <c r="N200" s="113"/>
      <c r="O200" s="114"/>
      <c r="P200" s="115"/>
      <c r="Q200" s="112">
        <f t="shared" si="78"/>
      </c>
      <c r="R200" s="113"/>
      <c r="S200" s="114"/>
      <c r="T200" s="115"/>
      <c r="U200" s="112">
        <f t="shared" si="79"/>
      </c>
      <c r="V200" s="32" t="s">
        <v>13</v>
      </c>
      <c r="W200" s="70"/>
      <c r="X200" s="70"/>
      <c r="Y200" s="70"/>
      <c r="Z200" s="70"/>
      <c r="AA200" s="71"/>
    </row>
    <row r="201" spans="1:27" ht="14.25">
      <c r="A201" s="24" t="s">
        <v>44</v>
      </c>
      <c r="B201" s="113"/>
      <c r="C201" s="114"/>
      <c r="D201" s="116"/>
      <c r="E201" s="112">
        <f t="shared" si="75"/>
      </c>
      <c r="F201" s="113"/>
      <c r="G201" s="114"/>
      <c r="H201" s="116"/>
      <c r="I201" s="112">
        <f t="shared" si="76"/>
      </c>
      <c r="J201" s="113"/>
      <c r="K201" s="114"/>
      <c r="L201" s="116"/>
      <c r="M201" s="112">
        <f t="shared" si="77"/>
      </c>
      <c r="N201" s="113"/>
      <c r="O201" s="114"/>
      <c r="P201" s="116"/>
      <c r="Q201" s="112">
        <f t="shared" si="78"/>
      </c>
      <c r="R201" s="113"/>
      <c r="S201" s="114"/>
      <c r="T201" s="116"/>
      <c r="U201" s="112">
        <f t="shared" si="79"/>
      </c>
      <c r="V201" s="32" t="s">
        <v>13</v>
      </c>
      <c r="W201" s="70"/>
      <c r="X201" s="70"/>
      <c r="Y201" s="70"/>
      <c r="Z201" s="70"/>
      <c r="AA201" s="71"/>
    </row>
    <row r="202" spans="1:27" ht="14.25">
      <c r="A202" s="24" t="s">
        <v>48</v>
      </c>
      <c r="B202" s="113"/>
      <c r="C202" s="114"/>
      <c r="D202" s="116"/>
      <c r="E202" s="112">
        <f t="shared" si="75"/>
      </c>
      <c r="F202" s="113"/>
      <c r="G202" s="114"/>
      <c r="H202" s="116"/>
      <c r="I202" s="112">
        <f t="shared" si="76"/>
      </c>
      <c r="J202" s="113"/>
      <c r="K202" s="114"/>
      <c r="L202" s="116"/>
      <c r="M202" s="112">
        <f t="shared" si="77"/>
      </c>
      <c r="N202" s="113"/>
      <c r="O202" s="114"/>
      <c r="P202" s="116"/>
      <c r="Q202" s="112">
        <f t="shared" si="78"/>
      </c>
      <c r="R202" s="113"/>
      <c r="S202" s="114"/>
      <c r="T202" s="116"/>
      <c r="U202" s="112">
        <f t="shared" si="79"/>
      </c>
      <c r="V202" s="32"/>
      <c r="W202" s="70"/>
      <c r="X202" s="70"/>
      <c r="Y202" s="70"/>
      <c r="Z202" s="70"/>
      <c r="AA202" s="71"/>
    </row>
    <row r="203" spans="1:27" ht="14.25">
      <c r="A203" s="24" t="s">
        <v>40</v>
      </c>
      <c r="B203" s="113"/>
      <c r="C203" s="114"/>
      <c r="D203" s="115"/>
      <c r="E203" s="112">
        <f>IF(SUM(B203:D203)&gt;0,SUM(B203:D203),"")</f>
      </c>
      <c r="F203" s="113"/>
      <c r="G203" s="114"/>
      <c r="H203" s="115"/>
      <c r="I203" s="112">
        <f>IF(SUM(F203:H203)&gt;0,SUM(F203:H203),"")</f>
      </c>
      <c r="J203" s="113"/>
      <c r="K203" s="114"/>
      <c r="L203" s="115"/>
      <c r="M203" s="112">
        <f>IF(SUM(J203:L203)&gt;0,SUM(J203:L203),"")</f>
      </c>
      <c r="N203" s="113"/>
      <c r="O203" s="114"/>
      <c r="P203" s="115"/>
      <c r="Q203" s="112">
        <f>IF(SUM(N203:P203)&gt;0,SUM(N203:P203),"")</f>
      </c>
      <c r="R203" s="113"/>
      <c r="S203" s="114"/>
      <c r="T203" s="115"/>
      <c r="U203" s="112">
        <f>IF(SUM(R203:T203)&gt;0,SUM(R203:T203),"")</f>
      </c>
      <c r="V203" s="32" t="s">
        <v>14</v>
      </c>
      <c r="W203" s="70"/>
      <c r="X203" s="70"/>
      <c r="Y203" s="70"/>
      <c r="Z203" s="70"/>
      <c r="AA203" s="71"/>
    </row>
    <row r="204" spans="1:27" ht="14.25">
      <c r="A204" s="182" t="s">
        <v>282</v>
      </c>
      <c r="B204" s="113"/>
      <c r="C204" s="114"/>
      <c r="D204" s="115"/>
      <c r="E204" s="112">
        <f>IF(SUM(B204:D204)&gt;0,SUM(B204:D204),"")</f>
      </c>
      <c r="F204" s="113"/>
      <c r="G204" s="114"/>
      <c r="H204" s="115"/>
      <c r="I204" s="112">
        <f>IF(SUM(F204:H204)&gt;0,SUM(F204:H204),"")</f>
      </c>
      <c r="J204" s="113"/>
      <c r="K204" s="114"/>
      <c r="L204" s="115"/>
      <c r="M204" s="112">
        <f>IF(SUM(J204:L204)&gt;0,SUM(J204:L204),"")</f>
      </c>
      <c r="N204" s="113"/>
      <c r="O204" s="114"/>
      <c r="P204" s="115"/>
      <c r="Q204" s="112">
        <f>IF(SUM(N204:P204)&gt;0,SUM(N204:P204),"")</f>
      </c>
      <c r="R204" s="113"/>
      <c r="S204" s="114"/>
      <c r="T204" s="115"/>
      <c r="U204" s="112">
        <f>IF(SUM(R204:T204)&gt;0,SUM(R204:T204),"")</f>
      </c>
      <c r="V204" s="32" t="s">
        <v>15</v>
      </c>
      <c r="W204" s="70"/>
      <c r="X204" s="70"/>
      <c r="Y204" s="70"/>
      <c r="Z204" s="70"/>
      <c r="AA204" s="71"/>
    </row>
    <row r="205" spans="1:27" ht="14.25">
      <c r="A205" s="182" t="s">
        <v>49</v>
      </c>
      <c r="B205" s="113"/>
      <c r="C205" s="114"/>
      <c r="D205" s="115"/>
      <c r="E205" s="112">
        <f>IF(SUM(B205:D205)&gt;0,SUM(B205:D205),"")</f>
      </c>
      <c r="F205" s="113"/>
      <c r="G205" s="114"/>
      <c r="H205" s="115"/>
      <c r="I205" s="112">
        <f>IF(SUM(F205:H205)&gt;0,SUM(F205:H205),"")</f>
      </c>
      <c r="J205" s="113"/>
      <c r="K205" s="114"/>
      <c r="L205" s="115"/>
      <c r="M205" s="112">
        <f>IF(SUM(J205:L205)&gt;0,SUM(J205:L205),"")</f>
      </c>
      <c r="N205" s="113"/>
      <c r="O205" s="114"/>
      <c r="P205" s="115"/>
      <c r="Q205" s="112">
        <f>IF(SUM(N205:P205)&gt;0,SUM(N205:P205),"")</f>
      </c>
      <c r="R205" s="113"/>
      <c r="S205" s="114"/>
      <c r="T205" s="115"/>
      <c r="U205" s="112">
        <f>IF(SUM(R205:T205)&gt;0,SUM(R205:T205),"")</f>
      </c>
      <c r="V205" s="32" t="s">
        <v>16</v>
      </c>
      <c r="W205" s="70"/>
      <c r="X205" s="70"/>
      <c r="Y205" s="70"/>
      <c r="Z205" s="70"/>
      <c r="AA205" s="71"/>
    </row>
    <row r="206" spans="1:27" ht="14.25">
      <c r="A206" s="24"/>
      <c r="B206" s="113"/>
      <c r="C206" s="114"/>
      <c r="D206" s="115"/>
      <c r="E206" s="112">
        <f t="shared" si="75"/>
      </c>
      <c r="F206" s="113"/>
      <c r="G206" s="114"/>
      <c r="H206" s="115"/>
      <c r="I206" s="112">
        <f t="shared" si="76"/>
      </c>
      <c r="J206" s="113"/>
      <c r="K206" s="114"/>
      <c r="L206" s="115"/>
      <c r="M206" s="112">
        <f t="shared" si="77"/>
      </c>
      <c r="N206" s="113"/>
      <c r="O206" s="114"/>
      <c r="P206" s="115"/>
      <c r="Q206" s="112">
        <f t="shared" si="78"/>
      </c>
      <c r="R206" s="113"/>
      <c r="S206" s="114"/>
      <c r="T206" s="115"/>
      <c r="U206" s="112">
        <f t="shared" si="79"/>
      </c>
      <c r="V206" s="32" t="s">
        <v>17</v>
      </c>
      <c r="W206" s="70"/>
      <c r="X206" s="70"/>
      <c r="Y206" s="70"/>
      <c r="Z206" s="70"/>
      <c r="AA206" s="71"/>
    </row>
    <row r="207" spans="1:27" ht="14.25">
      <c r="A207" s="24"/>
      <c r="B207" s="113"/>
      <c r="C207" s="114"/>
      <c r="D207" s="115"/>
      <c r="E207" s="112">
        <f t="shared" si="75"/>
      </c>
      <c r="F207" s="113"/>
      <c r="G207" s="114"/>
      <c r="H207" s="115"/>
      <c r="I207" s="112">
        <f t="shared" si="76"/>
      </c>
      <c r="J207" s="113"/>
      <c r="K207" s="114"/>
      <c r="L207" s="115"/>
      <c r="M207" s="112">
        <f t="shared" si="77"/>
      </c>
      <c r="N207" s="113"/>
      <c r="O207" s="114"/>
      <c r="P207" s="115"/>
      <c r="Q207" s="112">
        <f t="shared" si="78"/>
      </c>
      <c r="R207" s="113"/>
      <c r="S207" s="114"/>
      <c r="T207" s="115"/>
      <c r="U207" s="112">
        <f t="shared" si="79"/>
      </c>
      <c r="V207" s="148" t="s">
        <v>13</v>
      </c>
      <c r="W207" s="70"/>
      <c r="X207" s="70"/>
      <c r="Y207" s="70"/>
      <c r="Z207" s="70"/>
      <c r="AA207" s="71"/>
    </row>
    <row r="208" spans="1:27" ht="14.25">
      <c r="A208" s="24"/>
      <c r="B208" s="113"/>
      <c r="C208" s="114"/>
      <c r="D208" s="115"/>
      <c r="E208" s="112">
        <f t="shared" si="75"/>
      </c>
      <c r="F208" s="113"/>
      <c r="G208" s="114"/>
      <c r="H208" s="115"/>
      <c r="I208" s="112">
        <f t="shared" si="76"/>
      </c>
      <c r="J208" s="113"/>
      <c r="K208" s="114"/>
      <c r="L208" s="115"/>
      <c r="M208" s="112">
        <f t="shared" si="77"/>
      </c>
      <c r="N208" s="113"/>
      <c r="O208" s="114"/>
      <c r="P208" s="115"/>
      <c r="Q208" s="112">
        <f t="shared" si="78"/>
      </c>
      <c r="R208" s="113"/>
      <c r="S208" s="114"/>
      <c r="T208" s="115"/>
      <c r="U208" s="112">
        <f t="shared" si="79"/>
      </c>
      <c r="V208" s="149"/>
      <c r="W208" s="70"/>
      <c r="X208" s="70"/>
      <c r="Y208" s="70"/>
      <c r="Z208" s="70"/>
      <c r="AA208" s="71"/>
    </row>
    <row r="209" spans="1:27" ht="14.25">
      <c r="A209" s="24" t="s">
        <v>305</v>
      </c>
      <c r="B209" s="113"/>
      <c r="C209" s="114"/>
      <c r="D209" s="115"/>
      <c r="E209" s="112">
        <f t="shared" si="75"/>
      </c>
      <c r="F209" s="113"/>
      <c r="G209" s="114"/>
      <c r="H209" s="114"/>
      <c r="I209" s="112">
        <f>IF(SUM(F209:H209)&gt;0,SUM(F209:H209),"")</f>
      </c>
      <c r="J209" s="113"/>
      <c r="K209" s="114"/>
      <c r="L209" s="114"/>
      <c r="M209" s="112">
        <f t="shared" si="77"/>
      </c>
      <c r="N209" s="113"/>
      <c r="O209" s="114"/>
      <c r="P209" s="114"/>
      <c r="Q209" s="112">
        <f t="shared" si="78"/>
      </c>
      <c r="R209" s="113"/>
      <c r="S209" s="114"/>
      <c r="T209" s="114"/>
      <c r="U209" s="112">
        <f t="shared" si="79"/>
      </c>
      <c r="V209" s="32"/>
      <c r="W209" s="70"/>
      <c r="X209" s="70"/>
      <c r="Y209" s="70"/>
      <c r="Z209" s="70"/>
      <c r="AA209" s="71"/>
    </row>
    <row r="210" spans="1:27" ht="14.25">
      <c r="A210" s="24" t="s">
        <v>204</v>
      </c>
      <c r="B210" s="113"/>
      <c r="C210" s="114"/>
      <c r="D210" s="115"/>
      <c r="E210" s="112">
        <f t="shared" si="75"/>
      </c>
      <c r="F210" s="113"/>
      <c r="G210" s="114"/>
      <c r="H210" s="115"/>
      <c r="I210" s="112">
        <f t="shared" si="76"/>
      </c>
      <c r="J210" s="113"/>
      <c r="K210" s="114"/>
      <c r="L210" s="115"/>
      <c r="M210" s="112">
        <f t="shared" si="77"/>
      </c>
      <c r="N210" s="113"/>
      <c r="O210" s="114"/>
      <c r="P210" s="115"/>
      <c r="Q210" s="112">
        <f t="shared" si="78"/>
      </c>
      <c r="R210" s="113"/>
      <c r="S210" s="114"/>
      <c r="T210" s="115"/>
      <c r="U210" s="112">
        <f t="shared" si="79"/>
      </c>
      <c r="V210" s="32"/>
      <c r="W210" s="70"/>
      <c r="X210" s="70"/>
      <c r="Y210" s="70"/>
      <c r="Z210" s="70"/>
      <c r="AA210" s="71"/>
    </row>
    <row r="211" spans="1:27" ht="14.25">
      <c r="A211" s="24" t="s">
        <v>205</v>
      </c>
      <c r="B211" s="113"/>
      <c r="C211" s="114"/>
      <c r="D211" s="115"/>
      <c r="E211" s="112">
        <f t="shared" si="75"/>
      </c>
      <c r="F211" s="113"/>
      <c r="G211" s="114"/>
      <c r="H211" s="115"/>
      <c r="I211" s="112">
        <f t="shared" si="76"/>
      </c>
      <c r="J211" s="113"/>
      <c r="K211" s="114"/>
      <c r="L211" s="115"/>
      <c r="M211" s="112">
        <f t="shared" si="77"/>
      </c>
      <c r="N211" s="113"/>
      <c r="O211" s="114"/>
      <c r="P211" s="115"/>
      <c r="Q211" s="112">
        <f t="shared" si="78"/>
      </c>
      <c r="R211" s="113"/>
      <c r="S211" s="114"/>
      <c r="T211" s="115"/>
      <c r="U211" s="112">
        <f t="shared" si="79"/>
      </c>
      <c r="V211" s="32"/>
      <c r="W211" s="70"/>
      <c r="X211" s="70"/>
      <c r="Y211" s="70"/>
      <c r="Z211" s="70"/>
      <c r="AA211" s="71"/>
    </row>
    <row r="212" spans="1:27" ht="15" thickBot="1">
      <c r="A212" s="106" t="s">
        <v>11</v>
      </c>
      <c r="B212" s="150">
        <f aca="true" t="shared" si="80" ref="B212:U212">IF(SUM(B197:B208)=0,0,AVERAGE(B197:B208))</f>
        <v>0</v>
      </c>
      <c r="C212" s="151">
        <f t="shared" si="80"/>
        <v>0</v>
      </c>
      <c r="D212" s="152">
        <f t="shared" si="80"/>
        <v>0</v>
      </c>
      <c r="E212" s="160">
        <f t="shared" si="80"/>
        <v>0</v>
      </c>
      <c r="F212" s="150">
        <f t="shared" si="80"/>
        <v>0</v>
      </c>
      <c r="G212" s="151">
        <f t="shared" si="80"/>
        <v>0</v>
      </c>
      <c r="H212" s="152">
        <f t="shared" si="80"/>
        <v>0</v>
      </c>
      <c r="I212" s="160">
        <f t="shared" si="80"/>
        <v>0</v>
      </c>
      <c r="J212" s="150">
        <f t="shared" si="80"/>
        <v>0</v>
      </c>
      <c r="K212" s="151">
        <f t="shared" si="80"/>
        <v>0</v>
      </c>
      <c r="L212" s="152">
        <f t="shared" si="80"/>
        <v>0</v>
      </c>
      <c r="M212" s="160">
        <f t="shared" si="80"/>
        <v>0</v>
      </c>
      <c r="N212" s="150">
        <f t="shared" si="80"/>
        <v>0</v>
      </c>
      <c r="O212" s="151">
        <f t="shared" si="80"/>
        <v>0</v>
      </c>
      <c r="P212" s="152">
        <f t="shared" si="80"/>
        <v>0</v>
      </c>
      <c r="Q212" s="160">
        <f t="shared" si="80"/>
        <v>0</v>
      </c>
      <c r="R212" s="150">
        <f t="shared" si="80"/>
        <v>0</v>
      </c>
      <c r="S212" s="151">
        <f t="shared" si="80"/>
        <v>0</v>
      </c>
      <c r="T212" s="152">
        <f t="shared" si="80"/>
        <v>0</v>
      </c>
      <c r="U212" s="160">
        <f t="shared" si="80"/>
        <v>0</v>
      </c>
      <c r="V212" s="39"/>
      <c r="W212" s="70"/>
      <c r="X212" s="70"/>
      <c r="Y212" s="70"/>
      <c r="Z212" s="70"/>
      <c r="AA212" s="71"/>
    </row>
    <row r="213" spans="1:27" s="27" customFormat="1" ht="15" thickBot="1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6"/>
      <c r="W213" s="70" t="s">
        <v>56</v>
      </c>
      <c r="X213" s="88"/>
      <c r="Y213" s="88"/>
      <c r="Z213" s="88"/>
      <c r="AA213" s="89"/>
    </row>
    <row r="214" spans="1:27" ht="14.25">
      <c r="A214" s="15" t="s">
        <v>43</v>
      </c>
      <c r="B214" s="311" t="s">
        <v>170</v>
      </c>
      <c r="C214" s="312"/>
      <c r="D214" s="312"/>
      <c r="E214" s="313"/>
      <c r="F214" s="311" t="s">
        <v>171</v>
      </c>
      <c r="G214" s="312"/>
      <c r="H214" s="312"/>
      <c r="I214" s="313"/>
      <c r="J214" s="311" t="s">
        <v>172</v>
      </c>
      <c r="K214" s="312"/>
      <c r="L214" s="312"/>
      <c r="M214" s="313"/>
      <c r="N214" s="311" t="s">
        <v>173</v>
      </c>
      <c r="O214" s="312"/>
      <c r="P214" s="312"/>
      <c r="Q214" s="313"/>
      <c r="R214" s="311" t="s">
        <v>174</v>
      </c>
      <c r="S214" s="312"/>
      <c r="T214" s="312"/>
      <c r="U214" s="313"/>
      <c r="V214" s="37"/>
      <c r="W214" s="70" t="str">
        <f>B214</f>
        <v>EC 11</v>
      </c>
      <c r="X214" s="70" t="str">
        <f>F214</f>
        <v>EC 12</v>
      </c>
      <c r="Y214" s="70" t="str">
        <f>J214</f>
        <v>EC 13</v>
      </c>
      <c r="Z214" s="70" t="str">
        <f>N214</f>
        <v>EC 14</v>
      </c>
      <c r="AA214" s="71" t="str">
        <f>R214</f>
        <v>EC 15</v>
      </c>
    </row>
    <row r="215" spans="1:27" ht="15" thickBot="1">
      <c r="A215" s="17" t="s">
        <v>5</v>
      </c>
      <c r="B215" s="18" t="s">
        <v>6</v>
      </c>
      <c r="C215" s="19" t="s">
        <v>7</v>
      </c>
      <c r="D215" s="19" t="s">
        <v>8</v>
      </c>
      <c r="E215" s="21" t="s">
        <v>9</v>
      </c>
      <c r="F215" s="18" t="s">
        <v>6</v>
      </c>
      <c r="G215" s="19" t="s">
        <v>7</v>
      </c>
      <c r="H215" s="19" t="s">
        <v>8</v>
      </c>
      <c r="I215" s="21" t="s">
        <v>9</v>
      </c>
      <c r="J215" s="18" t="s">
        <v>6</v>
      </c>
      <c r="K215" s="19" t="s">
        <v>7</v>
      </c>
      <c r="L215" s="19" t="s">
        <v>8</v>
      </c>
      <c r="M215" s="21" t="s">
        <v>9</v>
      </c>
      <c r="N215" s="18" t="s">
        <v>6</v>
      </c>
      <c r="O215" s="19" t="s">
        <v>7</v>
      </c>
      <c r="P215" s="19" t="s">
        <v>8</v>
      </c>
      <c r="Q215" s="21" t="s">
        <v>9</v>
      </c>
      <c r="R215" s="18" t="s">
        <v>6</v>
      </c>
      <c r="S215" s="19" t="s">
        <v>7</v>
      </c>
      <c r="T215" s="19" t="s">
        <v>8</v>
      </c>
      <c r="U215" s="21" t="s">
        <v>9</v>
      </c>
      <c r="V215" s="38"/>
      <c r="W215" s="90">
        <f>IF(SUM(E216:E230)&gt;0,LARGE(E216:E230,1),0)</f>
        <v>0</v>
      </c>
      <c r="X215" s="70">
        <f>IF(SUM(I216:I230)&gt;0,LARGE(I216:I230,1),0)</f>
        <v>0</v>
      </c>
      <c r="Y215" s="70">
        <f>IF(SUM(M216:M230)&gt;0,LARGE(M216:M230,1),0)</f>
        <v>0</v>
      </c>
      <c r="Z215" s="70">
        <f>IF(SUM(Q216:Q230)&gt;0,LARGE(Q216:Q230,1),0)</f>
        <v>0</v>
      </c>
      <c r="AA215" s="71">
        <f>IF(SUM(U216:U230)&gt;0,LARGE(U216:U230,1),0)</f>
        <v>0</v>
      </c>
    </row>
    <row r="216" spans="1:27" ht="15" thickTop="1">
      <c r="A216" s="23" t="s">
        <v>47</v>
      </c>
      <c r="B216" s="109"/>
      <c r="C216" s="110"/>
      <c r="D216" s="111"/>
      <c r="E216" s="112">
        <f aca="true" t="shared" si="81" ref="E216:E224">IF(SUM(B216:D216)&gt;0,SUM(B216:D216),"")</f>
      </c>
      <c r="F216" s="109"/>
      <c r="G216" s="110"/>
      <c r="H216" s="111"/>
      <c r="I216" s="112">
        <f aca="true" t="shared" si="82" ref="I216:I224">IF(SUM(F216:H216)&gt;0,SUM(F216:H216),"")</f>
      </c>
      <c r="J216" s="109"/>
      <c r="K216" s="110"/>
      <c r="L216" s="111"/>
      <c r="M216" s="112">
        <f aca="true" t="shared" si="83" ref="M216:M224">IF(SUM(J216:L216)&gt;0,SUM(J216:L216),"")</f>
      </c>
      <c r="N216" s="109"/>
      <c r="O216" s="110"/>
      <c r="P216" s="111"/>
      <c r="Q216" s="112">
        <f aca="true" t="shared" si="84" ref="Q216:Q224">IF(SUM(N216:P216)&gt;0,SUM(N216:P216),"")</f>
      </c>
      <c r="R216" s="109"/>
      <c r="S216" s="110"/>
      <c r="T216" s="111"/>
      <c r="U216" s="112">
        <f aca="true" t="shared" si="85" ref="U216:U224">IF(SUM(R216:T216)&gt;0,SUM(R216:T216),"")</f>
      </c>
      <c r="V216" s="30"/>
      <c r="W216" s="70"/>
      <c r="X216" s="70"/>
      <c r="Y216" s="70"/>
      <c r="Z216" s="70"/>
      <c r="AA216" s="71"/>
    </row>
    <row r="217" spans="1:27" ht="14.25">
      <c r="A217" s="24" t="s">
        <v>50</v>
      </c>
      <c r="B217" s="113"/>
      <c r="C217" s="114"/>
      <c r="D217" s="115"/>
      <c r="E217" s="112">
        <f t="shared" si="81"/>
      </c>
      <c r="F217" s="113"/>
      <c r="G217" s="114"/>
      <c r="H217" s="115"/>
      <c r="I217" s="112">
        <f t="shared" si="82"/>
      </c>
      <c r="J217" s="113"/>
      <c r="K217" s="114"/>
      <c r="L217" s="115"/>
      <c r="M217" s="112">
        <f t="shared" si="83"/>
      </c>
      <c r="N217" s="113"/>
      <c r="O217" s="114"/>
      <c r="P217" s="115"/>
      <c r="Q217" s="112">
        <f t="shared" si="84"/>
      </c>
      <c r="R217" s="113"/>
      <c r="S217" s="114"/>
      <c r="T217" s="115"/>
      <c r="U217" s="112">
        <f t="shared" si="85"/>
      </c>
      <c r="V217" s="31"/>
      <c r="W217" s="70"/>
      <c r="X217" s="70"/>
      <c r="Y217" s="70"/>
      <c r="Z217" s="70"/>
      <c r="AA217" s="71"/>
    </row>
    <row r="218" spans="1:27" ht="14.25">
      <c r="A218" s="24" t="s">
        <v>53</v>
      </c>
      <c r="B218" s="113"/>
      <c r="C218" s="114"/>
      <c r="D218" s="115"/>
      <c r="E218" s="112">
        <f t="shared" si="81"/>
      </c>
      <c r="F218" s="113"/>
      <c r="G218" s="114"/>
      <c r="H218" s="115"/>
      <c r="I218" s="112">
        <f t="shared" si="82"/>
      </c>
      <c r="J218" s="113"/>
      <c r="K218" s="114"/>
      <c r="L218" s="115"/>
      <c r="M218" s="112">
        <f t="shared" si="83"/>
      </c>
      <c r="N218" s="113"/>
      <c r="O218" s="114"/>
      <c r="P218" s="115"/>
      <c r="Q218" s="112">
        <f t="shared" si="84"/>
      </c>
      <c r="R218" s="113"/>
      <c r="S218" s="114"/>
      <c r="T218" s="115"/>
      <c r="U218" s="112">
        <f t="shared" si="85"/>
      </c>
      <c r="V218" s="32" t="s">
        <v>12</v>
      </c>
      <c r="W218" s="70"/>
      <c r="X218" s="70"/>
      <c r="Y218" s="70"/>
      <c r="Z218" s="70"/>
      <c r="AA218" s="71"/>
    </row>
    <row r="219" spans="1:27" ht="14.25">
      <c r="A219" s="24" t="s">
        <v>41</v>
      </c>
      <c r="B219" s="113"/>
      <c r="C219" s="114"/>
      <c r="D219" s="115"/>
      <c r="E219" s="112">
        <f t="shared" si="81"/>
      </c>
      <c r="F219" s="113"/>
      <c r="G219" s="114"/>
      <c r="H219" s="115"/>
      <c r="I219" s="112">
        <f t="shared" si="82"/>
      </c>
      <c r="J219" s="113"/>
      <c r="K219" s="114"/>
      <c r="L219" s="115"/>
      <c r="M219" s="112">
        <f t="shared" si="83"/>
      </c>
      <c r="N219" s="113"/>
      <c r="O219" s="114"/>
      <c r="P219" s="115"/>
      <c r="Q219" s="112">
        <f t="shared" si="84"/>
      </c>
      <c r="R219" s="113"/>
      <c r="S219" s="114"/>
      <c r="T219" s="115"/>
      <c r="U219" s="112">
        <f t="shared" si="85"/>
      </c>
      <c r="V219" s="32" t="s">
        <v>13</v>
      </c>
      <c r="W219" s="70"/>
      <c r="X219" s="70"/>
      <c r="Y219" s="70"/>
      <c r="Z219" s="70"/>
      <c r="AA219" s="71"/>
    </row>
    <row r="220" spans="1:27" ht="14.25">
      <c r="A220" s="24" t="s">
        <v>44</v>
      </c>
      <c r="B220" s="113"/>
      <c r="C220" s="114"/>
      <c r="D220" s="116"/>
      <c r="E220" s="112">
        <f t="shared" si="81"/>
      </c>
      <c r="F220" s="113"/>
      <c r="G220" s="114"/>
      <c r="H220" s="116"/>
      <c r="I220" s="112">
        <f t="shared" si="82"/>
      </c>
      <c r="J220" s="113"/>
      <c r="K220" s="114"/>
      <c r="L220" s="116"/>
      <c r="M220" s="112">
        <f t="shared" si="83"/>
      </c>
      <c r="N220" s="113"/>
      <c r="O220" s="114"/>
      <c r="P220" s="116"/>
      <c r="Q220" s="112">
        <f t="shared" si="84"/>
      </c>
      <c r="R220" s="113"/>
      <c r="S220" s="114"/>
      <c r="T220" s="116"/>
      <c r="U220" s="112">
        <f t="shared" si="85"/>
      </c>
      <c r="V220" s="32" t="s">
        <v>13</v>
      </c>
      <c r="W220" s="70"/>
      <c r="X220" s="70"/>
      <c r="Y220" s="70"/>
      <c r="Z220" s="70"/>
      <c r="AA220" s="71"/>
    </row>
    <row r="221" spans="1:27" ht="14.25">
      <c r="A221" s="24" t="s">
        <v>48</v>
      </c>
      <c r="B221" s="113"/>
      <c r="C221" s="114"/>
      <c r="D221" s="116"/>
      <c r="E221" s="112">
        <f t="shared" si="81"/>
      </c>
      <c r="F221" s="113"/>
      <c r="G221" s="114"/>
      <c r="H221" s="116"/>
      <c r="I221" s="112">
        <f t="shared" si="82"/>
      </c>
      <c r="J221" s="113"/>
      <c r="K221" s="114"/>
      <c r="L221" s="116"/>
      <c r="M221" s="112">
        <f t="shared" si="83"/>
      </c>
      <c r="N221" s="113"/>
      <c r="O221" s="114"/>
      <c r="P221" s="116"/>
      <c r="Q221" s="112">
        <f t="shared" si="84"/>
      </c>
      <c r="R221" s="113"/>
      <c r="S221" s="114"/>
      <c r="T221" s="116"/>
      <c r="U221" s="112">
        <f t="shared" si="85"/>
      </c>
      <c r="V221" s="32"/>
      <c r="W221" s="70"/>
      <c r="X221" s="70"/>
      <c r="Y221" s="70"/>
      <c r="Z221" s="70"/>
      <c r="AA221" s="71"/>
    </row>
    <row r="222" spans="1:27" ht="14.25">
      <c r="A222" s="24" t="s">
        <v>40</v>
      </c>
      <c r="B222" s="113"/>
      <c r="C222" s="114"/>
      <c r="D222" s="115"/>
      <c r="E222" s="112">
        <f t="shared" si="81"/>
      </c>
      <c r="F222" s="113"/>
      <c r="G222" s="114"/>
      <c r="H222" s="115"/>
      <c r="I222" s="112">
        <f t="shared" si="82"/>
      </c>
      <c r="J222" s="113"/>
      <c r="K222" s="114"/>
      <c r="L222" s="115"/>
      <c r="M222" s="112">
        <f t="shared" si="83"/>
      </c>
      <c r="N222" s="113"/>
      <c r="O222" s="114"/>
      <c r="P222" s="115"/>
      <c r="Q222" s="112">
        <f t="shared" si="84"/>
      </c>
      <c r="R222" s="113"/>
      <c r="S222" s="114"/>
      <c r="T222" s="115"/>
      <c r="U222" s="112">
        <f t="shared" si="85"/>
      </c>
      <c r="V222" s="32" t="s">
        <v>14</v>
      </c>
      <c r="W222" s="70"/>
      <c r="X222" s="70"/>
      <c r="Y222" s="70"/>
      <c r="Z222" s="70"/>
      <c r="AA222" s="71"/>
    </row>
    <row r="223" spans="1:27" ht="14.25">
      <c r="A223" s="182" t="s">
        <v>282</v>
      </c>
      <c r="B223" s="113"/>
      <c r="C223" s="114"/>
      <c r="D223" s="115"/>
      <c r="E223" s="112">
        <f t="shared" si="81"/>
      </c>
      <c r="F223" s="113"/>
      <c r="G223" s="114"/>
      <c r="H223" s="115"/>
      <c r="I223" s="112">
        <f t="shared" si="82"/>
      </c>
      <c r="J223" s="113"/>
      <c r="K223" s="114"/>
      <c r="L223" s="115"/>
      <c r="M223" s="112">
        <f t="shared" si="83"/>
      </c>
      <c r="N223" s="113"/>
      <c r="O223" s="114"/>
      <c r="P223" s="115"/>
      <c r="Q223" s="112">
        <f t="shared" si="84"/>
      </c>
      <c r="R223" s="113"/>
      <c r="S223" s="114"/>
      <c r="T223" s="115"/>
      <c r="U223" s="112">
        <f t="shared" si="85"/>
      </c>
      <c r="V223" s="32" t="s">
        <v>15</v>
      </c>
      <c r="W223" s="70"/>
      <c r="X223" s="70"/>
      <c r="Y223" s="70"/>
      <c r="Z223" s="70"/>
      <c r="AA223" s="71"/>
    </row>
    <row r="224" spans="1:27" ht="14.25">
      <c r="A224" s="182" t="s">
        <v>49</v>
      </c>
      <c r="B224" s="113"/>
      <c r="C224" s="114"/>
      <c r="D224" s="115"/>
      <c r="E224" s="112">
        <f t="shared" si="81"/>
      </c>
      <c r="F224" s="113"/>
      <c r="G224" s="114"/>
      <c r="H224" s="115"/>
      <c r="I224" s="112">
        <f t="shared" si="82"/>
      </c>
      <c r="J224" s="113"/>
      <c r="K224" s="114"/>
      <c r="L224" s="115"/>
      <c r="M224" s="112">
        <f t="shared" si="83"/>
      </c>
      <c r="N224" s="113"/>
      <c r="O224" s="114"/>
      <c r="P224" s="115"/>
      <c r="Q224" s="112">
        <f t="shared" si="84"/>
      </c>
      <c r="R224" s="113"/>
      <c r="S224" s="114"/>
      <c r="T224" s="115"/>
      <c r="U224" s="112">
        <f t="shared" si="85"/>
      </c>
      <c r="V224" s="32" t="s">
        <v>16</v>
      </c>
      <c r="W224" s="70"/>
      <c r="X224" s="70"/>
      <c r="Y224" s="70"/>
      <c r="Z224" s="70"/>
      <c r="AA224" s="71"/>
    </row>
    <row r="225" spans="1:27" ht="14.25">
      <c r="A225" s="24"/>
      <c r="B225" s="113"/>
      <c r="C225" s="114"/>
      <c r="D225" s="115"/>
      <c r="E225" s="112">
        <f aca="true" t="shared" si="86" ref="E225:E230">IF(SUM(B225:D225)&gt;0,SUM(B225:D225),"")</f>
      </c>
      <c r="F225" s="113"/>
      <c r="G225" s="114"/>
      <c r="H225" s="115"/>
      <c r="I225" s="112">
        <f aca="true" t="shared" si="87" ref="I225:I230">IF(SUM(F225:H225)&gt;0,SUM(F225:H225),"")</f>
      </c>
      <c r="J225" s="113"/>
      <c r="K225" s="114"/>
      <c r="L225" s="115"/>
      <c r="M225" s="112">
        <f aca="true" t="shared" si="88" ref="M225:M230">IF(SUM(J225:L225)&gt;0,SUM(J225:L225),"")</f>
      </c>
      <c r="N225" s="113"/>
      <c r="O225" s="114"/>
      <c r="P225" s="115"/>
      <c r="Q225" s="112">
        <f aca="true" t="shared" si="89" ref="Q225:Q230">IF(SUM(N225:P225)&gt;0,SUM(N225:P225),"")</f>
      </c>
      <c r="R225" s="113"/>
      <c r="S225" s="114"/>
      <c r="T225" s="115"/>
      <c r="U225" s="112">
        <f aca="true" t="shared" si="90" ref="U225:U230">IF(SUM(R225:T225)&gt;0,SUM(R225:T225),"")</f>
      </c>
      <c r="V225" s="32" t="s">
        <v>17</v>
      </c>
      <c r="W225" s="70"/>
      <c r="X225" s="70"/>
      <c r="Y225" s="70"/>
      <c r="Z225" s="70"/>
      <c r="AA225" s="71"/>
    </row>
    <row r="226" spans="1:27" ht="14.25">
      <c r="A226" s="24"/>
      <c r="B226" s="113"/>
      <c r="C226" s="114"/>
      <c r="D226" s="115"/>
      <c r="E226" s="112">
        <f t="shared" si="86"/>
      </c>
      <c r="F226" s="113"/>
      <c r="G226" s="114"/>
      <c r="H226" s="115"/>
      <c r="I226" s="112">
        <f t="shared" si="87"/>
      </c>
      <c r="J226" s="113"/>
      <c r="K226" s="114"/>
      <c r="L226" s="115"/>
      <c r="M226" s="112">
        <f t="shared" si="88"/>
      </c>
      <c r="N226" s="113"/>
      <c r="O226" s="114"/>
      <c r="P226" s="115"/>
      <c r="Q226" s="112">
        <f t="shared" si="89"/>
      </c>
      <c r="R226" s="113"/>
      <c r="S226" s="114"/>
      <c r="T226" s="115"/>
      <c r="U226" s="112">
        <f t="shared" si="90"/>
      </c>
      <c r="V226" s="148" t="s">
        <v>13</v>
      </c>
      <c r="W226" s="70"/>
      <c r="X226" s="70"/>
      <c r="Y226" s="70"/>
      <c r="Z226" s="70"/>
      <c r="AA226" s="71"/>
    </row>
    <row r="227" spans="1:27" ht="14.25">
      <c r="A227" s="24"/>
      <c r="B227" s="113"/>
      <c r="C227" s="114"/>
      <c r="D227" s="115"/>
      <c r="E227" s="112">
        <f t="shared" si="86"/>
      </c>
      <c r="F227" s="113"/>
      <c r="G227" s="114"/>
      <c r="H227" s="115"/>
      <c r="I227" s="112">
        <f t="shared" si="87"/>
      </c>
      <c r="J227" s="113"/>
      <c r="K227" s="114"/>
      <c r="L227" s="115"/>
      <c r="M227" s="112">
        <f t="shared" si="88"/>
      </c>
      <c r="N227" s="113"/>
      <c r="O227" s="114"/>
      <c r="P227" s="115"/>
      <c r="Q227" s="112">
        <f t="shared" si="89"/>
      </c>
      <c r="R227" s="113"/>
      <c r="S227" s="114"/>
      <c r="T227" s="115"/>
      <c r="U227" s="112">
        <f t="shared" si="90"/>
      </c>
      <c r="V227" s="149"/>
      <c r="W227" s="70"/>
      <c r="X227" s="70"/>
      <c r="Y227" s="70"/>
      <c r="Z227" s="70"/>
      <c r="AA227" s="71"/>
    </row>
    <row r="228" spans="1:27" ht="14.25">
      <c r="A228" s="24" t="s">
        <v>204</v>
      </c>
      <c r="B228" s="113"/>
      <c r="C228" s="114"/>
      <c r="D228" s="115"/>
      <c r="E228" s="112">
        <f t="shared" si="86"/>
      </c>
      <c r="F228" s="113"/>
      <c r="G228" s="114"/>
      <c r="H228" s="114"/>
      <c r="I228" s="112">
        <f t="shared" si="87"/>
      </c>
      <c r="J228" s="113"/>
      <c r="K228" s="114"/>
      <c r="L228" s="114"/>
      <c r="M228" s="112">
        <f t="shared" si="88"/>
      </c>
      <c r="N228" s="113"/>
      <c r="O228" s="114"/>
      <c r="P228" s="114"/>
      <c r="Q228" s="112">
        <f t="shared" si="89"/>
      </c>
      <c r="R228" s="113"/>
      <c r="S228" s="114"/>
      <c r="T228" s="114"/>
      <c r="U228" s="112">
        <f t="shared" si="90"/>
      </c>
      <c r="V228" s="32"/>
      <c r="W228" s="70"/>
      <c r="X228" s="70"/>
      <c r="Y228" s="70"/>
      <c r="Z228" s="70"/>
      <c r="AA228" s="71"/>
    </row>
    <row r="229" spans="1:27" ht="14.25">
      <c r="A229" s="24" t="s">
        <v>205</v>
      </c>
      <c r="B229" s="113"/>
      <c r="C229" s="114"/>
      <c r="D229" s="115"/>
      <c r="E229" s="112">
        <f t="shared" si="86"/>
      </c>
      <c r="F229" s="113"/>
      <c r="G229" s="114"/>
      <c r="H229" s="115"/>
      <c r="I229" s="112">
        <f t="shared" si="87"/>
      </c>
      <c r="J229" s="113"/>
      <c r="K229" s="114"/>
      <c r="L229" s="115"/>
      <c r="M229" s="112">
        <f t="shared" si="88"/>
      </c>
      <c r="N229" s="113"/>
      <c r="O229" s="114"/>
      <c r="P229" s="115"/>
      <c r="Q229" s="112">
        <f t="shared" si="89"/>
      </c>
      <c r="R229" s="113"/>
      <c r="S229" s="114"/>
      <c r="T229" s="115"/>
      <c r="U229" s="112">
        <f t="shared" si="90"/>
      </c>
      <c r="V229" s="32"/>
      <c r="W229" s="70"/>
      <c r="X229" s="70"/>
      <c r="Y229" s="70"/>
      <c r="Z229" s="70"/>
      <c r="AA229" s="71"/>
    </row>
    <row r="230" spans="1:27" ht="14.25">
      <c r="A230" s="24" t="s">
        <v>318</v>
      </c>
      <c r="B230" s="113"/>
      <c r="C230" s="114"/>
      <c r="D230" s="115"/>
      <c r="E230" s="112">
        <f t="shared" si="86"/>
      </c>
      <c r="F230" s="113"/>
      <c r="G230" s="114"/>
      <c r="H230" s="115"/>
      <c r="I230" s="112">
        <f t="shared" si="87"/>
      </c>
      <c r="J230" s="113"/>
      <c r="K230" s="114"/>
      <c r="L230" s="115"/>
      <c r="M230" s="112">
        <f t="shared" si="88"/>
      </c>
      <c r="N230" s="113"/>
      <c r="O230" s="114"/>
      <c r="P230" s="115"/>
      <c r="Q230" s="112">
        <f t="shared" si="89"/>
      </c>
      <c r="R230" s="113"/>
      <c r="S230" s="114"/>
      <c r="T230" s="115"/>
      <c r="U230" s="112">
        <f t="shared" si="90"/>
      </c>
      <c r="V230" s="32"/>
      <c r="W230" s="70"/>
      <c r="X230" s="70"/>
      <c r="Y230" s="70"/>
      <c r="Z230" s="70"/>
      <c r="AA230" s="71"/>
    </row>
    <row r="231" spans="1:27" ht="15" thickBot="1">
      <c r="A231" s="106" t="s">
        <v>11</v>
      </c>
      <c r="B231" s="150">
        <f aca="true" t="shared" si="91" ref="B231:U231">IF(SUM(B216:B227)=0,0,AVERAGE(B216:B227))</f>
        <v>0</v>
      </c>
      <c r="C231" s="151">
        <f t="shared" si="91"/>
        <v>0</v>
      </c>
      <c r="D231" s="152">
        <f t="shared" si="91"/>
        <v>0</v>
      </c>
      <c r="E231" s="160">
        <f t="shared" si="91"/>
        <v>0</v>
      </c>
      <c r="F231" s="150">
        <f t="shared" si="91"/>
        <v>0</v>
      </c>
      <c r="G231" s="151">
        <f t="shared" si="91"/>
        <v>0</v>
      </c>
      <c r="H231" s="152">
        <f t="shared" si="91"/>
        <v>0</v>
      </c>
      <c r="I231" s="160">
        <f t="shared" si="91"/>
        <v>0</v>
      </c>
      <c r="J231" s="150">
        <f t="shared" si="91"/>
        <v>0</v>
      </c>
      <c r="K231" s="151">
        <f t="shared" si="91"/>
        <v>0</v>
      </c>
      <c r="L231" s="152">
        <f t="shared" si="91"/>
        <v>0</v>
      </c>
      <c r="M231" s="160">
        <f t="shared" si="91"/>
        <v>0</v>
      </c>
      <c r="N231" s="150">
        <f t="shared" si="91"/>
        <v>0</v>
      </c>
      <c r="O231" s="151">
        <f t="shared" si="91"/>
        <v>0</v>
      </c>
      <c r="P231" s="152">
        <f t="shared" si="91"/>
        <v>0</v>
      </c>
      <c r="Q231" s="160">
        <f t="shared" si="91"/>
        <v>0</v>
      </c>
      <c r="R231" s="150">
        <f t="shared" si="91"/>
        <v>0</v>
      </c>
      <c r="S231" s="151">
        <f t="shared" si="91"/>
        <v>0</v>
      </c>
      <c r="T231" s="152">
        <f t="shared" si="91"/>
        <v>0</v>
      </c>
      <c r="U231" s="160">
        <f t="shared" si="91"/>
        <v>0</v>
      </c>
      <c r="V231" s="39"/>
      <c r="W231" s="70"/>
      <c r="X231" s="70"/>
      <c r="Y231" s="70"/>
      <c r="Z231" s="70"/>
      <c r="AA231" s="71"/>
    </row>
    <row r="232" spans="1:27" ht="14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70"/>
      <c r="X232" s="70"/>
      <c r="Y232" s="70"/>
      <c r="Z232" s="70"/>
      <c r="AA232" s="71"/>
    </row>
    <row r="233" spans="1:27" ht="15" thickBo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70" t="s">
        <v>57</v>
      </c>
      <c r="X233" s="88"/>
      <c r="Y233" s="88"/>
      <c r="Z233" s="88"/>
      <c r="AA233" s="89"/>
    </row>
    <row r="234" spans="1:27" ht="14.25">
      <c r="A234" s="105" t="s">
        <v>44</v>
      </c>
      <c r="B234" s="311" t="s">
        <v>348</v>
      </c>
      <c r="C234" s="312"/>
      <c r="D234" s="312"/>
      <c r="E234" s="313"/>
      <c r="F234" s="311" t="s">
        <v>344</v>
      </c>
      <c r="G234" s="312"/>
      <c r="H234" s="312"/>
      <c r="I234" s="313"/>
      <c r="J234" s="311" t="s">
        <v>345</v>
      </c>
      <c r="K234" s="312"/>
      <c r="L234" s="312"/>
      <c r="M234" s="313"/>
      <c r="N234" s="311" t="s">
        <v>346</v>
      </c>
      <c r="O234" s="312"/>
      <c r="P234" s="312"/>
      <c r="Q234" s="313"/>
      <c r="R234" s="311" t="s">
        <v>347</v>
      </c>
      <c r="S234" s="312"/>
      <c r="T234" s="312"/>
      <c r="U234" s="313"/>
      <c r="V234" s="16" t="s">
        <v>4</v>
      </c>
      <c r="W234" s="70" t="str">
        <f>B234</f>
        <v>Chris Norris - 12</v>
      </c>
      <c r="X234" s="70" t="str">
        <f>F234</f>
        <v>Caleb Prichett - 11</v>
      </c>
      <c r="Y234" s="70" t="str">
        <f>J234</f>
        <v>Joshua Norris - 11</v>
      </c>
      <c r="Z234" s="70" t="str">
        <f>N234</f>
        <v>Brannan Smith - 11</v>
      </c>
      <c r="AA234" s="71" t="str">
        <f>R234</f>
        <v>William Cross - 9</v>
      </c>
    </row>
    <row r="235" spans="1:27" ht="15" thickBot="1">
      <c r="A235" s="38" t="s">
        <v>5</v>
      </c>
      <c r="B235" s="18" t="s">
        <v>6</v>
      </c>
      <c r="C235" s="19" t="s">
        <v>7</v>
      </c>
      <c r="D235" s="20" t="s">
        <v>8</v>
      </c>
      <c r="E235" s="21" t="s">
        <v>9</v>
      </c>
      <c r="F235" s="18" t="s">
        <v>6</v>
      </c>
      <c r="G235" s="19" t="s">
        <v>7</v>
      </c>
      <c r="H235" s="19" t="s">
        <v>8</v>
      </c>
      <c r="I235" s="21" t="s">
        <v>9</v>
      </c>
      <c r="J235" s="18" t="s">
        <v>6</v>
      </c>
      <c r="K235" s="19" t="s">
        <v>7</v>
      </c>
      <c r="L235" s="19" t="s">
        <v>8</v>
      </c>
      <c r="M235" s="21" t="s">
        <v>9</v>
      </c>
      <c r="N235" s="18" t="s">
        <v>6</v>
      </c>
      <c r="O235" s="19" t="s">
        <v>7</v>
      </c>
      <c r="P235" s="19" t="s">
        <v>8</v>
      </c>
      <c r="Q235" s="21" t="s">
        <v>9</v>
      </c>
      <c r="R235" s="18" t="s">
        <v>6</v>
      </c>
      <c r="S235" s="19" t="s">
        <v>7</v>
      </c>
      <c r="T235" s="19" t="s">
        <v>8</v>
      </c>
      <c r="U235" s="21" t="s">
        <v>9</v>
      </c>
      <c r="V235" s="22" t="s">
        <v>10</v>
      </c>
      <c r="W235" s="96">
        <f>IF(SUM(E236:E250)&gt;0,LARGE(E236:E250,1),0)</f>
        <v>293</v>
      </c>
      <c r="X235" s="97">
        <f>IF(SUM(I236:I250)&gt;0,LARGE(I236:I250,1),0)</f>
        <v>286</v>
      </c>
      <c r="Y235" s="97">
        <f>IF(SUM(M236:M250)&gt;0,LARGE(M236:M250,1),0)</f>
        <v>272</v>
      </c>
      <c r="Z235" s="97">
        <f>IF(SUM(Q236:Q250)&gt;0,LARGE(Q236:Q250,1),0)</f>
        <v>293</v>
      </c>
      <c r="AA235" s="98">
        <f>IF(SUM(U236:U250)&gt;0,LARGE(U236:U250,1),0)</f>
        <v>283</v>
      </c>
    </row>
    <row r="236" spans="1:27" ht="15" thickTop="1">
      <c r="A236" s="23" t="s">
        <v>53</v>
      </c>
      <c r="B236" s="109">
        <v>100</v>
      </c>
      <c r="C236" s="110">
        <v>95</v>
      </c>
      <c r="D236" s="111">
        <v>98</v>
      </c>
      <c r="E236" s="112">
        <f>IF(SUM(B236:D236)&gt;0,SUM(B236:D236),"")</f>
        <v>293</v>
      </c>
      <c r="F236" s="109">
        <v>97</v>
      </c>
      <c r="G236" s="110">
        <v>84</v>
      </c>
      <c r="H236" s="111">
        <v>97</v>
      </c>
      <c r="I236" s="112">
        <f>IF(SUM(F236:H236)&gt;0,SUM(F236:H236),"")</f>
        <v>278</v>
      </c>
      <c r="J236" s="109">
        <v>98</v>
      </c>
      <c r="K236" s="110">
        <v>79</v>
      </c>
      <c r="L236" s="111">
        <v>88</v>
      </c>
      <c r="M236" s="112">
        <f>IF(SUM(J236:L236)&gt;0,SUM(J236:L236),"")</f>
        <v>265</v>
      </c>
      <c r="N236" s="109">
        <v>99</v>
      </c>
      <c r="O236" s="110">
        <v>89</v>
      </c>
      <c r="P236" s="111">
        <v>97</v>
      </c>
      <c r="Q236" s="112">
        <f>IF(SUM(N236:P236)&gt;0,SUM(N236:P236),"")</f>
        <v>285</v>
      </c>
      <c r="R236" s="109">
        <v>97</v>
      </c>
      <c r="S236" s="110">
        <v>90</v>
      </c>
      <c r="T236" s="111">
        <v>94</v>
      </c>
      <c r="U236" s="112">
        <f>IF(SUM(R236:T236)&gt;0,SUM(R236:T236),"")</f>
        <v>281</v>
      </c>
      <c r="V236" s="94">
        <f>IF(SUM(E236,I236,M236,Q236,U236,U255,Q255,M255,I255,E255,E274,I274,M274,Q274,U274)&gt;0,(LARGE((E236,I236,M236,Q236,U236,U255,Q255,M255,I255,E255,E274,I274,M274,Q274,U274),1)+LARGE((E236,I236,M236,Q236,U236,U255,Q255,M255,I255,E255,E274,I274,M274,Q274,U274),2)+LARGE((E236,I236,M236,Q236,U236,U255,Q255,M255,I255,E255,E274,I274,M274,Q274,U274),3)+LARGE((E236,I236,M236,Q236,U236,U255,Q255,M255,I255,E255,E274,I274,M274,Q274,U274),4)),"")</f>
        <v>1137</v>
      </c>
      <c r="W236" s="70"/>
      <c r="X236" s="70"/>
      <c r="Y236" s="70"/>
      <c r="Z236" s="70"/>
      <c r="AA236" s="71"/>
    </row>
    <row r="237" spans="1:27" ht="14.25">
      <c r="A237" s="24" t="s">
        <v>40</v>
      </c>
      <c r="B237" s="113">
        <v>100</v>
      </c>
      <c r="C237" s="114">
        <v>95</v>
      </c>
      <c r="D237" s="115">
        <v>96</v>
      </c>
      <c r="E237" s="112">
        <f aca="true" t="shared" si="92" ref="E237:E250">IF(SUM(B237:D237)&gt;0,SUM(B237:D237),"")</f>
        <v>291</v>
      </c>
      <c r="F237" s="113">
        <v>99</v>
      </c>
      <c r="G237" s="114">
        <v>90</v>
      </c>
      <c r="H237" s="115">
        <v>96</v>
      </c>
      <c r="I237" s="112">
        <f aca="true" t="shared" si="93" ref="I237:I250">IF(SUM(F237:H237)&gt;0,SUM(F237:H237),"")</f>
        <v>285</v>
      </c>
      <c r="J237" s="113"/>
      <c r="K237" s="114"/>
      <c r="L237" s="115"/>
      <c r="M237" s="112">
        <f aca="true" t="shared" si="94" ref="M237:M250">IF(SUM(J237:L237)&gt;0,SUM(J237:L237),"")</f>
      </c>
      <c r="N237" s="113">
        <v>99</v>
      </c>
      <c r="O237" s="114">
        <v>90</v>
      </c>
      <c r="P237" s="115">
        <v>97</v>
      </c>
      <c r="Q237" s="112">
        <f aca="true" t="shared" si="95" ref="Q237:Q250">IF(SUM(N237:P237)&gt;0,SUM(N237:P237),"")</f>
        <v>286</v>
      </c>
      <c r="R237" s="113">
        <v>100</v>
      </c>
      <c r="S237" s="114">
        <v>88</v>
      </c>
      <c r="T237" s="115">
        <v>90</v>
      </c>
      <c r="U237" s="112">
        <f aca="true" t="shared" si="96" ref="U237:U250">IF(SUM(R237:T237)&gt;0,SUM(R237:T237),"")</f>
        <v>278</v>
      </c>
      <c r="V237" s="94">
        <f>IF(SUM(E237,I237,M237,Q237,U237,U256,Q256,M256,I256,E256,E275,I275,M275,Q275,U275)&gt;0,(LARGE((E237,I237,M237,Q237,U237,U256,Q256,M256,I256,E256,E275,I275,M275,Q275,U275),1)+LARGE((E237,I237,M237,Q237,U237,U256,Q256,M256,I256,E256,E275,I275,M275,Q275,U275),2)+LARGE((E237,I237,M237,Q237,U237,U256,Q256,M256,I256,E256,E275,I275,M275,Q275,U275),3)+LARGE((E237,I237,M237,Q237,U237,U256,Q256,M256,I256,E256,E275,I275,M275,Q275,U275),4)),"")</f>
        <v>1140</v>
      </c>
      <c r="W237" s="70"/>
      <c r="X237" s="70"/>
      <c r="Y237" s="70"/>
      <c r="Z237" s="70"/>
      <c r="AA237" s="71"/>
    </row>
    <row r="238" spans="1:27" ht="14.25">
      <c r="A238" s="24" t="s">
        <v>41</v>
      </c>
      <c r="B238" s="113">
        <v>99</v>
      </c>
      <c r="C238" s="114">
        <v>90</v>
      </c>
      <c r="D238" s="115">
        <v>100</v>
      </c>
      <c r="E238" s="112">
        <f t="shared" si="92"/>
        <v>289</v>
      </c>
      <c r="F238" s="113">
        <v>98</v>
      </c>
      <c r="G238" s="114">
        <v>93</v>
      </c>
      <c r="H238" s="115">
        <v>95</v>
      </c>
      <c r="I238" s="112">
        <f t="shared" si="93"/>
        <v>286</v>
      </c>
      <c r="J238" s="113"/>
      <c r="K238" s="114"/>
      <c r="L238" s="115"/>
      <c r="M238" s="112">
        <f t="shared" si="94"/>
      </c>
      <c r="N238" s="113">
        <v>99</v>
      </c>
      <c r="O238" s="114">
        <v>88</v>
      </c>
      <c r="P238" s="115">
        <v>99</v>
      </c>
      <c r="Q238" s="112">
        <f t="shared" si="95"/>
        <v>286</v>
      </c>
      <c r="R238" s="113">
        <v>97</v>
      </c>
      <c r="S238" s="114">
        <v>89</v>
      </c>
      <c r="T238" s="115">
        <v>97</v>
      </c>
      <c r="U238" s="112">
        <f t="shared" si="96"/>
        <v>283</v>
      </c>
      <c r="V238" s="94">
        <f>IF(SUM(E238,I238,M238,Q238,U238,U257,Q257,M257,I257,E257,E276,I276,M276,Q276,U276)&gt;0,(LARGE((E238,I238,M238,Q238,U238,U257,Q257,M257,I257,E257,E276,I276,M276,Q276,U276),1)+LARGE((E238,I238,M238,Q238,U238,U257,Q257,M257,I257,E257,E276,I276,M276,Q276,U276),2)+LARGE((E238,I238,M238,Q238,U238,U257,Q257,M257,I257,E257,E276,I276,M276,Q276,U276),3)+LARGE((E238,I238,M238,Q238,U238,U257,Q257,M257,I257,E257,E276,I276,M276,Q276,U276),4)),"")</f>
        <v>1144</v>
      </c>
      <c r="W238" s="70"/>
      <c r="X238" s="70"/>
      <c r="Y238" s="70"/>
      <c r="Z238" s="70"/>
      <c r="AA238" s="71"/>
    </row>
    <row r="239" spans="1:27" ht="14.25">
      <c r="A239" s="24" t="s">
        <v>47</v>
      </c>
      <c r="B239" s="113">
        <v>100</v>
      </c>
      <c r="C239" s="114">
        <v>93</v>
      </c>
      <c r="D239" s="115">
        <v>96</v>
      </c>
      <c r="E239" s="112">
        <f t="shared" si="92"/>
        <v>289</v>
      </c>
      <c r="F239" s="113">
        <v>99</v>
      </c>
      <c r="G239" s="114">
        <v>86</v>
      </c>
      <c r="H239" s="115">
        <v>94</v>
      </c>
      <c r="I239" s="112">
        <f t="shared" si="93"/>
        <v>279</v>
      </c>
      <c r="J239" s="113"/>
      <c r="K239" s="114"/>
      <c r="L239" s="115"/>
      <c r="M239" s="112">
        <f t="shared" si="94"/>
      </c>
      <c r="N239" s="113">
        <v>99</v>
      </c>
      <c r="O239" s="114">
        <v>95</v>
      </c>
      <c r="P239" s="115">
        <v>99</v>
      </c>
      <c r="Q239" s="112">
        <f t="shared" si="95"/>
        <v>293</v>
      </c>
      <c r="R239" s="113">
        <v>99</v>
      </c>
      <c r="S239" s="114">
        <v>88</v>
      </c>
      <c r="T239" s="115">
        <v>91</v>
      </c>
      <c r="U239" s="112">
        <f t="shared" si="96"/>
        <v>278</v>
      </c>
      <c r="V239" s="94">
        <f>IF(SUM(E239,I239,M239,Q239,U239,U258,Q258,M258,I258,E258,E277,I277,M277,Q277,U277)&gt;0,(LARGE((E239,I239,M239,Q239,U239,U258,Q258,M258,I258,E258,E277,I277,M277,Q277,U277),1)+LARGE((E239,I239,M239,Q239,U239,U258,Q258,M258,I258,E258,E277,I277,M277,Q277,U277),2)+LARGE((E239,I239,M239,Q239,U239,U258,Q258,M258,I258,E258,E277,I277,M277,Q277,U277),3)+LARGE((E239,I239,M239,Q239,U239,U258,Q258,M258,I258,E258,E277,I277,M277,Q277,U277),4)),"")</f>
        <v>1139</v>
      </c>
      <c r="W239" s="70"/>
      <c r="X239" s="70"/>
      <c r="Y239" s="70"/>
      <c r="Z239" s="70"/>
      <c r="AA239" s="71"/>
    </row>
    <row r="240" spans="1:27" ht="14.25">
      <c r="A240" s="24" t="s">
        <v>43</v>
      </c>
      <c r="B240" s="113">
        <v>98</v>
      </c>
      <c r="C240" s="114">
        <v>85</v>
      </c>
      <c r="D240" s="116">
        <v>89</v>
      </c>
      <c r="E240" s="112">
        <f t="shared" si="92"/>
        <v>272</v>
      </c>
      <c r="F240" s="113">
        <v>99</v>
      </c>
      <c r="G240" s="114">
        <v>89</v>
      </c>
      <c r="H240" s="116">
        <v>96</v>
      </c>
      <c r="I240" s="112">
        <f t="shared" si="93"/>
        <v>284</v>
      </c>
      <c r="J240" s="113"/>
      <c r="K240" s="114"/>
      <c r="L240" s="116"/>
      <c r="M240" s="112">
        <f t="shared" si="94"/>
      </c>
      <c r="N240" s="113">
        <v>100</v>
      </c>
      <c r="O240" s="114">
        <v>93</v>
      </c>
      <c r="P240" s="116">
        <v>98</v>
      </c>
      <c r="Q240" s="112">
        <f t="shared" si="95"/>
        <v>291</v>
      </c>
      <c r="R240" s="113">
        <v>99</v>
      </c>
      <c r="S240" s="114">
        <v>86</v>
      </c>
      <c r="T240" s="116">
        <v>96</v>
      </c>
      <c r="U240" s="112">
        <f t="shared" si="96"/>
        <v>281</v>
      </c>
      <c r="V240" s="94">
        <f>IF(SUM(E240,I240,M240,Q240,U240,U259,Q259,M259,I259,E259,E278,I278,M278,Q278,U278)&gt;0,(LARGE((E240,I240,M240,Q240,U240,U259,Q259,M259,I259,E259,E278,I278,M278,Q278,U278),1)+LARGE((E240,I240,M240,Q240,U240,U259,Q259,M259,I259,E259,E278,I278,M278,Q278,U278),2)+LARGE((E240,I240,M240,Q240,U240,U259,Q259,M259,I259,E259,E278,I278,M278,Q278,U278),3)+LARGE((E240,I240,M240,Q240,U240,U259,Q259,M259,I259,E259,E278,I278,M278,Q278,U278),4)),"")</f>
        <v>1131</v>
      </c>
      <c r="W240" s="70"/>
      <c r="X240" s="70"/>
      <c r="Y240" s="70"/>
      <c r="Z240" s="70"/>
      <c r="AA240" s="71"/>
    </row>
    <row r="241" spans="1:27" ht="14.25">
      <c r="A241" s="24" t="s">
        <v>50</v>
      </c>
      <c r="B241" s="113">
        <v>98</v>
      </c>
      <c r="C241" s="114">
        <v>90</v>
      </c>
      <c r="D241" s="116">
        <v>92</v>
      </c>
      <c r="E241" s="112">
        <f t="shared" si="92"/>
        <v>280</v>
      </c>
      <c r="F241" s="113">
        <v>99</v>
      </c>
      <c r="G241" s="114">
        <v>89</v>
      </c>
      <c r="H241" s="116">
        <v>94</v>
      </c>
      <c r="I241" s="112">
        <f t="shared" si="93"/>
        <v>282</v>
      </c>
      <c r="J241" s="113"/>
      <c r="K241" s="114"/>
      <c r="L241" s="116"/>
      <c r="M241" s="112">
        <f t="shared" si="94"/>
      </c>
      <c r="N241" s="113">
        <v>96</v>
      </c>
      <c r="O241" s="114">
        <v>93</v>
      </c>
      <c r="P241" s="116">
        <v>92</v>
      </c>
      <c r="Q241" s="112">
        <f t="shared" si="95"/>
        <v>281</v>
      </c>
      <c r="R241" s="113">
        <v>99</v>
      </c>
      <c r="S241" s="114">
        <v>91</v>
      </c>
      <c r="T241" s="116">
        <v>91</v>
      </c>
      <c r="U241" s="112">
        <f t="shared" si="96"/>
        <v>281</v>
      </c>
      <c r="V241" s="94">
        <f>IF(SUM(E241,I241,M241,Q241,U241,U260,Q260,M260,I260,E260,E279,I279,M279,Q279,U279)&gt;0,(LARGE((E241,I241,M241,Q241,U241,U260,Q260,M260,I260,E260,E279,I279,M279,Q279,U279),1)+LARGE((E241,I241,M241,Q241,U241,U260,Q260,M260,I260,E260,E279,I279,M279,Q279,U279),2)+LARGE((E241,I241,M241,Q241,U241,U260,Q260,M260,I260,E260,E279,I279,M279,Q279,U279),3)+LARGE((E241,I241,M241,Q241,U241,U260,Q260,M260,I260,E260,E279,I279,M279,Q279,U279),4)),"")</f>
        <v>1132</v>
      </c>
      <c r="W241" s="70"/>
      <c r="X241" s="70"/>
      <c r="Y241" s="70"/>
      <c r="Z241" s="70"/>
      <c r="AA241" s="71"/>
    </row>
    <row r="242" spans="1:27" ht="14.25">
      <c r="A242" s="24" t="s">
        <v>48</v>
      </c>
      <c r="B242" s="113">
        <v>100</v>
      </c>
      <c r="C242" s="114">
        <v>81</v>
      </c>
      <c r="D242" s="115">
        <v>96</v>
      </c>
      <c r="E242" s="112">
        <f>IF(SUM(B242:D242)&gt;0,SUM(B242:D242),"")</f>
        <v>277</v>
      </c>
      <c r="F242" s="113"/>
      <c r="G242" s="114"/>
      <c r="H242" s="115"/>
      <c r="I242" s="112">
        <f>IF(SUM(F242:H242)&gt;0,SUM(F242:H242),"")</f>
      </c>
      <c r="J242" s="113"/>
      <c r="K242" s="114"/>
      <c r="L242" s="115"/>
      <c r="M242" s="112">
        <f>IF(SUM(J242:L242)&gt;0,SUM(J242:L242),"")</f>
      </c>
      <c r="N242" s="113">
        <v>97</v>
      </c>
      <c r="O242" s="114">
        <v>79</v>
      </c>
      <c r="P242" s="115">
        <v>96</v>
      </c>
      <c r="Q242" s="112">
        <f>IF(SUM(N242:P242)&gt;0,SUM(N242:P242),"")</f>
        <v>272</v>
      </c>
      <c r="R242" s="113">
        <v>96</v>
      </c>
      <c r="S242" s="114">
        <v>94</v>
      </c>
      <c r="T242" s="115">
        <v>93</v>
      </c>
      <c r="U242" s="112">
        <f>IF(SUM(R242:T242)&gt;0,SUM(R242:T242),"")</f>
        <v>283</v>
      </c>
      <c r="V242" s="94">
        <f>IF(SUM(E242,I242,M242,Q242,U242,U261,Q261,M261,I261,E261,E280,I280,M280,Q280,U280)&gt;0,(LARGE((E242,I242,M242,Q242,U242,U261,Q261,M261,I261,E261,E280,I280,M280,Q280,U280),1)+LARGE((E242,I242,M242,Q242,U242,U261,Q261,M261,I261,E261,E280,I280,M280,Q280,U280),2)+LARGE((E242,I242,M242,Q242,U242,U261,Q261,M261,I261,E261,E280,I280,M280,Q280,U280),3)+LARGE((E242,I242,M242,Q242,U242,U261,Q261,M261,I261,E261,E280,I280,M280,Q280,U280),4)),"")</f>
        <v>1118</v>
      </c>
      <c r="W242" s="70"/>
      <c r="X242" s="70"/>
      <c r="Y242" s="70"/>
      <c r="Z242" s="70"/>
      <c r="AA242" s="71"/>
    </row>
    <row r="243" spans="1:27" ht="14.25">
      <c r="A243" s="183" t="s">
        <v>52</v>
      </c>
      <c r="B243" s="113">
        <v>99</v>
      </c>
      <c r="C243" s="114">
        <v>87</v>
      </c>
      <c r="D243" s="115">
        <v>96</v>
      </c>
      <c r="E243" s="112">
        <f>IF(SUM(B243:D243)&gt;0,SUM(B243:D243),"")</f>
        <v>282</v>
      </c>
      <c r="F243" s="113">
        <v>97</v>
      </c>
      <c r="G243" s="114">
        <v>93</v>
      </c>
      <c r="H243" s="115">
        <v>90</v>
      </c>
      <c r="I243" s="112">
        <f>IF(SUM(F243:H243)&gt;0,SUM(F243:H243),"")</f>
        <v>280</v>
      </c>
      <c r="J243" s="113"/>
      <c r="K243" s="114"/>
      <c r="L243" s="115"/>
      <c r="M243" s="112">
        <f>IF(SUM(J243:L243)&gt;0,SUM(J243:L243),"")</f>
      </c>
      <c r="N243" s="113">
        <v>96</v>
      </c>
      <c r="O243" s="114">
        <v>89</v>
      </c>
      <c r="P243" s="115">
        <v>98</v>
      </c>
      <c r="Q243" s="112">
        <f>IF(SUM(N243:P243)&gt;0,SUM(N243:P243),"")</f>
        <v>283</v>
      </c>
      <c r="R243" s="113">
        <v>99</v>
      </c>
      <c r="S243" s="114">
        <v>88</v>
      </c>
      <c r="T243" s="115">
        <v>91</v>
      </c>
      <c r="U243" s="112">
        <f>IF(SUM(R243:T243)&gt;0,SUM(R243:T243),"")</f>
        <v>278</v>
      </c>
      <c r="V243" s="94">
        <f>IF(SUM(E243,I243,M243,Q243,U243,U262,Q262,M262,I262,E262,E281,I281,M281,Q281,U281)&gt;0,(LARGE((E243,I243,M243,Q243,U243,U262,Q262,M262,I262,E262,E281,I281,M281,Q281,U281),1)+LARGE((E243,I243,M243,Q243,U243,U262,Q262,M262,I262,E262,E281,I281,M281,Q281,U281),2)+LARGE((E243,I243,M243,Q243,U243,U262,Q262,M262,I262,E262,E281,I281,M281,Q281,U281),3)+LARGE((E243,I243,M243,Q243,U243,U262,Q262,M262,I262,E262,E281,I281,M281,Q281,U281),4)),"")</f>
        <v>1123</v>
      </c>
      <c r="W243" s="70"/>
      <c r="X243" s="70"/>
      <c r="Y243" s="70"/>
      <c r="Z243" s="70"/>
      <c r="AA243" s="71"/>
    </row>
    <row r="244" spans="1:27" ht="14.25">
      <c r="A244" s="183" t="s">
        <v>45</v>
      </c>
      <c r="B244" s="113">
        <v>98</v>
      </c>
      <c r="C244" s="114">
        <v>94</v>
      </c>
      <c r="D244" s="115">
        <v>96</v>
      </c>
      <c r="E244" s="112">
        <f>IF(SUM(B244:D244)&gt;0,SUM(B244:D244),"")</f>
        <v>288</v>
      </c>
      <c r="F244" s="113">
        <v>92</v>
      </c>
      <c r="G244" s="114">
        <v>89</v>
      </c>
      <c r="H244" s="115">
        <v>91</v>
      </c>
      <c r="I244" s="112">
        <f>IF(SUM(F244:H244)&gt;0,SUM(F244:H244),"")</f>
        <v>272</v>
      </c>
      <c r="J244" s="113">
        <v>97</v>
      </c>
      <c r="K244" s="114">
        <v>81</v>
      </c>
      <c r="L244" s="115">
        <v>94</v>
      </c>
      <c r="M244" s="112">
        <f>IF(SUM(J244:L244)&gt;0,SUM(J244:L244),"")</f>
        <v>272</v>
      </c>
      <c r="N244" s="113">
        <v>97</v>
      </c>
      <c r="O244" s="114">
        <v>89</v>
      </c>
      <c r="P244" s="115">
        <v>97</v>
      </c>
      <c r="Q244" s="112">
        <f>IF(SUM(N244:P244)&gt;0,SUM(N244:P244),"")</f>
        <v>283</v>
      </c>
      <c r="R244" s="113"/>
      <c r="S244" s="114"/>
      <c r="T244" s="115"/>
      <c r="U244" s="112">
        <f>IF(SUM(R244:T244)&gt;0,SUM(R244:T244),"")</f>
      </c>
      <c r="V244" s="94">
        <f>IF(SUM(E244,I244,M244,Q244,U244,U263,Q263,M263,I263,E263,E282,I282,M282,Q282,U282)&gt;0,(LARGE((E244,I244,M244,Q244,U244,U263,Q263,M263,I263,E263,E282,I282,M282,Q282,U282),1)+LARGE((E244,I244,M244,Q244,U244,U263,Q263,M263,I263,E263,E282,I282,M282,Q282,U282),2)+LARGE((E244,I244,M244,Q244,U244,U263,Q263,M263,I263,E263,E282,I282,M282,Q282,U282),3)+LARGE((E244,I244,M244,Q244,U244,U263,Q263,M263,I263,E263,E282,I282,M282,Q282,U282),4)),"")</f>
        <v>1127</v>
      </c>
      <c r="W244" s="70"/>
      <c r="X244" s="70"/>
      <c r="Y244" s="70"/>
      <c r="Z244" s="70"/>
      <c r="AA244" s="71"/>
    </row>
    <row r="245" spans="1:27" ht="14.25">
      <c r="A245" s="42"/>
      <c r="B245" s="113"/>
      <c r="C245" s="114"/>
      <c r="D245" s="115"/>
      <c r="E245" s="112">
        <f t="shared" si="92"/>
      </c>
      <c r="F245" s="113"/>
      <c r="G245" s="114"/>
      <c r="H245" s="115"/>
      <c r="I245" s="112">
        <f t="shared" si="93"/>
      </c>
      <c r="J245" s="113"/>
      <c r="K245" s="114"/>
      <c r="L245" s="115"/>
      <c r="M245" s="112">
        <f t="shared" si="94"/>
      </c>
      <c r="N245" s="113"/>
      <c r="O245" s="114"/>
      <c r="P245" s="115"/>
      <c r="Q245" s="112">
        <f t="shared" si="95"/>
      </c>
      <c r="R245" s="113"/>
      <c r="S245" s="114"/>
      <c r="T245" s="115"/>
      <c r="U245" s="112">
        <f t="shared" si="96"/>
      </c>
      <c r="V245" s="94">
        <f>IF(SUM(E245,I245,M245,Q245,U245,U264,Q264,M264,I264,E264,E283,I283,M283,Q283,U283)&gt;0,(LARGE((E245,I245,M245,Q245,U245,U264,Q264,M264,I264,E264,E283,I283,M283,Q283,U283),1)+LARGE((E245,I245,M245,Q245,U245,U264,Q264,M264,I264,E264,E283,I283,M283,Q283,U283),2)+LARGE((E245,I245,M245,Q245,U245,U264,Q264,M264,I264,E264,E283,I283,M283,Q283,U283),3)+LARGE((E245,I245,M245,Q245,U245,U264,Q264,M264,I264,E264,E283,I283,M283,Q283,U283),4)),"")</f>
      </c>
      <c r="W245" s="70"/>
      <c r="X245" s="70"/>
      <c r="Y245" s="70"/>
      <c r="Z245" s="70"/>
      <c r="AA245" s="71"/>
    </row>
    <row r="246" spans="1:27" ht="14.25">
      <c r="A246" s="42"/>
      <c r="B246" s="113"/>
      <c r="C246" s="114"/>
      <c r="D246" s="115"/>
      <c r="E246" s="112">
        <f t="shared" si="92"/>
      </c>
      <c r="F246" s="113"/>
      <c r="G246" s="114"/>
      <c r="H246" s="115"/>
      <c r="I246" s="112">
        <f t="shared" si="93"/>
      </c>
      <c r="J246" s="113"/>
      <c r="K246" s="114"/>
      <c r="L246" s="115"/>
      <c r="M246" s="112">
        <f t="shared" si="94"/>
      </c>
      <c r="N246" s="113"/>
      <c r="O246" s="114"/>
      <c r="P246" s="115"/>
      <c r="Q246" s="112">
        <f t="shared" si="95"/>
      </c>
      <c r="R246" s="113"/>
      <c r="S246" s="114"/>
      <c r="T246" s="115"/>
      <c r="U246" s="112">
        <f t="shared" si="96"/>
      </c>
      <c r="V246" s="94">
        <f>IF(SUM(E246,I246,M246,Q246,U246,U265,Q265,M265,I265,E265,E284,I284,M284,Q284,U284)&gt;0,(LARGE((E246,I246,M246,Q246,U246,U265,Q265,M265,I265,E265,E284,I284,M284,Q284,U284),1)+LARGE((E246,I246,M246,Q246,U246,U265,Q265,M265,I265,E265,E284,I284,M284,Q284,U284),2)+LARGE((E246,I246,M246,Q246,U246,U265,Q265,M265,I265,E265,E284,I284,M284,Q284,U284),3)+LARGE((E246,I246,M246,Q246,U246,U265,Q265,M265,I265,E265,E284,I284,M284,Q284,U284),4)),"")</f>
      </c>
      <c r="W246" s="70"/>
      <c r="X246" s="70"/>
      <c r="Y246" s="70"/>
      <c r="Z246" s="70"/>
      <c r="AA246" s="71"/>
    </row>
    <row r="247" spans="1:27" ht="14.25">
      <c r="A247" s="42"/>
      <c r="B247" s="113"/>
      <c r="C247" s="114"/>
      <c r="D247" s="115"/>
      <c r="E247" s="112">
        <f t="shared" si="92"/>
      </c>
      <c r="F247" s="113"/>
      <c r="G247" s="114"/>
      <c r="H247" s="115"/>
      <c r="I247" s="112">
        <f t="shared" si="93"/>
      </c>
      <c r="J247" s="113"/>
      <c r="K247" s="114"/>
      <c r="L247" s="115"/>
      <c r="M247" s="112">
        <f t="shared" si="94"/>
      </c>
      <c r="N247" s="113"/>
      <c r="O247" s="114"/>
      <c r="P247" s="115"/>
      <c r="Q247" s="112">
        <f t="shared" si="95"/>
      </c>
      <c r="R247" s="113"/>
      <c r="S247" s="114"/>
      <c r="T247" s="115"/>
      <c r="U247" s="112">
        <f t="shared" si="96"/>
      </c>
      <c r="V247" s="94">
        <f>IF(SUM(E247,I247,M247,Q247,U247,U266,Q266,M266,I266,E266,E285,I285,M285,Q285,U285)&gt;0,(LARGE((E247,I247,M247,Q247,U247,U266,Q266,M266,I266,E266,E285,I285,M285,Q285,U285),1)+LARGE((E247,I247,M247,Q247,U247,U266,Q266,M266,I266,E266,E285,I285,M285,Q285,U285),2)+LARGE((E247,I247,M247,Q247,U247,U266,Q266,M266,I266,E266,E285,I285,M285,Q285,U285),3)+LARGE((E247,I247,M247,Q247,U247,U266,Q266,M266,I266,E266,E285,I285,M285,Q285,U285),4)),"")</f>
      </c>
      <c r="W247" s="70"/>
      <c r="X247" s="70"/>
      <c r="Y247" s="70"/>
      <c r="Z247" s="70"/>
      <c r="AA247" s="71"/>
    </row>
    <row r="248" spans="1:27" ht="14.25">
      <c r="A248" s="24" t="s">
        <v>204</v>
      </c>
      <c r="B248" s="113">
        <v>100</v>
      </c>
      <c r="C248" s="114">
        <v>92</v>
      </c>
      <c r="D248" s="115">
        <v>98</v>
      </c>
      <c r="E248" s="112">
        <f t="shared" si="92"/>
        <v>290</v>
      </c>
      <c r="F248" s="113">
        <v>99</v>
      </c>
      <c r="G248" s="114">
        <v>90</v>
      </c>
      <c r="H248" s="114">
        <v>93</v>
      </c>
      <c r="I248" s="112">
        <f>IF(SUM(F248:H248)&gt;0,SUM(F248:H248),"")</f>
        <v>282</v>
      </c>
      <c r="J248" s="113"/>
      <c r="K248" s="114"/>
      <c r="L248" s="114"/>
      <c r="M248" s="112">
        <f t="shared" si="94"/>
      </c>
      <c r="N248" s="113">
        <v>95</v>
      </c>
      <c r="O248" s="114">
        <v>90</v>
      </c>
      <c r="P248" s="114">
        <v>94</v>
      </c>
      <c r="Q248" s="112">
        <f t="shared" si="95"/>
        <v>279</v>
      </c>
      <c r="R248" s="113">
        <v>98</v>
      </c>
      <c r="S248" s="114">
        <v>89</v>
      </c>
      <c r="T248" s="114">
        <v>96</v>
      </c>
      <c r="U248" s="112">
        <f t="shared" si="96"/>
        <v>283</v>
      </c>
      <c r="V248" s="94">
        <f>IF(SUM(E248,I248,M248,Q248,U248,U267,Q267,M267,I267,E267,E286,I286,M286,Q286,U286)&gt;0,(LARGE((E248,I248,M248,Q248,U248,U267,Q267,M267,I267,E267,E286,I286,M286,Q286,U286),1)+LARGE((E248,I248,M248,Q248,U248,U267,Q267,M267,I267,E267,E286,I286,M286,Q286,U286),2)+LARGE((E248,I248,M248,Q248,U248,U267,Q267,M267,I267,E267,E286,I286,M286,Q286,U286),3)+LARGE((E248,I248,M248,Q248,U248,U267,Q267,M267,I267,E267,E286,I286,M286,Q286,U286),4)),"")</f>
        <v>1141</v>
      </c>
      <c r="W248" s="70"/>
      <c r="X248" s="70"/>
      <c r="Y248" s="70"/>
      <c r="Z248" s="70"/>
      <c r="AA248" s="71"/>
    </row>
    <row r="249" spans="1:27" ht="14.25">
      <c r="A249" s="24" t="s">
        <v>205</v>
      </c>
      <c r="B249" s="113"/>
      <c r="C249" s="114"/>
      <c r="D249" s="115"/>
      <c r="E249" s="112">
        <f t="shared" si="92"/>
      </c>
      <c r="F249" s="113"/>
      <c r="G249" s="114"/>
      <c r="H249" s="115"/>
      <c r="I249" s="112">
        <f t="shared" si="93"/>
      </c>
      <c r="J249" s="113"/>
      <c r="K249" s="114"/>
      <c r="L249" s="115"/>
      <c r="M249" s="112">
        <f t="shared" si="94"/>
      </c>
      <c r="N249" s="113"/>
      <c r="O249" s="114"/>
      <c r="P249" s="115"/>
      <c r="Q249" s="112">
        <f t="shared" si="95"/>
      </c>
      <c r="R249" s="113"/>
      <c r="S249" s="114"/>
      <c r="T249" s="115"/>
      <c r="U249" s="112">
        <f t="shared" si="96"/>
      </c>
      <c r="V249" s="94">
        <f>IF(SUM(E249,I249,M249,Q249,U249,U268,Q268,M268,I268,E268,E287,I287,M287,Q287,U287)&gt;0,(LARGE((E249,I249,M249,Q249,U249,U268,Q268,M268,I268,E268,E287,I287,M287,Q287,U287),1)+LARGE((E249,I249,M249,Q249,U249,U268,Q268,M268,I268,E268,E287,I287,M287,Q287,U287),2)+LARGE((E249,I249,M249,Q249,U249,U268,Q268,M268,I268,E268,E287,I287,M287,Q287,U287),3)+LARGE((E249,I249,M249,Q249,U249,U268,Q268,M268,I268,E268,E287,I287,M287,Q287,U287),4)),"")</f>
      </c>
      <c r="W249" s="70"/>
      <c r="X249" s="70"/>
      <c r="Y249" s="70"/>
      <c r="Z249" s="70"/>
      <c r="AA249" s="71"/>
    </row>
    <row r="250" spans="1:27" ht="14.25">
      <c r="A250" s="24" t="s">
        <v>318</v>
      </c>
      <c r="B250" s="113"/>
      <c r="C250" s="114"/>
      <c r="D250" s="115"/>
      <c r="E250" s="112">
        <f t="shared" si="92"/>
      </c>
      <c r="F250" s="113"/>
      <c r="G250" s="114"/>
      <c r="H250" s="115"/>
      <c r="I250" s="112">
        <f t="shared" si="93"/>
      </c>
      <c r="J250" s="113"/>
      <c r="K250" s="114"/>
      <c r="L250" s="115"/>
      <c r="M250" s="112">
        <f t="shared" si="94"/>
      </c>
      <c r="N250" s="113"/>
      <c r="O250" s="114"/>
      <c r="P250" s="115"/>
      <c r="Q250" s="112">
        <f t="shared" si="95"/>
      </c>
      <c r="R250" s="113"/>
      <c r="S250" s="114"/>
      <c r="T250" s="115"/>
      <c r="U250" s="112">
        <f t="shared" si="96"/>
      </c>
      <c r="V250" s="94">
        <f>IF(SUM(E250,I250,M250,Q250,U250,U269,Q269,M269,I269,E269,E288,I288,M288,Q288,U288)&gt;0,(LARGE((E250,I250,M250,Q250,U250,U269,Q269,M269,I269,E269,E288,I288,M288,Q288,U288),1)+LARGE((E250,I250,M250,Q250,U250,U269,Q269,M269,I269,E269,E288,I288,M288,Q288,U288),2)+LARGE((E250,I250,M250,Q250,U250,U269,Q269,M269,I269,E269,E288,I288,M288,Q288,U288),3)+LARGE((E250,I250,M250,Q250,U250,U269,Q269,M269,I269,E269,E288,I288,M288,Q288,U288),4)),"")</f>
      </c>
      <c r="W250" s="70"/>
      <c r="X250" s="70"/>
      <c r="Y250" s="70"/>
      <c r="Z250" s="70"/>
      <c r="AA250" s="71"/>
    </row>
    <row r="251" spans="1:27" ht="15" thickBot="1">
      <c r="A251" s="106" t="s">
        <v>11</v>
      </c>
      <c r="B251" s="150">
        <f aca="true" t="shared" si="97" ref="B251:T251">IF(SUM(B236:B247)=0,0,AVERAGE(B236:B247))</f>
        <v>99.11111111111111</v>
      </c>
      <c r="C251" s="151">
        <f t="shared" si="97"/>
        <v>90</v>
      </c>
      <c r="D251" s="152">
        <f t="shared" si="97"/>
        <v>95.44444444444444</v>
      </c>
      <c r="E251" s="160">
        <f>IF(SUM(E236:E247)=0,0,AVERAGE(E236:E248))</f>
        <v>285.1</v>
      </c>
      <c r="F251" s="150">
        <f t="shared" si="97"/>
        <v>97.5</v>
      </c>
      <c r="G251" s="151">
        <f t="shared" si="97"/>
        <v>89.125</v>
      </c>
      <c r="H251" s="152">
        <f t="shared" si="97"/>
        <v>94.125</v>
      </c>
      <c r="I251" s="160">
        <f>IF(SUM(I236:I247)=0,0,AVERAGE(I236:I248))</f>
        <v>280.8888888888889</v>
      </c>
      <c r="J251" s="150">
        <f t="shared" si="97"/>
        <v>97.5</v>
      </c>
      <c r="K251" s="151">
        <f t="shared" si="97"/>
        <v>80</v>
      </c>
      <c r="L251" s="152">
        <f t="shared" si="97"/>
        <v>91</v>
      </c>
      <c r="M251" s="160">
        <f>IF(SUM(M236:M247)=0,0,AVERAGE(M236:M248))</f>
        <v>268.5</v>
      </c>
      <c r="N251" s="150">
        <f t="shared" si="97"/>
        <v>98</v>
      </c>
      <c r="O251" s="151">
        <f t="shared" si="97"/>
        <v>89.44444444444444</v>
      </c>
      <c r="P251" s="152">
        <f t="shared" si="97"/>
        <v>97</v>
      </c>
      <c r="Q251" s="160">
        <f>IF(SUM(Q236:Q247)=0,0,AVERAGE(Q236:Q248))</f>
        <v>283.9</v>
      </c>
      <c r="R251" s="150">
        <f t="shared" si="97"/>
        <v>98.25</v>
      </c>
      <c r="S251" s="151">
        <f t="shared" si="97"/>
        <v>89.25</v>
      </c>
      <c r="T251" s="152">
        <f t="shared" si="97"/>
        <v>92.875</v>
      </c>
      <c r="U251" s="160">
        <f>IF(SUM(U236:U247)=0,0,AVERAGE(U236:U248))</f>
        <v>280.6666666666667</v>
      </c>
      <c r="V251" s="153">
        <f>IF(SUM(V236:V247)=0,0,AVERAGE(V236:V248))</f>
        <v>1133.2</v>
      </c>
      <c r="W251" s="96"/>
      <c r="X251" s="97"/>
      <c r="Y251" s="97"/>
      <c r="Z251" s="97"/>
      <c r="AA251" s="98"/>
    </row>
    <row r="252" spans="1:27" ht="15" thickBot="1">
      <c r="A252" s="2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26"/>
      <c r="V252" s="25"/>
      <c r="W252" s="70" t="s">
        <v>57</v>
      </c>
      <c r="X252" s="88"/>
      <c r="Y252" s="88"/>
      <c r="Z252" s="88"/>
      <c r="AA252" s="89"/>
    </row>
    <row r="253" spans="1:27" ht="14.25">
      <c r="A253" s="105" t="s">
        <v>44</v>
      </c>
      <c r="B253" s="320" t="s">
        <v>402</v>
      </c>
      <c r="C253" s="321"/>
      <c r="D253" s="321"/>
      <c r="E253" s="322"/>
      <c r="F253" s="320" t="s">
        <v>405</v>
      </c>
      <c r="G253" s="321"/>
      <c r="H253" s="321"/>
      <c r="I253" s="322"/>
      <c r="J253" s="320" t="s">
        <v>82</v>
      </c>
      <c r="K253" s="321"/>
      <c r="L253" s="321"/>
      <c r="M253" s="322"/>
      <c r="N253" s="320" t="s">
        <v>83</v>
      </c>
      <c r="O253" s="321"/>
      <c r="P253" s="321"/>
      <c r="Q253" s="322"/>
      <c r="R253" s="320" t="s">
        <v>84</v>
      </c>
      <c r="S253" s="321"/>
      <c r="T253" s="321"/>
      <c r="U253" s="322"/>
      <c r="V253" s="29"/>
      <c r="W253" s="70" t="str">
        <f>B253</f>
        <v>Sarah Howell - 9</v>
      </c>
      <c r="X253" s="70" t="str">
        <f>F253</f>
        <v>Chris Jones - 11</v>
      </c>
      <c r="Y253" s="70" t="str">
        <f>J253</f>
        <v>GR 8</v>
      </c>
      <c r="Z253" s="70" t="str">
        <f>N253</f>
        <v>GR 9</v>
      </c>
      <c r="AA253" s="71" t="str">
        <f>R253</f>
        <v>GR 10</v>
      </c>
    </row>
    <row r="254" spans="1:27" ht="15" thickBot="1">
      <c r="A254" s="38" t="s">
        <v>5</v>
      </c>
      <c r="B254" s="18" t="s">
        <v>6</v>
      </c>
      <c r="C254" s="19" t="s">
        <v>7</v>
      </c>
      <c r="D254" s="19" t="s">
        <v>8</v>
      </c>
      <c r="E254" s="21" t="s">
        <v>9</v>
      </c>
      <c r="F254" s="18" t="s">
        <v>6</v>
      </c>
      <c r="G254" s="19" t="s">
        <v>7</v>
      </c>
      <c r="H254" s="19" t="s">
        <v>8</v>
      </c>
      <c r="I254" s="21" t="s">
        <v>9</v>
      </c>
      <c r="J254" s="18" t="s">
        <v>6</v>
      </c>
      <c r="K254" s="19" t="s">
        <v>7</v>
      </c>
      <c r="L254" s="19" t="s">
        <v>8</v>
      </c>
      <c r="M254" s="21" t="s">
        <v>9</v>
      </c>
      <c r="N254" s="18" t="s">
        <v>6</v>
      </c>
      <c r="O254" s="19" t="s">
        <v>7</v>
      </c>
      <c r="P254" s="19" t="s">
        <v>8</v>
      </c>
      <c r="Q254" s="21" t="s">
        <v>9</v>
      </c>
      <c r="R254" s="18" t="s">
        <v>6</v>
      </c>
      <c r="S254" s="19" t="s">
        <v>7</v>
      </c>
      <c r="T254" s="19" t="s">
        <v>8</v>
      </c>
      <c r="U254" s="21" t="s">
        <v>9</v>
      </c>
      <c r="V254" s="22"/>
      <c r="W254" s="90">
        <f>IF(SUM(E255:E269)&gt;0,LARGE(E255:E269,1),0)</f>
        <v>282</v>
      </c>
      <c r="X254" s="70">
        <f>IF(SUM(I255:I269)&gt;0,LARGE(I255:I269,1),0)</f>
        <v>288</v>
      </c>
      <c r="Y254" s="70">
        <f>IF(SUM(M255:M269)&gt;0,LARGE(M255:M269,1),0)</f>
        <v>0</v>
      </c>
      <c r="Z254" s="70">
        <f>IF(SUM(Q255:Q269)&gt;0,LARGE(Q255:Q269,1),0)</f>
        <v>0</v>
      </c>
      <c r="AA254" s="71">
        <f>IF(SUM(U255:U269)&gt;0,LARGE(U255:U269,1),0)</f>
        <v>0</v>
      </c>
    </row>
    <row r="255" spans="1:27" ht="15" thickTop="1">
      <c r="A255" s="23" t="s">
        <v>53</v>
      </c>
      <c r="B255" s="109"/>
      <c r="C255" s="110"/>
      <c r="D255" s="111"/>
      <c r="E255" s="112">
        <f>IF(SUM(B255:D255)&gt;0,SUM(B255:D255),"")</f>
      </c>
      <c r="F255" s="109"/>
      <c r="G255" s="110"/>
      <c r="H255" s="111"/>
      <c r="I255" s="112">
        <f>IF(SUM(F255:H255)&gt;0,SUM(F255:H255),"")</f>
      </c>
      <c r="J255" s="109"/>
      <c r="K255" s="110"/>
      <c r="L255" s="111"/>
      <c r="M255" s="112">
        <f>IF(SUM(J255:L255)&gt;0,SUM(J255:L255),"")</f>
      </c>
      <c r="N255" s="109"/>
      <c r="O255" s="110"/>
      <c r="P255" s="111"/>
      <c r="Q255" s="112">
        <f>IF(SUM(N255:P255)&gt;0,SUM(N255:P255),"")</f>
      </c>
      <c r="R255" s="109"/>
      <c r="S255" s="110"/>
      <c r="T255" s="111"/>
      <c r="U255" s="112">
        <f>IF(SUM(R255:T255)&gt;0,SUM(R255:T255),"")</f>
      </c>
      <c r="V255" s="30"/>
      <c r="W255" s="70"/>
      <c r="X255" s="70"/>
      <c r="Y255" s="70"/>
      <c r="Z255" s="70"/>
      <c r="AA255" s="71"/>
    </row>
    <row r="256" spans="1:27" ht="14.25">
      <c r="A256" s="24" t="s">
        <v>40</v>
      </c>
      <c r="B256" s="113">
        <v>94</v>
      </c>
      <c r="C256" s="114">
        <v>90</v>
      </c>
      <c r="D256" s="115">
        <v>87</v>
      </c>
      <c r="E256" s="112">
        <f aca="true" t="shared" si="98" ref="E256:E269">IF(SUM(B256:D256)&gt;0,SUM(B256:D256),"")</f>
        <v>271</v>
      </c>
      <c r="F256" s="113"/>
      <c r="G256" s="114"/>
      <c r="H256" s="115"/>
      <c r="I256" s="112">
        <f aca="true" t="shared" si="99" ref="I256:I269">IF(SUM(F256:H256)&gt;0,SUM(F256:H256),"")</f>
      </c>
      <c r="J256" s="113"/>
      <c r="K256" s="114"/>
      <c r="L256" s="115"/>
      <c r="M256" s="112">
        <f aca="true" t="shared" si="100" ref="M256:M269">IF(SUM(J256:L256)&gt;0,SUM(J256:L256),"")</f>
      </c>
      <c r="N256" s="113"/>
      <c r="O256" s="114"/>
      <c r="P256" s="115"/>
      <c r="Q256" s="112">
        <f aca="true" t="shared" si="101" ref="Q256:Q269">IF(SUM(N256:P256)&gt;0,SUM(N256:P256),"")</f>
      </c>
      <c r="R256" s="113"/>
      <c r="S256" s="114"/>
      <c r="T256" s="115"/>
      <c r="U256" s="112">
        <f aca="true" t="shared" si="102" ref="U256:U269">IF(SUM(R256:T256)&gt;0,SUM(R256:T256),"")</f>
      </c>
      <c r="V256" s="31"/>
      <c r="W256" s="70"/>
      <c r="X256" s="70"/>
      <c r="Y256" s="70"/>
      <c r="Z256" s="70"/>
      <c r="AA256" s="71"/>
    </row>
    <row r="257" spans="1:27" ht="14.25">
      <c r="A257" s="24" t="s">
        <v>41</v>
      </c>
      <c r="B257" s="113"/>
      <c r="C257" s="114"/>
      <c r="D257" s="115"/>
      <c r="E257" s="112">
        <f t="shared" si="98"/>
      </c>
      <c r="F257" s="113">
        <v>100</v>
      </c>
      <c r="G257" s="114">
        <v>84</v>
      </c>
      <c r="H257" s="115">
        <v>93</v>
      </c>
      <c r="I257" s="112">
        <f t="shared" si="99"/>
        <v>277</v>
      </c>
      <c r="J257" s="113"/>
      <c r="K257" s="114"/>
      <c r="L257" s="115"/>
      <c r="M257" s="112">
        <f t="shared" si="100"/>
      </c>
      <c r="N257" s="113"/>
      <c r="O257" s="114"/>
      <c r="P257" s="115"/>
      <c r="Q257" s="112">
        <f t="shared" si="101"/>
      </c>
      <c r="R257" s="113"/>
      <c r="S257" s="114"/>
      <c r="T257" s="115"/>
      <c r="U257" s="112">
        <f t="shared" si="102"/>
      </c>
      <c r="V257" s="32" t="s">
        <v>12</v>
      </c>
      <c r="W257" s="70"/>
      <c r="X257" s="70"/>
      <c r="Y257" s="70"/>
      <c r="Z257" s="70"/>
      <c r="AA257" s="71"/>
    </row>
    <row r="258" spans="1:27" ht="14.25">
      <c r="A258" s="24" t="s">
        <v>47</v>
      </c>
      <c r="B258" s="113">
        <v>96</v>
      </c>
      <c r="C258" s="114">
        <v>86</v>
      </c>
      <c r="D258" s="115">
        <v>90</v>
      </c>
      <c r="E258" s="112">
        <f t="shared" si="98"/>
        <v>272</v>
      </c>
      <c r="F258" s="113"/>
      <c r="G258" s="114"/>
      <c r="H258" s="115"/>
      <c r="I258" s="112">
        <f t="shared" si="99"/>
      </c>
      <c r="J258" s="113"/>
      <c r="K258" s="114"/>
      <c r="L258" s="115"/>
      <c r="M258" s="112">
        <f t="shared" si="100"/>
      </c>
      <c r="N258" s="113"/>
      <c r="O258" s="114"/>
      <c r="P258" s="115"/>
      <c r="Q258" s="112">
        <f t="shared" si="101"/>
      </c>
      <c r="R258" s="113"/>
      <c r="S258" s="114"/>
      <c r="T258" s="115"/>
      <c r="U258" s="112">
        <f t="shared" si="102"/>
      </c>
      <c r="V258" s="32" t="s">
        <v>13</v>
      </c>
      <c r="W258" s="70"/>
      <c r="X258" s="70"/>
      <c r="Y258" s="70"/>
      <c r="Z258" s="70"/>
      <c r="AA258" s="71"/>
    </row>
    <row r="259" spans="1:27" ht="14.25">
      <c r="A259" s="24" t="s">
        <v>43</v>
      </c>
      <c r="B259" s="113">
        <v>98</v>
      </c>
      <c r="C259" s="114">
        <v>85</v>
      </c>
      <c r="D259" s="116">
        <v>92</v>
      </c>
      <c r="E259" s="112">
        <f t="shared" si="98"/>
        <v>275</v>
      </c>
      <c r="F259" s="113"/>
      <c r="G259" s="114"/>
      <c r="H259" s="116"/>
      <c r="I259" s="112">
        <f t="shared" si="99"/>
      </c>
      <c r="J259" s="113"/>
      <c r="K259" s="114"/>
      <c r="L259" s="116"/>
      <c r="M259" s="112">
        <f t="shared" si="100"/>
      </c>
      <c r="N259" s="113"/>
      <c r="O259" s="114"/>
      <c r="P259" s="116"/>
      <c r="Q259" s="112">
        <f t="shared" si="101"/>
      </c>
      <c r="R259" s="113"/>
      <c r="S259" s="114"/>
      <c r="T259" s="116"/>
      <c r="U259" s="112">
        <f t="shared" si="102"/>
      </c>
      <c r="V259" s="32" t="s">
        <v>13</v>
      </c>
      <c r="W259" s="70"/>
      <c r="X259" s="70"/>
      <c r="Y259" s="70"/>
      <c r="Z259" s="70"/>
      <c r="AA259" s="71"/>
    </row>
    <row r="260" spans="1:27" ht="14.25">
      <c r="A260" s="24" t="s">
        <v>50</v>
      </c>
      <c r="B260" s="113"/>
      <c r="C260" s="114"/>
      <c r="D260" s="116"/>
      <c r="E260" s="112">
        <f t="shared" si="98"/>
      </c>
      <c r="F260" s="113">
        <v>99</v>
      </c>
      <c r="G260" s="114">
        <v>94</v>
      </c>
      <c r="H260" s="116">
        <v>95</v>
      </c>
      <c r="I260" s="112">
        <f t="shared" si="99"/>
        <v>288</v>
      </c>
      <c r="J260" s="113"/>
      <c r="K260" s="114"/>
      <c r="L260" s="116"/>
      <c r="M260" s="112">
        <f t="shared" si="100"/>
      </c>
      <c r="N260" s="113"/>
      <c r="O260" s="114"/>
      <c r="P260" s="116"/>
      <c r="Q260" s="112">
        <f t="shared" si="101"/>
      </c>
      <c r="R260" s="113"/>
      <c r="S260" s="114"/>
      <c r="T260" s="116"/>
      <c r="U260" s="112">
        <f t="shared" si="102"/>
      </c>
      <c r="V260" s="32"/>
      <c r="W260" s="70"/>
      <c r="X260" s="70"/>
      <c r="Y260" s="70"/>
      <c r="Z260" s="70"/>
      <c r="AA260" s="71"/>
    </row>
    <row r="261" spans="1:27" ht="14.25">
      <c r="A261" s="24" t="s">
        <v>48</v>
      </c>
      <c r="B261" s="113">
        <v>94</v>
      </c>
      <c r="C261" s="114">
        <v>93</v>
      </c>
      <c r="D261" s="115">
        <v>95</v>
      </c>
      <c r="E261" s="112">
        <f>IF(SUM(B261:D261)&gt;0,SUM(B261:D261),"")</f>
        <v>282</v>
      </c>
      <c r="F261" s="113">
        <v>98</v>
      </c>
      <c r="G261" s="114">
        <v>87</v>
      </c>
      <c r="H261" s="115">
        <v>91</v>
      </c>
      <c r="I261" s="112">
        <f>IF(SUM(F261:H261)&gt;0,SUM(F261:H261),"")</f>
        <v>276</v>
      </c>
      <c r="J261" s="113"/>
      <c r="K261" s="114"/>
      <c r="L261" s="115"/>
      <c r="M261" s="112">
        <f>IF(SUM(J261:L261)&gt;0,SUM(J261:L261),"")</f>
      </c>
      <c r="N261" s="113"/>
      <c r="O261" s="114"/>
      <c r="P261" s="115"/>
      <c r="Q261" s="112">
        <f>IF(SUM(N261:P261)&gt;0,SUM(N261:P261),"")</f>
      </c>
      <c r="R261" s="113"/>
      <c r="S261" s="114"/>
      <c r="T261" s="115"/>
      <c r="U261" s="112">
        <f>IF(SUM(R261:T261)&gt;0,SUM(R261:T261),"")</f>
      </c>
      <c r="V261" s="32" t="s">
        <v>14</v>
      </c>
      <c r="W261" s="70"/>
      <c r="X261" s="70"/>
      <c r="Y261" s="70"/>
      <c r="Z261" s="70"/>
      <c r="AA261" s="71"/>
    </row>
    <row r="262" spans="1:27" ht="14.25">
      <c r="A262" s="183" t="s">
        <v>52</v>
      </c>
      <c r="B262" s="113">
        <v>96</v>
      </c>
      <c r="C262" s="114">
        <v>84</v>
      </c>
      <c r="D262" s="115">
        <v>91</v>
      </c>
      <c r="E262" s="112">
        <f>IF(SUM(B262:D262)&gt;0,SUM(B262:D262),"")</f>
        <v>271</v>
      </c>
      <c r="F262" s="113"/>
      <c r="G262" s="114"/>
      <c r="H262" s="115"/>
      <c r="I262" s="112">
        <f>IF(SUM(F262:H262)&gt;0,SUM(F262:H262),"")</f>
      </c>
      <c r="J262" s="113"/>
      <c r="K262" s="114"/>
      <c r="L262" s="115"/>
      <c r="M262" s="112">
        <f>IF(SUM(J262:L262)&gt;0,SUM(J262:L262),"")</f>
      </c>
      <c r="N262" s="113"/>
      <c r="O262" s="114"/>
      <c r="P262" s="115"/>
      <c r="Q262" s="112">
        <f>IF(SUM(N262:P262)&gt;0,SUM(N262:P262),"")</f>
      </c>
      <c r="R262" s="113"/>
      <c r="S262" s="114"/>
      <c r="T262" s="115"/>
      <c r="U262" s="112">
        <f>IF(SUM(R262:T262)&gt;0,SUM(R262:T262),"")</f>
      </c>
      <c r="V262" s="32" t="s">
        <v>15</v>
      </c>
      <c r="W262" s="70"/>
      <c r="X262" s="70"/>
      <c r="Y262" s="70"/>
      <c r="Z262" s="70"/>
      <c r="AA262" s="71"/>
    </row>
    <row r="263" spans="1:27" ht="14.25">
      <c r="A263" s="183" t="s">
        <v>45</v>
      </c>
      <c r="B263" s="113"/>
      <c r="C263" s="114"/>
      <c r="D263" s="115"/>
      <c r="E263" s="112">
        <f>IF(SUM(B263:D263)&gt;0,SUM(B263:D263),"")</f>
      </c>
      <c r="F263" s="113">
        <v>98</v>
      </c>
      <c r="G263" s="114">
        <v>89</v>
      </c>
      <c r="H263" s="115">
        <v>97</v>
      </c>
      <c r="I263" s="112">
        <f>IF(SUM(F263:H263)&gt;0,SUM(F263:H263),"")</f>
        <v>284</v>
      </c>
      <c r="J263" s="113"/>
      <c r="K263" s="114"/>
      <c r="L263" s="115"/>
      <c r="M263" s="112">
        <f>IF(SUM(J263:L263)&gt;0,SUM(J263:L263),"")</f>
      </c>
      <c r="N263" s="113"/>
      <c r="O263" s="114"/>
      <c r="P263" s="115"/>
      <c r="Q263" s="112">
        <f>IF(SUM(N263:P263)&gt;0,SUM(N263:P263),"")</f>
      </c>
      <c r="R263" s="113"/>
      <c r="S263" s="114"/>
      <c r="T263" s="115"/>
      <c r="U263" s="112">
        <f>IF(SUM(R263:T263)&gt;0,SUM(R263:T263),"")</f>
      </c>
      <c r="V263" s="32" t="s">
        <v>16</v>
      </c>
      <c r="W263" s="70"/>
      <c r="X263" s="70"/>
      <c r="Y263" s="70"/>
      <c r="Z263" s="70"/>
      <c r="AA263" s="71"/>
    </row>
    <row r="264" spans="1:27" ht="14.25">
      <c r="A264" s="42"/>
      <c r="B264" s="113"/>
      <c r="C264" s="114"/>
      <c r="D264" s="115"/>
      <c r="E264" s="112">
        <f t="shared" si="98"/>
      </c>
      <c r="F264" s="113"/>
      <c r="G264" s="114"/>
      <c r="H264" s="115"/>
      <c r="I264" s="112">
        <f t="shared" si="99"/>
      </c>
      <c r="J264" s="113"/>
      <c r="K264" s="114"/>
      <c r="L264" s="115"/>
      <c r="M264" s="112">
        <f t="shared" si="100"/>
      </c>
      <c r="N264" s="113"/>
      <c r="O264" s="114"/>
      <c r="P264" s="115"/>
      <c r="Q264" s="112">
        <f t="shared" si="101"/>
      </c>
      <c r="R264" s="113"/>
      <c r="S264" s="114"/>
      <c r="T264" s="115"/>
      <c r="U264" s="112">
        <f t="shared" si="102"/>
      </c>
      <c r="V264" s="32" t="s">
        <v>17</v>
      </c>
      <c r="W264" s="70"/>
      <c r="X264" s="70"/>
      <c r="Y264" s="70"/>
      <c r="Z264" s="70"/>
      <c r="AA264" s="71"/>
    </row>
    <row r="265" spans="1:27" ht="14.25">
      <c r="A265" s="42"/>
      <c r="B265" s="113"/>
      <c r="C265" s="114"/>
      <c r="D265" s="115"/>
      <c r="E265" s="112">
        <f t="shared" si="98"/>
      </c>
      <c r="F265" s="113"/>
      <c r="G265" s="114"/>
      <c r="H265" s="115"/>
      <c r="I265" s="112">
        <f t="shared" si="99"/>
      </c>
      <c r="J265" s="113"/>
      <c r="K265" s="114"/>
      <c r="L265" s="115"/>
      <c r="M265" s="112">
        <f t="shared" si="100"/>
      </c>
      <c r="N265" s="113"/>
      <c r="O265" s="114"/>
      <c r="P265" s="115"/>
      <c r="Q265" s="112">
        <f t="shared" si="101"/>
      </c>
      <c r="R265" s="113"/>
      <c r="S265" s="114"/>
      <c r="T265" s="115"/>
      <c r="U265" s="112">
        <f t="shared" si="102"/>
      </c>
      <c r="V265" s="32" t="s">
        <v>13</v>
      </c>
      <c r="W265" s="70"/>
      <c r="X265" s="70"/>
      <c r="Y265" s="70"/>
      <c r="Z265" s="70"/>
      <c r="AA265" s="71"/>
    </row>
    <row r="266" spans="1:27" ht="14.25">
      <c r="A266" s="42"/>
      <c r="B266" s="113"/>
      <c r="C266" s="114"/>
      <c r="D266" s="115"/>
      <c r="E266" s="112">
        <f t="shared" si="98"/>
      </c>
      <c r="F266" s="113"/>
      <c r="G266" s="114"/>
      <c r="H266" s="115"/>
      <c r="I266" s="112">
        <f t="shared" si="99"/>
      </c>
      <c r="J266" s="113"/>
      <c r="K266" s="114"/>
      <c r="L266" s="115"/>
      <c r="M266" s="112">
        <f t="shared" si="100"/>
      </c>
      <c r="N266" s="113"/>
      <c r="O266" s="114"/>
      <c r="P266" s="115"/>
      <c r="Q266" s="112">
        <f t="shared" si="101"/>
      </c>
      <c r="R266" s="113"/>
      <c r="S266" s="114"/>
      <c r="T266" s="115"/>
      <c r="U266" s="112">
        <f t="shared" si="102"/>
      </c>
      <c r="V266" s="32"/>
      <c r="W266" s="70"/>
      <c r="X266" s="70"/>
      <c r="Y266" s="70"/>
      <c r="Z266" s="70"/>
      <c r="AA266" s="71"/>
    </row>
    <row r="267" spans="1:27" ht="14.25">
      <c r="A267" s="24" t="s">
        <v>204</v>
      </c>
      <c r="B267" s="113"/>
      <c r="C267" s="114"/>
      <c r="D267" s="115"/>
      <c r="E267" s="112">
        <f t="shared" si="98"/>
      </c>
      <c r="F267" s="113">
        <v>100</v>
      </c>
      <c r="G267" s="114">
        <v>90</v>
      </c>
      <c r="H267" s="114">
        <v>96</v>
      </c>
      <c r="I267" s="112">
        <f>IF(SUM(F267:H267)&gt;0,SUM(F267:H267),"")</f>
        <v>286</v>
      </c>
      <c r="J267" s="113"/>
      <c r="K267" s="114"/>
      <c r="L267" s="114"/>
      <c r="M267" s="112">
        <f t="shared" si="100"/>
      </c>
      <c r="N267" s="113"/>
      <c r="O267" s="114"/>
      <c r="P267" s="114"/>
      <c r="Q267" s="112">
        <f t="shared" si="101"/>
      </c>
      <c r="R267" s="113"/>
      <c r="S267" s="114"/>
      <c r="T267" s="114"/>
      <c r="U267" s="112">
        <f t="shared" si="102"/>
      </c>
      <c r="V267" s="32"/>
      <c r="W267" s="70"/>
      <c r="X267" s="70"/>
      <c r="Y267" s="70"/>
      <c r="Z267" s="70"/>
      <c r="AA267" s="71"/>
    </row>
    <row r="268" spans="1:27" ht="14.25">
      <c r="A268" s="24" t="s">
        <v>205</v>
      </c>
      <c r="B268" s="113"/>
      <c r="C268" s="114"/>
      <c r="D268" s="115"/>
      <c r="E268" s="112">
        <f t="shared" si="98"/>
      </c>
      <c r="F268" s="113"/>
      <c r="G268" s="114"/>
      <c r="H268" s="115"/>
      <c r="I268" s="112">
        <f t="shared" si="99"/>
      </c>
      <c r="J268" s="113"/>
      <c r="K268" s="114"/>
      <c r="L268" s="115"/>
      <c r="M268" s="112">
        <f t="shared" si="100"/>
      </c>
      <c r="N268" s="113"/>
      <c r="O268" s="114"/>
      <c r="P268" s="115"/>
      <c r="Q268" s="112">
        <f t="shared" si="101"/>
      </c>
      <c r="R268" s="113"/>
      <c r="S268" s="114"/>
      <c r="T268" s="115"/>
      <c r="U268" s="112">
        <f t="shared" si="102"/>
      </c>
      <c r="V268" s="31"/>
      <c r="W268" s="70"/>
      <c r="X268" s="70"/>
      <c r="Y268" s="70"/>
      <c r="Z268" s="70"/>
      <c r="AA268" s="71"/>
    </row>
    <row r="269" spans="1:27" ht="14.25">
      <c r="A269" s="24" t="s">
        <v>318</v>
      </c>
      <c r="B269" s="113"/>
      <c r="C269" s="114"/>
      <c r="D269" s="115"/>
      <c r="E269" s="112">
        <f t="shared" si="98"/>
      </c>
      <c r="F269" s="113"/>
      <c r="G269" s="114"/>
      <c r="H269" s="115"/>
      <c r="I269" s="112">
        <f t="shared" si="99"/>
      </c>
      <c r="J269" s="113"/>
      <c r="K269" s="114"/>
      <c r="L269" s="115"/>
      <c r="M269" s="112">
        <f t="shared" si="100"/>
      </c>
      <c r="N269" s="113"/>
      <c r="O269" s="114"/>
      <c r="P269" s="115"/>
      <c r="Q269" s="112">
        <f t="shared" si="101"/>
      </c>
      <c r="R269" s="113"/>
      <c r="S269" s="114"/>
      <c r="T269" s="115"/>
      <c r="U269" s="112">
        <f t="shared" si="102"/>
      </c>
      <c r="V269" s="31"/>
      <c r="W269" s="70"/>
      <c r="X269" s="70"/>
      <c r="Y269" s="70"/>
      <c r="Z269" s="70"/>
      <c r="AA269" s="71"/>
    </row>
    <row r="270" spans="1:27" ht="15" thickBot="1">
      <c r="A270" s="106" t="s">
        <v>11</v>
      </c>
      <c r="B270" s="150">
        <f aca="true" t="shared" si="103" ref="B270:U270">IF(SUM(B255:B266)=0,0,AVERAGE(B255:B266))</f>
        <v>95.6</v>
      </c>
      <c r="C270" s="151">
        <f t="shared" si="103"/>
        <v>87.6</v>
      </c>
      <c r="D270" s="152">
        <f t="shared" si="103"/>
        <v>91</v>
      </c>
      <c r="E270" s="160">
        <f>IF(SUM(E255:E266)=0,0,AVERAGE(E255:E267))</f>
        <v>274.2</v>
      </c>
      <c r="F270" s="150">
        <f t="shared" si="103"/>
        <v>98.75</v>
      </c>
      <c r="G270" s="151">
        <f t="shared" si="103"/>
        <v>88.5</v>
      </c>
      <c r="H270" s="152">
        <f t="shared" si="103"/>
        <v>94</v>
      </c>
      <c r="I270" s="160">
        <f>IF(SUM(I255:I266)=0,0,AVERAGE(I255:I267))</f>
        <v>282.2</v>
      </c>
      <c r="J270" s="150">
        <f t="shared" si="103"/>
        <v>0</v>
      </c>
      <c r="K270" s="151">
        <f t="shared" si="103"/>
        <v>0</v>
      </c>
      <c r="L270" s="152">
        <f t="shared" si="103"/>
        <v>0</v>
      </c>
      <c r="M270" s="160">
        <f t="shared" si="103"/>
        <v>0</v>
      </c>
      <c r="N270" s="150">
        <f t="shared" si="103"/>
        <v>0</v>
      </c>
      <c r="O270" s="151">
        <f t="shared" si="103"/>
        <v>0</v>
      </c>
      <c r="P270" s="152">
        <f t="shared" si="103"/>
        <v>0</v>
      </c>
      <c r="Q270" s="160">
        <f t="shared" si="103"/>
        <v>0</v>
      </c>
      <c r="R270" s="150">
        <f t="shared" si="103"/>
        <v>0</v>
      </c>
      <c r="S270" s="151">
        <f t="shared" si="103"/>
        <v>0</v>
      </c>
      <c r="T270" s="152">
        <f t="shared" si="103"/>
        <v>0</v>
      </c>
      <c r="U270" s="160">
        <f t="shared" si="103"/>
        <v>0</v>
      </c>
      <c r="V270" s="39"/>
      <c r="W270" s="70"/>
      <c r="X270" s="70"/>
      <c r="Y270" s="70"/>
      <c r="Z270" s="70"/>
      <c r="AA270" s="71"/>
    </row>
    <row r="271" spans="1:27" ht="15" thickBot="1">
      <c r="A271" s="2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26"/>
      <c r="V271" s="25"/>
      <c r="W271" s="70" t="s">
        <v>57</v>
      </c>
      <c r="X271" s="88"/>
      <c r="Y271" s="88"/>
      <c r="Z271" s="88"/>
      <c r="AA271" s="89"/>
    </row>
    <row r="272" spans="1:27" ht="14.25">
      <c r="A272" s="105" t="s">
        <v>44</v>
      </c>
      <c r="B272" s="320" t="s">
        <v>165</v>
      </c>
      <c r="C272" s="321"/>
      <c r="D272" s="321"/>
      <c r="E272" s="322"/>
      <c r="F272" s="320" t="s">
        <v>166</v>
      </c>
      <c r="G272" s="321"/>
      <c r="H272" s="321"/>
      <c r="I272" s="322"/>
      <c r="J272" s="320" t="s">
        <v>167</v>
      </c>
      <c r="K272" s="321"/>
      <c r="L272" s="321"/>
      <c r="M272" s="322"/>
      <c r="N272" s="320" t="s">
        <v>168</v>
      </c>
      <c r="O272" s="321"/>
      <c r="P272" s="321"/>
      <c r="Q272" s="322"/>
      <c r="R272" s="320" t="s">
        <v>169</v>
      </c>
      <c r="S272" s="321"/>
      <c r="T272" s="321"/>
      <c r="U272" s="322"/>
      <c r="V272" s="29"/>
      <c r="W272" s="70" t="str">
        <f>B272</f>
        <v>GR 11</v>
      </c>
      <c r="X272" s="70" t="str">
        <f>F272</f>
        <v>GR 12</v>
      </c>
      <c r="Y272" s="70" t="str">
        <f>J272</f>
        <v>GR 13</v>
      </c>
      <c r="Z272" s="70" t="str">
        <f>N272</f>
        <v>GR 14</v>
      </c>
      <c r="AA272" s="71" t="str">
        <f>R272</f>
        <v>GR 15</v>
      </c>
    </row>
    <row r="273" spans="1:27" ht="15" thickBot="1">
      <c r="A273" s="38" t="s">
        <v>5</v>
      </c>
      <c r="B273" s="18" t="s">
        <v>6</v>
      </c>
      <c r="C273" s="19" t="s">
        <v>7</v>
      </c>
      <c r="D273" s="19" t="s">
        <v>8</v>
      </c>
      <c r="E273" s="21" t="s">
        <v>9</v>
      </c>
      <c r="F273" s="18" t="s">
        <v>6</v>
      </c>
      <c r="G273" s="19" t="s">
        <v>7</v>
      </c>
      <c r="H273" s="19" t="s">
        <v>8</v>
      </c>
      <c r="I273" s="21" t="s">
        <v>9</v>
      </c>
      <c r="J273" s="18" t="s">
        <v>6</v>
      </c>
      <c r="K273" s="19" t="s">
        <v>7</v>
      </c>
      <c r="L273" s="19" t="s">
        <v>8</v>
      </c>
      <c r="M273" s="21" t="s">
        <v>9</v>
      </c>
      <c r="N273" s="18" t="s">
        <v>6</v>
      </c>
      <c r="O273" s="19" t="s">
        <v>7</v>
      </c>
      <c r="P273" s="19" t="s">
        <v>8</v>
      </c>
      <c r="Q273" s="21" t="s">
        <v>9</v>
      </c>
      <c r="R273" s="18" t="s">
        <v>6</v>
      </c>
      <c r="S273" s="19" t="s">
        <v>7</v>
      </c>
      <c r="T273" s="19" t="s">
        <v>8</v>
      </c>
      <c r="U273" s="21" t="s">
        <v>9</v>
      </c>
      <c r="V273" s="22"/>
      <c r="W273" s="90">
        <f>IF(SUM(E274:E288)&gt;0,LARGE(E274:E288,1),0)</f>
        <v>0</v>
      </c>
      <c r="X273" s="70">
        <f>IF(SUM(I274:I288)&gt;0,LARGE(I274:I288,1),0)</f>
        <v>0</v>
      </c>
      <c r="Y273" s="70">
        <f>IF(SUM(M274:M288)&gt;0,LARGE(M274:M288,1),0)</f>
        <v>0</v>
      </c>
      <c r="Z273" s="70">
        <f>IF(SUM(Q274:Q288)&gt;0,LARGE(Q274:Q288,1),0)</f>
        <v>0</v>
      </c>
      <c r="AA273" s="71">
        <f>IF(SUM(U274:U288)&gt;0,LARGE(U274:U288,1),0)</f>
        <v>0</v>
      </c>
    </row>
    <row r="274" spans="1:27" ht="15" thickTop="1">
      <c r="A274" s="23" t="s">
        <v>53</v>
      </c>
      <c r="B274" s="109"/>
      <c r="C274" s="110"/>
      <c r="D274" s="111"/>
      <c r="E274" s="112">
        <f aca="true" t="shared" si="104" ref="E274:E282">IF(SUM(B274:D274)&gt;0,SUM(B274:D274),"")</f>
      </c>
      <c r="F274" s="109"/>
      <c r="G274" s="110"/>
      <c r="H274" s="111"/>
      <c r="I274" s="112">
        <f aca="true" t="shared" si="105" ref="I274:I282">IF(SUM(F274:H274)&gt;0,SUM(F274:H274),"")</f>
      </c>
      <c r="J274" s="109"/>
      <c r="K274" s="110"/>
      <c r="L274" s="111"/>
      <c r="M274" s="112">
        <f aca="true" t="shared" si="106" ref="M274:M282">IF(SUM(J274:L274)&gt;0,SUM(J274:L274),"")</f>
      </c>
      <c r="N274" s="109"/>
      <c r="O274" s="110"/>
      <c r="P274" s="111"/>
      <c r="Q274" s="112">
        <f aca="true" t="shared" si="107" ref="Q274:Q282">IF(SUM(N274:P274)&gt;0,SUM(N274:P274),"")</f>
      </c>
      <c r="R274" s="109"/>
      <c r="S274" s="110"/>
      <c r="T274" s="111"/>
      <c r="U274" s="112">
        <f aca="true" t="shared" si="108" ref="U274:U282">IF(SUM(R274:T274)&gt;0,SUM(R274:T274),"")</f>
      </c>
      <c r="V274" s="30"/>
      <c r="W274" s="70"/>
      <c r="X274" s="70"/>
      <c r="Y274" s="70"/>
      <c r="Z274" s="70"/>
      <c r="AA274" s="71"/>
    </row>
    <row r="275" spans="1:27" ht="14.25">
      <c r="A275" s="24" t="s">
        <v>40</v>
      </c>
      <c r="B275" s="113"/>
      <c r="C275" s="114"/>
      <c r="D275" s="115"/>
      <c r="E275" s="112">
        <f t="shared" si="104"/>
      </c>
      <c r="F275" s="113"/>
      <c r="G275" s="114"/>
      <c r="H275" s="115"/>
      <c r="I275" s="112">
        <f t="shared" si="105"/>
      </c>
      <c r="J275" s="113"/>
      <c r="K275" s="114"/>
      <c r="L275" s="115"/>
      <c r="M275" s="112">
        <f t="shared" si="106"/>
      </c>
      <c r="N275" s="113"/>
      <c r="O275" s="114"/>
      <c r="P275" s="115"/>
      <c r="Q275" s="112">
        <f t="shared" si="107"/>
      </c>
      <c r="R275" s="113"/>
      <c r="S275" s="114"/>
      <c r="T275" s="115"/>
      <c r="U275" s="112">
        <f t="shared" si="108"/>
      </c>
      <c r="V275" s="31"/>
      <c r="W275" s="70"/>
      <c r="X275" s="70"/>
      <c r="Y275" s="70"/>
      <c r="Z275" s="70"/>
      <c r="AA275" s="71"/>
    </row>
    <row r="276" spans="1:27" ht="14.25">
      <c r="A276" s="24" t="s">
        <v>41</v>
      </c>
      <c r="B276" s="113"/>
      <c r="C276" s="114"/>
      <c r="D276" s="115"/>
      <c r="E276" s="112">
        <f t="shared" si="104"/>
      </c>
      <c r="F276" s="113"/>
      <c r="G276" s="114"/>
      <c r="H276" s="115"/>
      <c r="I276" s="112">
        <f t="shared" si="105"/>
      </c>
      <c r="J276" s="113"/>
      <c r="K276" s="114"/>
      <c r="L276" s="115"/>
      <c r="M276" s="112">
        <f t="shared" si="106"/>
      </c>
      <c r="N276" s="113"/>
      <c r="O276" s="114"/>
      <c r="P276" s="115"/>
      <c r="Q276" s="112">
        <f t="shared" si="107"/>
      </c>
      <c r="R276" s="113"/>
      <c r="S276" s="114"/>
      <c r="T276" s="115"/>
      <c r="U276" s="112">
        <f t="shared" si="108"/>
      </c>
      <c r="V276" s="32" t="s">
        <v>12</v>
      </c>
      <c r="W276" s="70"/>
      <c r="X276" s="70"/>
      <c r="Y276" s="70"/>
      <c r="Z276" s="70"/>
      <c r="AA276" s="71"/>
    </row>
    <row r="277" spans="1:27" ht="14.25">
      <c r="A277" s="24" t="s">
        <v>47</v>
      </c>
      <c r="B277" s="113"/>
      <c r="C277" s="114"/>
      <c r="D277" s="115"/>
      <c r="E277" s="112">
        <f t="shared" si="104"/>
      </c>
      <c r="F277" s="113"/>
      <c r="G277" s="114"/>
      <c r="H277" s="115"/>
      <c r="I277" s="112">
        <f t="shared" si="105"/>
      </c>
      <c r="J277" s="113"/>
      <c r="K277" s="114"/>
      <c r="L277" s="115"/>
      <c r="M277" s="112">
        <f t="shared" si="106"/>
      </c>
      <c r="N277" s="113"/>
      <c r="O277" s="114"/>
      <c r="P277" s="115"/>
      <c r="Q277" s="112">
        <f t="shared" si="107"/>
      </c>
      <c r="R277" s="113"/>
      <c r="S277" s="114"/>
      <c r="T277" s="115"/>
      <c r="U277" s="112">
        <f t="shared" si="108"/>
      </c>
      <c r="V277" s="32" t="s">
        <v>13</v>
      </c>
      <c r="W277" s="70"/>
      <c r="X277" s="70"/>
      <c r="Y277" s="70"/>
      <c r="Z277" s="70"/>
      <c r="AA277" s="71"/>
    </row>
    <row r="278" spans="1:27" ht="14.25">
      <c r="A278" s="24" t="s">
        <v>43</v>
      </c>
      <c r="B278" s="113"/>
      <c r="C278" s="114"/>
      <c r="D278" s="116"/>
      <c r="E278" s="112">
        <f t="shared" si="104"/>
      </c>
      <c r="F278" s="113"/>
      <c r="G278" s="114"/>
      <c r="H278" s="116"/>
      <c r="I278" s="112">
        <f t="shared" si="105"/>
      </c>
      <c r="J278" s="113"/>
      <c r="K278" s="114"/>
      <c r="L278" s="116"/>
      <c r="M278" s="112">
        <f t="shared" si="106"/>
      </c>
      <c r="N278" s="113"/>
      <c r="O278" s="114"/>
      <c r="P278" s="116"/>
      <c r="Q278" s="112">
        <f t="shared" si="107"/>
      </c>
      <c r="R278" s="113"/>
      <c r="S278" s="114"/>
      <c r="T278" s="116"/>
      <c r="U278" s="112">
        <f t="shared" si="108"/>
      </c>
      <c r="V278" s="32" t="s">
        <v>13</v>
      </c>
      <c r="W278" s="70"/>
      <c r="X278" s="70"/>
      <c r="Y278" s="70"/>
      <c r="Z278" s="70"/>
      <c r="AA278" s="71"/>
    </row>
    <row r="279" spans="1:27" ht="14.25">
      <c r="A279" s="24" t="s">
        <v>50</v>
      </c>
      <c r="B279" s="113"/>
      <c r="C279" s="114"/>
      <c r="D279" s="116"/>
      <c r="E279" s="112">
        <f t="shared" si="104"/>
      </c>
      <c r="F279" s="113"/>
      <c r="G279" s="114"/>
      <c r="H279" s="116"/>
      <c r="I279" s="112">
        <f t="shared" si="105"/>
      </c>
      <c r="J279" s="113"/>
      <c r="K279" s="114"/>
      <c r="L279" s="116"/>
      <c r="M279" s="112">
        <f t="shared" si="106"/>
      </c>
      <c r="N279" s="113"/>
      <c r="O279" s="114"/>
      <c r="P279" s="116"/>
      <c r="Q279" s="112">
        <f t="shared" si="107"/>
      </c>
      <c r="R279" s="113"/>
      <c r="S279" s="114"/>
      <c r="T279" s="116"/>
      <c r="U279" s="112">
        <f t="shared" si="108"/>
      </c>
      <c r="V279" s="32"/>
      <c r="W279" s="70"/>
      <c r="X279" s="70"/>
      <c r="Y279" s="70"/>
      <c r="Z279" s="70"/>
      <c r="AA279" s="71"/>
    </row>
    <row r="280" spans="1:27" ht="14.25">
      <c r="A280" s="24" t="s">
        <v>48</v>
      </c>
      <c r="B280" s="113"/>
      <c r="C280" s="114"/>
      <c r="D280" s="115"/>
      <c r="E280" s="112">
        <f t="shared" si="104"/>
      </c>
      <c r="F280" s="113"/>
      <c r="G280" s="114"/>
      <c r="H280" s="115"/>
      <c r="I280" s="112">
        <f t="shared" si="105"/>
      </c>
      <c r="J280" s="113"/>
      <c r="K280" s="114"/>
      <c r="L280" s="115"/>
      <c r="M280" s="112">
        <f t="shared" si="106"/>
      </c>
      <c r="N280" s="113"/>
      <c r="O280" s="114"/>
      <c r="P280" s="115"/>
      <c r="Q280" s="112">
        <f t="shared" si="107"/>
      </c>
      <c r="R280" s="113"/>
      <c r="S280" s="114"/>
      <c r="T280" s="115"/>
      <c r="U280" s="112">
        <f t="shared" si="108"/>
      </c>
      <c r="V280" s="32" t="s">
        <v>14</v>
      </c>
      <c r="W280" s="70"/>
      <c r="X280" s="70"/>
      <c r="Y280" s="70"/>
      <c r="Z280" s="70"/>
      <c r="AA280" s="71"/>
    </row>
    <row r="281" spans="1:27" ht="14.25">
      <c r="A281" s="183" t="s">
        <v>52</v>
      </c>
      <c r="B281" s="113"/>
      <c r="C281" s="114"/>
      <c r="D281" s="115"/>
      <c r="E281" s="112">
        <f t="shared" si="104"/>
      </c>
      <c r="F281" s="113"/>
      <c r="G281" s="114"/>
      <c r="H281" s="115"/>
      <c r="I281" s="112">
        <f t="shared" si="105"/>
      </c>
      <c r="J281" s="113"/>
      <c r="K281" s="114"/>
      <c r="L281" s="115"/>
      <c r="M281" s="112">
        <f t="shared" si="106"/>
      </c>
      <c r="N281" s="113"/>
      <c r="O281" s="114"/>
      <c r="P281" s="115"/>
      <c r="Q281" s="112">
        <f t="shared" si="107"/>
      </c>
      <c r="R281" s="113"/>
      <c r="S281" s="114"/>
      <c r="T281" s="115"/>
      <c r="U281" s="112">
        <f t="shared" si="108"/>
      </c>
      <c r="V281" s="32" t="s">
        <v>15</v>
      </c>
      <c r="W281" s="70"/>
      <c r="X281" s="70"/>
      <c r="Y281" s="70"/>
      <c r="Z281" s="70"/>
      <c r="AA281" s="71"/>
    </row>
    <row r="282" spans="1:27" ht="14.25">
      <c r="A282" s="183" t="s">
        <v>45</v>
      </c>
      <c r="B282" s="113"/>
      <c r="C282" s="114"/>
      <c r="D282" s="115"/>
      <c r="E282" s="112">
        <f t="shared" si="104"/>
      </c>
      <c r="F282" s="113"/>
      <c r="G282" s="114"/>
      <c r="H282" s="115"/>
      <c r="I282" s="112">
        <f t="shared" si="105"/>
      </c>
      <c r="J282" s="113"/>
      <c r="K282" s="114"/>
      <c r="L282" s="115"/>
      <c r="M282" s="112">
        <f t="shared" si="106"/>
      </c>
      <c r="N282" s="113"/>
      <c r="O282" s="114"/>
      <c r="P282" s="115"/>
      <c r="Q282" s="112">
        <f t="shared" si="107"/>
      </c>
      <c r="R282" s="113"/>
      <c r="S282" s="114"/>
      <c r="T282" s="115"/>
      <c r="U282" s="112">
        <f t="shared" si="108"/>
      </c>
      <c r="V282" s="32" t="s">
        <v>16</v>
      </c>
      <c r="W282" s="70"/>
      <c r="X282" s="70"/>
      <c r="Y282" s="70"/>
      <c r="Z282" s="70"/>
      <c r="AA282" s="71"/>
    </row>
    <row r="283" spans="1:27" ht="14.25">
      <c r="A283" s="42"/>
      <c r="B283" s="113"/>
      <c r="C283" s="114"/>
      <c r="D283" s="115"/>
      <c r="E283" s="112">
        <f aca="true" t="shared" si="109" ref="E283:E288">IF(SUM(B283:D283)&gt;0,SUM(B283:D283),"")</f>
      </c>
      <c r="F283" s="113"/>
      <c r="G283" s="114"/>
      <c r="H283" s="115"/>
      <c r="I283" s="112">
        <f aca="true" t="shared" si="110" ref="I283:I288">IF(SUM(F283:H283)&gt;0,SUM(F283:H283),"")</f>
      </c>
      <c r="J283" s="113"/>
      <c r="K283" s="114"/>
      <c r="L283" s="115"/>
      <c r="M283" s="112">
        <f aca="true" t="shared" si="111" ref="M283:M288">IF(SUM(J283:L283)&gt;0,SUM(J283:L283),"")</f>
      </c>
      <c r="N283" s="113"/>
      <c r="O283" s="114"/>
      <c r="P283" s="115"/>
      <c r="Q283" s="112">
        <f aca="true" t="shared" si="112" ref="Q283:Q288">IF(SUM(N283:P283)&gt;0,SUM(N283:P283),"")</f>
      </c>
      <c r="R283" s="113"/>
      <c r="S283" s="114"/>
      <c r="T283" s="115"/>
      <c r="U283" s="112">
        <f aca="true" t="shared" si="113" ref="U283:U288">IF(SUM(R283:T283)&gt;0,SUM(R283:T283),"")</f>
      </c>
      <c r="V283" s="32" t="s">
        <v>17</v>
      </c>
      <c r="W283" s="70"/>
      <c r="X283" s="70"/>
      <c r="Y283" s="70"/>
      <c r="Z283" s="70"/>
      <c r="AA283" s="71"/>
    </row>
    <row r="284" spans="1:27" ht="14.25">
      <c r="A284" s="42"/>
      <c r="B284" s="113"/>
      <c r="C284" s="114"/>
      <c r="D284" s="115"/>
      <c r="E284" s="112">
        <f t="shared" si="109"/>
      </c>
      <c r="F284" s="113"/>
      <c r="G284" s="114"/>
      <c r="H284" s="115"/>
      <c r="I284" s="112">
        <f t="shared" si="110"/>
      </c>
      <c r="J284" s="113"/>
      <c r="K284" s="114"/>
      <c r="L284" s="115"/>
      <c r="M284" s="112">
        <f t="shared" si="111"/>
      </c>
      <c r="N284" s="113"/>
      <c r="O284" s="114"/>
      <c r="P284" s="115"/>
      <c r="Q284" s="112">
        <f t="shared" si="112"/>
      </c>
      <c r="R284" s="113"/>
      <c r="S284" s="114"/>
      <c r="T284" s="115"/>
      <c r="U284" s="112">
        <f t="shared" si="113"/>
      </c>
      <c r="V284" s="32" t="s">
        <v>13</v>
      </c>
      <c r="W284" s="70"/>
      <c r="X284" s="70"/>
      <c r="Y284" s="70"/>
      <c r="Z284" s="70"/>
      <c r="AA284" s="71"/>
    </row>
    <row r="285" spans="1:27" ht="14.25">
      <c r="A285" s="42"/>
      <c r="B285" s="113"/>
      <c r="C285" s="114"/>
      <c r="D285" s="115"/>
      <c r="E285" s="112">
        <f t="shared" si="109"/>
      </c>
      <c r="F285" s="113"/>
      <c r="G285" s="114"/>
      <c r="H285" s="115"/>
      <c r="I285" s="112">
        <f t="shared" si="110"/>
      </c>
      <c r="J285" s="113"/>
      <c r="K285" s="114"/>
      <c r="L285" s="115"/>
      <c r="M285" s="112">
        <f t="shared" si="111"/>
      </c>
      <c r="N285" s="113"/>
      <c r="O285" s="114"/>
      <c r="P285" s="115"/>
      <c r="Q285" s="112">
        <f t="shared" si="112"/>
      </c>
      <c r="R285" s="113"/>
      <c r="S285" s="114"/>
      <c r="T285" s="115"/>
      <c r="U285" s="112">
        <f t="shared" si="113"/>
      </c>
      <c r="V285" s="32"/>
      <c r="W285" s="70"/>
      <c r="X285" s="70"/>
      <c r="Y285" s="70"/>
      <c r="Z285" s="70"/>
      <c r="AA285" s="71"/>
    </row>
    <row r="286" spans="1:27" ht="14.25">
      <c r="A286" s="24" t="s">
        <v>204</v>
      </c>
      <c r="B286" s="113"/>
      <c r="C286" s="114"/>
      <c r="D286" s="115"/>
      <c r="E286" s="112">
        <f t="shared" si="109"/>
      </c>
      <c r="F286" s="113"/>
      <c r="G286" s="114"/>
      <c r="H286" s="114"/>
      <c r="I286" s="112">
        <f t="shared" si="110"/>
      </c>
      <c r="J286" s="113"/>
      <c r="K286" s="114"/>
      <c r="L286" s="114"/>
      <c r="M286" s="112">
        <f t="shared" si="111"/>
      </c>
      <c r="N286" s="113"/>
      <c r="O286" s="114"/>
      <c r="P286" s="114"/>
      <c r="Q286" s="112">
        <f t="shared" si="112"/>
      </c>
      <c r="R286" s="113"/>
      <c r="S286" s="114"/>
      <c r="T286" s="114"/>
      <c r="U286" s="112">
        <f t="shared" si="113"/>
      </c>
      <c r="V286" s="32"/>
      <c r="W286" s="70"/>
      <c r="X286" s="70"/>
      <c r="Y286" s="70"/>
      <c r="Z286" s="70"/>
      <c r="AA286" s="71"/>
    </row>
    <row r="287" spans="1:27" ht="14.25">
      <c r="A287" s="24" t="s">
        <v>205</v>
      </c>
      <c r="B287" s="113"/>
      <c r="C287" s="114"/>
      <c r="D287" s="115"/>
      <c r="E287" s="112">
        <f t="shared" si="109"/>
      </c>
      <c r="F287" s="113"/>
      <c r="G287" s="114"/>
      <c r="H287" s="115"/>
      <c r="I287" s="112">
        <f t="shared" si="110"/>
      </c>
      <c r="J287" s="113"/>
      <c r="K287" s="114"/>
      <c r="L287" s="115"/>
      <c r="M287" s="112">
        <f t="shared" si="111"/>
      </c>
      <c r="N287" s="113"/>
      <c r="O287" s="114"/>
      <c r="P287" s="115"/>
      <c r="Q287" s="112">
        <f t="shared" si="112"/>
      </c>
      <c r="R287" s="113"/>
      <c r="S287" s="114"/>
      <c r="T287" s="115"/>
      <c r="U287" s="112">
        <f t="shared" si="113"/>
      </c>
      <c r="V287" s="31"/>
      <c r="W287" s="70"/>
      <c r="X287" s="70"/>
      <c r="Y287" s="70"/>
      <c r="Z287" s="70"/>
      <c r="AA287" s="71"/>
    </row>
    <row r="288" spans="1:27" ht="14.25">
      <c r="A288" s="24" t="s">
        <v>318</v>
      </c>
      <c r="B288" s="113"/>
      <c r="C288" s="114"/>
      <c r="D288" s="115"/>
      <c r="E288" s="112">
        <f t="shared" si="109"/>
      </c>
      <c r="F288" s="113"/>
      <c r="G288" s="114"/>
      <c r="H288" s="115"/>
      <c r="I288" s="112">
        <f t="shared" si="110"/>
      </c>
      <c r="J288" s="113"/>
      <c r="K288" s="114"/>
      <c r="L288" s="115"/>
      <c r="M288" s="112">
        <f t="shared" si="111"/>
      </c>
      <c r="N288" s="113"/>
      <c r="O288" s="114"/>
      <c r="P288" s="115"/>
      <c r="Q288" s="112">
        <f t="shared" si="112"/>
      </c>
      <c r="R288" s="113"/>
      <c r="S288" s="114"/>
      <c r="T288" s="115"/>
      <c r="U288" s="112">
        <f t="shared" si="113"/>
      </c>
      <c r="V288" s="31"/>
      <c r="W288" s="70"/>
      <c r="X288" s="70"/>
      <c r="Y288" s="70"/>
      <c r="Z288" s="70"/>
      <c r="AA288" s="71"/>
    </row>
    <row r="289" spans="1:27" ht="15" thickBot="1">
      <c r="A289" s="106" t="s">
        <v>11</v>
      </c>
      <c r="B289" s="150">
        <f aca="true" t="shared" si="114" ref="B289:U289">IF(SUM(B274:B285)=0,0,AVERAGE(B274:B285))</f>
        <v>0</v>
      </c>
      <c r="C289" s="151">
        <f t="shared" si="114"/>
        <v>0</v>
      </c>
      <c r="D289" s="152">
        <f t="shared" si="114"/>
        <v>0</v>
      </c>
      <c r="E289" s="160">
        <f t="shared" si="114"/>
        <v>0</v>
      </c>
      <c r="F289" s="150">
        <f t="shared" si="114"/>
        <v>0</v>
      </c>
      <c r="G289" s="151">
        <f t="shared" si="114"/>
        <v>0</v>
      </c>
      <c r="H289" s="152">
        <f t="shared" si="114"/>
        <v>0</v>
      </c>
      <c r="I289" s="160">
        <f t="shared" si="114"/>
        <v>0</v>
      </c>
      <c r="J289" s="150">
        <f t="shared" si="114"/>
        <v>0</v>
      </c>
      <c r="K289" s="151">
        <f t="shared" si="114"/>
        <v>0</v>
      </c>
      <c r="L289" s="152">
        <f t="shared" si="114"/>
        <v>0</v>
      </c>
      <c r="M289" s="160">
        <f t="shared" si="114"/>
        <v>0</v>
      </c>
      <c r="N289" s="150">
        <f t="shared" si="114"/>
        <v>0</v>
      </c>
      <c r="O289" s="151">
        <f t="shared" si="114"/>
        <v>0</v>
      </c>
      <c r="P289" s="152">
        <f t="shared" si="114"/>
        <v>0</v>
      </c>
      <c r="Q289" s="160">
        <f t="shared" si="114"/>
        <v>0</v>
      </c>
      <c r="R289" s="150">
        <f t="shared" si="114"/>
        <v>0</v>
      </c>
      <c r="S289" s="151">
        <f t="shared" si="114"/>
        <v>0</v>
      </c>
      <c r="T289" s="152">
        <f t="shared" si="114"/>
        <v>0</v>
      </c>
      <c r="U289" s="160">
        <f t="shared" si="114"/>
        <v>0</v>
      </c>
      <c r="V289" s="39"/>
      <c r="W289" s="70"/>
      <c r="X289" s="70"/>
      <c r="Y289" s="70"/>
      <c r="Z289" s="70"/>
      <c r="AA289" s="71"/>
    </row>
    <row r="290" spans="23:27" ht="14.25">
      <c r="W290" s="70"/>
      <c r="X290" s="70"/>
      <c r="Y290" s="70"/>
      <c r="Z290" s="70"/>
      <c r="AA290" s="71"/>
    </row>
    <row r="291" spans="23:27" ht="15" thickBot="1">
      <c r="W291" s="70" t="s">
        <v>0</v>
      </c>
      <c r="X291" s="70"/>
      <c r="Y291" s="70"/>
      <c r="Z291" s="70"/>
      <c r="AA291" s="71"/>
    </row>
    <row r="292" spans="1:27" ht="14.25">
      <c r="A292" s="105" t="s">
        <v>45</v>
      </c>
      <c r="B292" s="311" t="s">
        <v>363</v>
      </c>
      <c r="C292" s="312"/>
      <c r="D292" s="312"/>
      <c r="E292" s="313"/>
      <c r="F292" s="311" t="s">
        <v>362</v>
      </c>
      <c r="G292" s="312"/>
      <c r="H292" s="312"/>
      <c r="I292" s="313"/>
      <c r="J292" s="311" t="s">
        <v>364</v>
      </c>
      <c r="K292" s="312"/>
      <c r="L292" s="312"/>
      <c r="M292" s="313"/>
      <c r="N292" s="311" t="s">
        <v>365</v>
      </c>
      <c r="O292" s="312"/>
      <c r="P292" s="312"/>
      <c r="Q292" s="313"/>
      <c r="R292" s="311" t="s">
        <v>366</v>
      </c>
      <c r="S292" s="312"/>
      <c r="T292" s="312"/>
      <c r="U292" s="313"/>
      <c r="V292" s="16" t="s">
        <v>4</v>
      </c>
      <c r="W292" s="70" t="str">
        <f>B292</f>
        <v>Matt Branyon - 12</v>
      </c>
      <c r="X292" s="70" t="str">
        <f>F292</f>
        <v>Kyle Whisenant - 12</v>
      </c>
      <c r="Y292" s="70" t="str">
        <f>J292</f>
        <v>Latrice Myrick - 11</v>
      </c>
      <c r="Z292" s="70" t="str">
        <f>N292</f>
        <v>Beatrice Santiago - 11</v>
      </c>
      <c r="AA292" s="71" t="str">
        <f>R292</f>
        <v>Jennifer Tran - 10</v>
      </c>
    </row>
    <row r="293" spans="1:27" ht="15" thickBot="1">
      <c r="A293" s="38" t="s">
        <v>5</v>
      </c>
      <c r="B293" s="18" t="s">
        <v>6</v>
      </c>
      <c r="C293" s="19" t="s">
        <v>7</v>
      </c>
      <c r="D293" s="20" t="s">
        <v>8</v>
      </c>
      <c r="E293" s="21" t="s">
        <v>9</v>
      </c>
      <c r="F293" s="18" t="s">
        <v>6</v>
      </c>
      <c r="G293" s="19" t="s">
        <v>7</v>
      </c>
      <c r="H293" s="19" t="s">
        <v>8</v>
      </c>
      <c r="I293" s="21" t="s">
        <v>9</v>
      </c>
      <c r="J293" s="18" t="s">
        <v>6</v>
      </c>
      <c r="K293" s="19" t="s">
        <v>7</v>
      </c>
      <c r="L293" s="19" t="s">
        <v>8</v>
      </c>
      <c r="M293" s="21" t="s">
        <v>9</v>
      </c>
      <c r="N293" s="18" t="s">
        <v>6</v>
      </c>
      <c r="O293" s="19" t="s">
        <v>7</v>
      </c>
      <c r="P293" s="19" t="s">
        <v>8</v>
      </c>
      <c r="Q293" s="21" t="s">
        <v>9</v>
      </c>
      <c r="R293" s="18" t="s">
        <v>6</v>
      </c>
      <c r="S293" s="19" t="s">
        <v>7</v>
      </c>
      <c r="T293" s="19" t="s">
        <v>8</v>
      </c>
      <c r="U293" s="21" t="s">
        <v>9</v>
      </c>
      <c r="V293" s="22" t="s">
        <v>10</v>
      </c>
      <c r="W293" s="96">
        <f>IF(SUM(E294:E308)&gt;0,LARGE(E294:E308,1),0)</f>
        <v>296</v>
      </c>
      <c r="X293" s="97">
        <f>IF(SUM(I294:I308)&gt;0,LARGE(I294:I308,1),0)</f>
        <v>298</v>
      </c>
      <c r="Y293" s="97">
        <f>IF(SUM(M294:M308)&gt;0,LARGE(M294:M308,1),0)</f>
        <v>287</v>
      </c>
      <c r="Z293" s="97">
        <f>IF(SUM(Q294:Q308)&gt;0,LARGE(Q294:Q308,1),0)</f>
        <v>291</v>
      </c>
      <c r="AA293" s="98">
        <f>IF(SUM(U294:U308)&gt;0,LARGE(U294:U308,1),0)</f>
        <v>286</v>
      </c>
    </row>
    <row r="294" spans="1:27" ht="15" thickTop="1">
      <c r="A294" s="24" t="s">
        <v>51</v>
      </c>
      <c r="B294" s="109">
        <v>96</v>
      </c>
      <c r="C294" s="110">
        <v>94</v>
      </c>
      <c r="D294" s="111">
        <v>95</v>
      </c>
      <c r="E294" s="112">
        <f>IF(SUM(B294:D294)&gt;0,SUM(B294:D294),"")</f>
        <v>285</v>
      </c>
      <c r="F294" s="109">
        <v>97</v>
      </c>
      <c r="G294" s="110">
        <v>88</v>
      </c>
      <c r="H294" s="111">
        <v>96</v>
      </c>
      <c r="I294" s="112">
        <f>IF(SUM(F294:H294)&gt;0,SUM(F294:H294),"")</f>
        <v>281</v>
      </c>
      <c r="J294" s="109">
        <v>92</v>
      </c>
      <c r="K294" s="110">
        <v>83</v>
      </c>
      <c r="L294" s="111">
        <v>97</v>
      </c>
      <c r="M294" s="112">
        <f>IF(SUM(J294:L294)&gt;0,SUM(J294:L294),"")</f>
        <v>272</v>
      </c>
      <c r="N294" s="109">
        <v>99</v>
      </c>
      <c r="O294" s="110">
        <v>86</v>
      </c>
      <c r="P294" s="111">
        <v>94</v>
      </c>
      <c r="Q294" s="112">
        <f>IF(SUM(N294:P294)&gt;0,SUM(N294:P294),"")</f>
        <v>279</v>
      </c>
      <c r="R294" s="109">
        <v>96</v>
      </c>
      <c r="S294" s="110">
        <v>87</v>
      </c>
      <c r="T294" s="111">
        <v>93</v>
      </c>
      <c r="U294" s="112">
        <f>IF(SUM(R294:T294)&gt;0,SUM(R294:T294),"")</f>
        <v>276</v>
      </c>
      <c r="V294" s="94">
        <f>IF(SUM(E294,I294,M294,Q294,U294,U313,Q313,M313,I313,E313,E332,I332,M332,Q332,U332)&gt;0,(LARGE((E294,I294,M294,Q294,U294,U313,Q313,M313,I313,E313,E332,I332,M332,Q332,U332),1)+LARGE((E294,I294,M294,Q294,U294,U313,Q313,M313,I313,E313,E332,I332,M332,Q332,U332),2)+LARGE((E294,I294,M294,Q294,U294,U313,Q313,M313,I313,E313,E332,I332,M332,Q332,U332),3)+LARGE((E294,I294,M294,Q294,U294,U313,Q313,M313,I313,E313,E332,I332,M332,Q332,U332),4)),"")</f>
        <v>1121</v>
      </c>
      <c r="W294" s="70"/>
      <c r="X294" s="70"/>
      <c r="Y294" s="70"/>
      <c r="Z294" s="70"/>
      <c r="AA294" s="71"/>
    </row>
    <row r="295" spans="1:27" ht="14.25">
      <c r="A295" s="24" t="s">
        <v>52</v>
      </c>
      <c r="B295" s="113">
        <v>100</v>
      </c>
      <c r="C295" s="114">
        <v>93</v>
      </c>
      <c r="D295" s="115">
        <v>96</v>
      </c>
      <c r="E295" s="112">
        <f aca="true" t="shared" si="115" ref="E295:E308">IF(SUM(B295:D295)&gt;0,SUM(B295:D295),"")</f>
        <v>289</v>
      </c>
      <c r="F295" s="113">
        <v>100</v>
      </c>
      <c r="G295" s="114">
        <v>91</v>
      </c>
      <c r="H295" s="115">
        <v>97</v>
      </c>
      <c r="I295" s="112">
        <f aca="true" t="shared" si="116" ref="I295:I308">IF(SUM(F295:H295)&gt;0,SUM(F295:H295),"")</f>
        <v>288</v>
      </c>
      <c r="J295" s="113">
        <v>96</v>
      </c>
      <c r="K295" s="114">
        <v>86</v>
      </c>
      <c r="L295" s="115">
        <v>95</v>
      </c>
      <c r="M295" s="112">
        <f aca="true" t="shared" si="117" ref="M295:M308">IF(SUM(J295:L295)&gt;0,SUM(J295:L295),"")</f>
        <v>277</v>
      </c>
      <c r="N295" s="113">
        <v>97</v>
      </c>
      <c r="O295" s="114">
        <v>89</v>
      </c>
      <c r="P295" s="115">
        <v>94</v>
      </c>
      <c r="Q295" s="112">
        <f aca="true" t="shared" si="118" ref="Q295:Q308">IF(SUM(N295:P295)&gt;0,SUM(N295:P295),"")</f>
        <v>280</v>
      </c>
      <c r="R295" s="113">
        <v>96</v>
      </c>
      <c r="S295" s="114">
        <v>87</v>
      </c>
      <c r="T295" s="115">
        <v>90</v>
      </c>
      <c r="U295" s="112">
        <f aca="true" t="shared" si="119" ref="U295:U308">IF(SUM(R295:T295)&gt;0,SUM(R295:T295),"")</f>
        <v>273</v>
      </c>
      <c r="V295" s="94">
        <f>IF(SUM(E295,I295,M295,Q295,U295,U314,Q314,M314,I314,E314,E333,I333,M333,Q333,U333)&gt;0,(LARGE((E295,I295,M295,Q295,U295,U314,Q314,M314,I314,E314,E333,I333,M333,Q333,U333),1)+LARGE((E295,I295,M295,Q295,U295,U314,Q314,M314,I314,E314,E333,I333,M333,Q333,U333),2)+LARGE((E295,I295,M295,Q295,U295,U314,Q314,M314,I314,E314,E333,I333,M333,Q333,U333),3)+LARGE((E295,I295,M295,Q295,U295,U314,Q314,M314,I314,E314,E333,I333,M333,Q333,U333),4)),"")</f>
        <v>1134</v>
      </c>
      <c r="W295" s="70"/>
      <c r="X295" s="70"/>
      <c r="Y295" s="70"/>
      <c r="Z295" s="70"/>
      <c r="AA295" s="71"/>
    </row>
    <row r="296" spans="1:27" ht="14.25">
      <c r="A296" s="24" t="s">
        <v>282</v>
      </c>
      <c r="B296" s="113">
        <v>99</v>
      </c>
      <c r="C296" s="114">
        <v>94</v>
      </c>
      <c r="D296" s="115">
        <v>97</v>
      </c>
      <c r="E296" s="112">
        <f t="shared" si="115"/>
        <v>290</v>
      </c>
      <c r="F296" s="113">
        <v>100</v>
      </c>
      <c r="G296" s="114">
        <v>94</v>
      </c>
      <c r="H296" s="115">
        <v>93</v>
      </c>
      <c r="I296" s="112">
        <f t="shared" si="116"/>
        <v>287</v>
      </c>
      <c r="J296" s="113">
        <v>98</v>
      </c>
      <c r="K296" s="114">
        <v>88</v>
      </c>
      <c r="L296" s="115">
        <v>96</v>
      </c>
      <c r="M296" s="112">
        <f t="shared" si="117"/>
        <v>282</v>
      </c>
      <c r="N296" s="113">
        <v>100</v>
      </c>
      <c r="O296" s="114">
        <v>90</v>
      </c>
      <c r="P296" s="115">
        <v>97</v>
      </c>
      <c r="Q296" s="112">
        <f t="shared" si="118"/>
        <v>287</v>
      </c>
      <c r="R296" s="113">
        <v>99</v>
      </c>
      <c r="S296" s="114">
        <v>90</v>
      </c>
      <c r="T296" s="115">
        <v>92</v>
      </c>
      <c r="U296" s="112">
        <f t="shared" si="119"/>
        <v>281</v>
      </c>
      <c r="V296" s="94">
        <f>IF(SUM(E296,I296,M296,Q296,U296,U315,Q315,M315,I315,E315,E334,I334,M334,Q334,U334)&gt;0,(LARGE((E296,I296,M296,Q296,U296,U315,Q315,M315,I315,E315,E334,I334,M334,Q334,U334),1)+LARGE((E296,I296,M296,Q296,U296,U315,Q315,M315,I315,E315,E334,I334,M334,Q334,U334),2)+LARGE((E296,I296,M296,Q296,U296,U315,Q315,M315,I315,E315,E334,I334,M334,Q334,U334),3)+LARGE((E296,I296,M296,Q296,U296,U315,Q315,M315,I315,E315,E334,I334,M334,Q334,U334),4)),"")</f>
        <v>1146</v>
      </c>
      <c r="W296" s="70"/>
      <c r="X296" s="70"/>
      <c r="Y296" s="70"/>
      <c r="Z296" s="70"/>
      <c r="AA296" s="71"/>
    </row>
    <row r="297" spans="1:27" ht="14.25">
      <c r="A297" s="24" t="s">
        <v>49</v>
      </c>
      <c r="B297" s="113">
        <v>98</v>
      </c>
      <c r="C297" s="114">
        <v>96</v>
      </c>
      <c r="D297" s="115">
        <v>97</v>
      </c>
      <c r="E297" s="112">
        <f t="shared" si="115"/>
        <v>291</v>
      </c>
      <c r="F297" s="113">
        <v>100</v>
      </c>
      <c r="G297" s="114">
        <v>86</v>
      </c>
      <c r="H297" s="115">
        <v>96</v>
      </c>
      <c r="I297" s="112">
        <f t="shared" si="116"/>
        <v>282</v>
      </c>
      <c r="J297" s="113">
        <v>96</v>
      </c>
      <c r="K297" s="114">
        <v>96</v>
      </c>
      <c r="L297" s="115">
        <v>95</v>
      </c>
      <c r="M297" s="112">
        <f t="shared" si="117"/>
        <v>287</v>
      </c>
      <c r="N297" s="113">
        <v>98</v>
      </c>
      <c r="O297" s="114">
        <v>94</v>
      </c>
      <c r="P297" s="115">
        <v>95</v>
      </c>
      <c r="Q297" s="112">
        <f t="shared" si="118"/>
        <v>287</v>
      </c>
      <c r="R297" s="113">
        <v>97</v>
      </c>
      <c r="S297" s="114">
        <v>89</v>
      </c>
      <c r="T297" s="115">
        <v>98</v>
      </c>
      <c r="U297" s="112">
        <f t="shared" si="119"/>
        <v>284</v>
      </c>
      <c r="V297" s="94">
        <f>IF(SUM(E297,I297,M297,Q297,U297,U316,Q316,M316,I316,E316,E335,I335,M335,Q335,U335)&gt;0,(LARGE((E297,I297,M297,Q297,U297,U316,Q316,M316,I316,E316,E335,I335,M335,Q335,U335),1)+LARGE((E297,I297,M297,Q297,U297,U316,Q316,M316,I316,E316,E335,I335,M335,Q335,U335),2)+LARGE((E297,I297,M297,Q297,U297,U316,Q316,M316,I316,E316,E335,I335,M335,Q335,U335),3)+LARGE((E297,I297,M297,Q297,U297,U316,Q316,M316,I316,E316,E335,I335,M335,Q335,U335),4)),"")</f>
        <v>1149</v>
      </c>
      <c r="W297" s="70"/>
      <c r="X297" s="70"/>
      <c r="Y297" s="70"/>
      <c r="Z297" s="70"/>
      <c r="AA297" s="71"/>
    </row>
    <row r="298" spans="1:27" ht="14.25">
      <c r="A298" s="24" t="s">
        <v>301</v>
      </c>
      <c r="B298" s="113">
        <v>98</v>
      </c>
      <c r="C298" s="114">
        <v>93</v>
      </c>
      <c r="D298" s="116">
        <v>98</v>
      </c>
      <c r="E298" s="112">
        <f t="shared" si="115"/>
        <v>289</v>
      </c>
      <c r="F298" s="113">
        <v>99</v>
      </c>
      <c r="G298" s="114">
        <v>92</v>
      </c>
      <c r="H298" s="116">
        <v>94</v>
      </c>
      <c r="I298" s="112">
        <f t="shared" si="116"/>
        <v>285</v>
      </c>
      <c r="J298" s="113">
        <v>95</v>
      </c>
      <c r="K298" s="114">
        <v>91</v>
      </c>
      <c r="L298" s="116">
        <v>97</v>
      </c>
      <c r="M298" s="112">
        <f t="shared" si="117"/>
        <v>283</v>
      </c>
      <c r="N298" s="113">
        <v>99</v>
      </c>
      <c r="O298" s="114">
        <v>96</v>
      </c>
      <c r="P298" s="116">
        <v>95</v>
      </c>
      <c r="Q298" s="112">
        <f t="shared" si="118"/>
        <v>290</v>
      </c>
      <c r="R298" s="113">
        <v>99</v>
      </c>
      <c r="S298" s="114">
        <v>90</v>
      </c>
      <c r="T298" s="116">
        <v>89</v>
      </c>
      <c r="U298" s="112">
        <f t="shared" si="119"/>
        <v>278</v>
      </c>
      <c r="V298" s="94">
        <f>IF(SUM(E298,I298,M298,Q298,U298,U317,Q317,M317,I317,E317,E336,I336,M336,Q336,U336)&gt;0,(LARGE((E298,I298,M298,Q298,U298,U317,Q317,M317,I317,E317,E336,I336,M336,Q336,U336),1)+LARGE((E298,I298,M298,Q298,U298,U317,Q317,M317,I317,E317,E336,I336,M336,Q336,U336),2)+LARGE((E298,I298,M298,Q298,U298,U317,Q317,M317,I317,E317,E336,I336,M336,Q336,U336),3)+LARGE((E298,I298,M298,Q298,U298,U317,Q317,M317,I317,E317,E336,I336,M336,Q336,U336),4)),"")</f>
        <v>1147</v>
      </c>
      <c r="W298" s="70"/>
      <c r="X298" s="70"/>
      <c r="Y298" s="70"/>
      <c r="Z298" s="70"/>
      <c r="AA298" s="71"/>
    </row>
    <row r="299" spans="1:27" ht="14.25">
      <c r="A299" s="24" t="s">
        <v>42</v>
      </c>
      <c r="B299" s="113">
        <v>99</v>
      </c>
      <c r="C299" s="114">
        <v>98</v>
      </c>
      <c r="D299" s="116">
        <v>99</v>
      </c>
      <c r="E299" s="112">
        <f t="shared" si="115"/>
        <v>296</v>
      </c>
      <c r="F299" s="113">
        <v>100</v>
      </c>
      <c r="G299" s="114">
        <v>91</v>
      </c>
      <c r="H299" s="116">
        <v>97</v>
      </c>
      <c r="I299" s="112">
        <f t="shared" si="116"/>
        <v>288</v>
      </c>
      <c r="J299" s="113"/>
      <c r="K299" s="114"/>
      <c r="L299" s="116"/>
      <c r="M299" s="112">
        <f t="shared" si="117"/>
      </c>
      <c r="N299" s="113">
        <v>98</v>
      </c>
      <c r="O299" s="114">
        <v>93</v>
      </c>
      <c r="P299" s="116">
        <v>97</v>
      </c>
      <c r="Q299" s="112">
        <f t="shared" si="118"/>
        <v>288</v>
      </c>
      <c r="R299" s="113">
        <v>97</v>
      </c>
      <c r="S299" s="114">
        <v>92</v>
      </c>
      <c r="T299" s="116">
        <v>93</v>
      </c>
      <c r="U299" s="112">
        <f t="shared" si="119"/>
        <v>282</v>
      </c>
      <c r="V299" s="94">
        <f>IF(SUM(E299,I299,M299,Q299,U299,U318,Q318,M318,I318,E318,E337,I337,M337,Q337,U337)&gt;0,(LARGE((E299,I299,M299,Q299,U299,U318,Q318,M318,I318,E318,E337,I337,M337,Q337,U337),1)+LARGE((E299,I299,M299,Q299,U299,U318,Q318,M318,I318,E318,E337,I337,M337,Q337,U337),2)+LARGE((E299,I299,M299,Q299,U299,U318,Q318,M318,I318,E318,E337,I337,M337,Q337,U337),3)+LARGE((E299,I299,M299,Q299,U299,U318,Q318,M318,I318,E318,E337,I337,M337,Q337,U337),4)),"")</f>
        <v>1155</v>
      </c>
      <c r="W299" s="70"/>
      <c r="X299" s="70"/>
      <c r="Y299" s="70"/>
      <c r="Z299" s="70"/>
      <c r="AA299" s="71"/>
    </row>
    <row r="300" spans="1:27" ht="14.25">
      <c r="A300" s="24" t="s">
        <v>46</v>
      </c>
      <c r="B300" s="113">
        <v>98</v>
      </c>
      <c r="C300" s="114">
        <v>96</v>
      </c>
      <c r="D300" s="115">
        <v>97</v>
      </c>
      <c r="E300" s="112">
        <f>IF(SUM(B300:D300)&gt;0,SUM(B300:D300),"")</f>
        <v>291</v>
      </c>
      <c r="F300" s="113">
        <v>99</v>
      </c>
      <c r="G300" s="114">
        <v>100</v>
      </c>
      <c r="H300" s="115">
        <v>99</v>
      </c>
      <c r="I300" s="112">
        <f>IF(SUM(F300:H300)&gt;0,SUM(F300:H300),"")</f>
        <v>298</v>
      </c>
      <c r="J300" s="113"/>
      <c r="K300" s="114"/>
      <c r="L300" s="115"/>
      <c r="M300" s="112">
        <f>IF(SUM(J300:L300)&gt;0,SUM(J300:L300),"")</f>
      </c>
      <c r="N300" s="113">
        <v>98</v>
      </c>
      <c r="O300" s="114">
        <v>97</v>
      </c>
      <c r="P300" s="115">
        <v>96</v>
      </c>
      <c r="Q300" s="112">
        <f>IF(SUM(N300:P300)&gt;0,SUM(N300:P300),"")</f>
        <v>291</v>
      </c>
      <c r="R300" s="113">
        <v>99</v>
      </c>
      <c r="S300" s="114">
        <v>94</v>
      </c>
      <c r="T300" s="115">
        <v>93</v>
      </c>
      <c r="U300" s="112">
        <f>IF(SUM(R300:T300)&gt;0,SUM(R300:T300),"")</f>
        <v>286</v>
      </c>
      <c r="V300" s="94">
        <f>IF(SUM(E300,I300,M300,Q300,U300,U319,Q319,M319,I319,E319,E338,I338,M338,Q338,U338)&gt;0,(LARGE((E300,I300,M300,Q300,U300,U319,Q319,M319,I319,E319,E338,I338,M338,Q338,U338),1)+LARGE((E300,I300,M300,Q300,U300,U319,Q319,M319,I319,E319,E338,I338,M338,Q338,U338),2)+LARGE((E300,I300,M300,Q300,U300,U319,Q319,M319,I319,E319,E338,I338,M338,Q338,U338),3)+LARGE((E300,I300,M300,Q300,U300,U319,Q319,M319,I319,E319,E338,I338,M338,Q338,U338),4)),"")</f>
        <v>1166</v>
      </c>
      <c r="W300" s="70"/>
      <c r="X300" s="70"/>
      <c r="Y300" s="70"/>
      <c r="Z300" s="70"/>
      <c r="AA300" s="71"/>
    </row>
    <row r="301" spans="1:27" ht="14.25">
      <c r="A301" s="183" t="s">
        <v>40</v>
      </c>
      <c r="B301" s="113">
        <v>98</v>
      </c>
      <c r="C301" s="114">
        <v>96</v>
      </c>
      <c r="D301" s="115">
        <v>99</v>
      </c>
      <c r="E301" s="112">
        <f>IF(SUM(B301:D301)&gt;0,SUM(B301:D301),"")</f>
        <v>293</v>
      </c>
      <c r="F301" s="113">
        <v>100</v>
      </c>
      <c r="G301" s="114">
        <v>94</v>
      </c>
      <c r="H301" s="115">
        <v>96</v>
      </c>
      <c r="I301" s="112">
        <f>IF(SUM(F301:H301)&gt;0,SUM(F301:H301),"")</f>
        <v>290</v>
      </c>
      <c r="J301" s="113"/>
      <c r="K301" s="114"/>
      <c r="L301" s="115"/>
      <c r="M301" s="112">
        <f>IF(SUM(J301:L301)&gt;0,SUM(J301:L301),"")</f>
      </c>
      <c r="N301" s="113">
        <v>97</v>
      </c>
      <c r="O301" s="114">
        <v>92</v>
      </c>
      <c r="P301" s="115">
        <v>96</v>
      </c>
      <c r="Q301" s="112">
        <f>IF(SUM(N301:P301)&gt;0,SUM(N301:P301),"")</f>
        <v>285</v>
      </c>
      <c r="R301" s="113">
        <v>98</v>
      </c>
      <c r="S301" s="114">
        <v>95</v>
      </c>
      <c r="T301" s="115">
        <v>93</v>
      </c>
      <c r="U301" s="112">
        <f>IF(SUM(R301:T301)&gt;0,SUM(R301:T301),"")</f>
        <v>286</v>
      </c>
      <c r="V301" s="94">
        <f>IF(SUM(E301,I301,M301,Q301,U301,U320,Q320,M320,I320,E320,E339,I339,M339,Q339,U339)&gt;0,(LARGE((E301,I301,M301,Q301,U301,U320,Q320,M320,I320,E320,E339,I339,M339,Q339,U339),1)+LARGE((E301,I301,M301,Q301,U301,U320,Q320,M320,I320,E320,E339,I339,M339,Q339,U339),2)+LARGE((E301,I301,M301,Q301,U301,U320,Q320,M320,I320,E320,E339,I339,M339,Q339,U339),3)+LARGE((E301,I301,M301,Q301,U301,U320,Q320,M320,I320,E320,E339,I339,M339,Q339,U339),4)),"")</f>
        <v>1154</v>
      </c>
      <c r="W301" s="70"/>
      <c r="X301" s="70"/>
      <c r="Y301" s="70"/>
      <c r="Z301" s="70"/>
      <c r="AA301" s="71"/>
    </row>
    <row r="302" spans="1:27" ht="14.25">
      <c r="A302" s="183" t="s">
        <v>44</v>
      </c>
      <c r="B302" s="113">
        <v>95</v>
      </c>
      <c r="C302" s="114">
        <v>93</v>
      </c>
      <c r="D302" s="115">
        <v>97</v>
      </c>
      <c r="E302" s="112">
        <f>IF(SUM(B302:D302)&gt;0,SUM(B302:D302),"")</f>
        <v>285</v>
      </c>
      <c r="F302" s="113">
        <v>99</v>
      </c>
      <c r="G302" s="114">
        <v>93</v>
      </c>
      <c r="H302" s="115">
        <v>95</v>
      </c>
      <c r="I302" s="112">
        <f>IF(SUM(F302:H302)&gt;0,SUM(F302:H302),"")</f>
        <v>287</v>
      </c>
      <c r="J302" s="113"/>
      <c r="K302" s="114"/>
      <c r="L302" s="115"/>
      <c r="M302" s="112">
        <f>IF(SUM(J302:L302)&gt;0,SUM(J302:L302),"")</f>
      </c>
      <c r="N302" s="113">
        <v>99</v>
      </c>
      <c r="O302" s="114">
        <v>94</v>
      </c>
      <c r="P302" s="115">
        <v>95</v>
      </c>
      <c r="Q302" s="112">
        <f>IF(SUM(N302:P302)&gt;0,SUM(N302:P302),"")</f>
        <v>288</v>
      </c>
      <c r="R302" s="113">
        <v>95</v>
      </c>
      <c r="S302" s="114">
        <v>91</v>
      </c>
      <c r="T302" s="115">
        <v>98</v>
      </c>
      <c r="U302" s="112">
        <f>IF(SUM(R302:T302)&gt;0,SUM(R302:T302),"")</f>
        <v>284</v>
      </c>
      <c r="V302" s="94">
        <f>IF(SUM(E302,I302,M302,Q302,U302,U321,Q321,M321,I321,E321,E340,I340,M340,Q340,U340)&gt;0,(LARGE((E302,I302,M302,Q302,U302,U321,Q321,M321,I321,E321,E340,I340,M340,Q340,U340),1)+LARGE((E302,I302,M302,Q302,U302,U321,Q321,M321,I321,E321,E340,I340,M340,Q340,U340),2)+LARGE((E302,I302,M302,Q302,U302,U321,Q321,M321,I321,E321,E340,I340,M340,Q340,U340),3)+LARGE((E302,I302,M302,Q302,U302,U321,Q321,M321,I321,E321,E340,I340,M340,Q340,U340),4)),"")</f>
        <v>1144</v>
      </c>
      <c r="W302" s="70"/>
      <c r="X302" s="70"/>
      <c r="Y302" s="70"/>
      <c r="Z302" s="70"/>
      <c r="AA302" s="71"/>
    </row>
    <row r="303" spans="1:27" ht="14.25">
      <c r="A303" s="42"/>
      <c r="B303" s="113"/>
      <c r="C303" s="114"/>
      <c r="D303" s="115"/>
      <c r="E303" s="112">
        <f t="shared" si="115"/>
      </c>
      <c r="F303" s="113"/>
      <c r="G303" s="114"/>
      <c r="H303" s="115"/>
      <c r="I303" s="112">
        <f t="shared" si="116"/>
      </c>
      <c r="J303" s="113"/>
      <c r="K303" s="114"/>
      <c r="L303" s="115"/>
      <c r="M303" s="112">
        <f t="shared" si="117"/>
      </c>
      <c r="N303" s="113"/>
      <c r="O303" s="114"/>
      <c r="P303" s="115"/>
      <c r="Q303" s="112">
        <f t="shared" si="118"/>
      </c>
      <c r="R303" s="113"/>
      <c r="S303" s="114"/>
      <c r="T303" s="115"/>
      <c r="U303" s="112">
        <f t="shared" si="119"/>
      </c>
      <c r="V303" s="94">
        <f>IF(SUM(E303,I303,M303,Q303,U303,U322,Q322,M322,I322,E322,E341,I341,M341,Q341,U341)&gt;0,(LARGE((E303,I303,M303,Q303,U303,U322,Q322,M322,I322,E322,E341,I341,M341,Q341,U341),1)+LARGE((E303,I303,M303,Q303,U303,U322,Q322,M322,I322,E322,E341,I341,M341,Q341,U341),2)+LARGE((E303,I303,M303,Q303,U303,U322,Q322,M322,I322,E322,E341,I341,M341,Q341,U341),3)+LARGE((E303,I303,M303,Q303,U303,U322,Q322,M322,I322,E322,E341,I341,M341,Q341,U341),4)),"")</f>
      </c>
      <c r="W303" s="70"/>
      <c r="X303" s="70"/>
      <c r="Y303" s="70"/>
      <c r="Z303" s="70"/>
      <c r="AA303" s="71"/>
    </row>
    <row r="304" spans="1:27" ht="14.25">
      <c r="A304" s="42"/>
      <c r="B304" s="113"/>
      <c r="C304" s="114"/>
      <c r="D304" s="115"/>
      <c r="E304" s="112">
        <f t="shared" si="115"/>
      </c>
      <c r="F304" s="113"/>
      <c r="G304" s="114"/>
      <c r="H304" s="115"/>
      <c r="I304" s="112">
        <f t="shared" si="116"/>
      </c>
      <c r="J304" s="113"/>
      <c r="K304" s="114"/>
      <c r="L304" s="115"/>
      <c r="M304" s="112">
        <f t="shared" si="117"/>
      </c>
      <c r="N304" s="113"/>
      <c r="O304" s="114"/>
      <c r="P304" s="115"/>
      <c r="Q304" s="112">
        <f t="shared" si="118"/>
      </c>
      <c r="R304" s="113"/>
      <c r="S304" s="114"/>
      <c r="T304" s="115"/>
      <c r="U304" s="112">
        <f t="shared" si="119"/>
      </c>
      <c r="V304" s="94">
        <f>IF(SUM(E304,I304,M304,Q304,U304,U323,Q323,M323,I323,E323,E342,I342,M342,Q342,U342)&gt;0,(LARGE((E304,I304,M304,Q304,U304,U323,Q323,M323,I323,E323,E342,I342,M342,Q342,U342),1)+LARGE((E304,I304,M304,Q304,U304,U323,Q323,M323,I323,E323,E342,I342,M342,Q342,U342),2)+LARGE((E304,I304,M304,Q304,U304,U323,Q323,M323,I323,E323,E342,I342,M342,Q342,U342),3)+LARGE((E304,I304,M304,Q304,U304,U323,Q323,M323,I323,E323,E342,I342,M342,Q342,U342),4)),"")</f>
      </c>
      <c r="W304" s="70"/>
      <c r="X304" s="70"/>
      <c r="Y304" s="70"/>
      <c r="Z304" s="70"/>
      <c r="AA304" s="71"/>
    </row>
    <row r="305" spans="1:27" ht="14.25">
      <c r="A305" s="42"/>
      <c r="B305" s="113"/>
      <c r="C305" s="114"/>
      <c r="D305" s="115"/>
      <c r="E305" s="112">
        <f t="shared" si="115"/>
      </c>
      <c r="F305" s="113"/>
      <c r="G305" s="114"/>
      <c r="H305" s="115"/>
      <c r="I305" s="112">
        <f t="shared" si="116"/>
      </c>
      <c r="J305" s="113"/>
      <c r="K305" s="114"/>
      <c r="L305" s="115"/>
      <c r="M305" s="112">
        <f t="shared" si="117"/>
      </c>
      <c r="N305" s="113"/>
      <c r="O305" s="114"/>
      <c r="P305" s="115"/>
      <c r="Q305" s="112">
        <f t="shared" si="118"/>
      </c>
      <c r="R305" s="113"/>
      <c r="S305" s="114"/>
      <c r="T305" s="115"/>
      <c r="U305" s="112">
        <f t="shared" si="119"/>
      </c>
      <c r="V305" s="94">
        <f>IF(SUM(E305,I305,M305,Q305,U305,U324,Q324,M324,I324,E324,E343,I343,M343,Q343,U343)&gt;0,(LARGE((E305,I305,M305,Q305,U305,U324,Q324,M324,I324,E324,E343,I343,M343,Q343,U343),1)+LARGE((E305,I305,M305,Q305,U305,U324,Q324,M324,I324,E324,E343,I343,M343,Q343,U343),2)+LARGE((E305,I305,M305,Q305,U305,U324,Q324,M324,I324,E324,E343,I343,M343,Q343,U343),3)+LARGE((E305,I305,M305,Q305,U305,U324,Q324,M324,I324,E324,E343,I343,M343,Q343,U343),4)),"")</f>
      </c>
      <c r="W305" s="70"/>
      <c r="X305" s="70"/>
      <c r="Y305" s="70"/>
      <c r="Z305" s="70"/>
      <c r="AA305" s="71"/>
    </row>
    <row r="306" spans="1:27" ht="14.25">
      <c r="A306" s="24" t="s">
        <v>204</v>
      </c>
      <c r="B306" s="113">
        <v>97</v>
      </c>
      <c r="C306" s="114">
        <v>94</v>
      </c>
      <c r="D306" s="115">
        <v>95</v>
      </c>
      <c r="E306" s="112">
        <f t="shared" si="115"/>
        <v>286</v>
      </c>
      <c r="F306" s="113">
        <v>99</v>
      </c>
      <c r="G306" s="114">
        <v>96</v>
      </c>
      <c r="H306" s="114">
        <v>97</v>
      </c>
      <c r="I306" s="112">
        <f>IF(SUM(F306:H306)&gt;0,SUM(F306:H306),"")</f>
        <v>292</v>
      </c>
      <c r="J306" s="113"/>
      <c r="K306" s="114"/>
      <c r="L306" s="114"/>
      <c r="M306" s="112">
        <f t="shared" si="117"/>
      </c>
      <c r="N306" s="113">
        <v>98</v>
      </c>
      <c r="O306" s="114">
        <v>94</v>
      </c>
      <c r="P306" s="114">
        <v>96</v>
      </c>
      <c r="Q306" s="112">
        <f t="shared" si="118"/>
        <v>288</v>
      </c>
      <c r="R306" s="113">
        <v>98</v>
      </c>
      <c r="S306" s="114">
        <v>92</v>
      </c>
      <c r="T306" s="114">
        <v>92</v>
      </c>
      <c r="U306" s="112">
        <f t="shared" si="119"/>
        <v>282</v>
      </c>
      <c r="V306" s="94">
        <f>IF(SUM(E306,I306,M306,Q306,U306,U325,Q325,M325,I325,E325,E344,I344,M344,Q344,U344)&gt;0,(LARGE((E306,I306,M306,Q306,U306,U325,Q325,M325,I325,E325,E344,I344,M344,Q344,U344),1)+LARGE((E306,I306,M306,Q306,U306,U325,Q325,M325,I325,E325,E344,I344,M344,Q344,U344),2)+LARGE((E306,I306,M306,Q306,U306,U325,Q325,M325,I325,E325,E344,I344,M344,Q344,U344),3)+LARGE((E306,I306,M306,Q306,U306,U325,Q325,M325,I325,E325,E344,I344,M344,Q344,U344),4)),"")</f>
        <v>1148</v>
      </c>
      <c r="W306" s="70"/>
      <c r="X306" s="70"/>
      <c r="Y306" s="70"/>
      <c r="Z306" s="70"/>
      <c r="AA306" s="71"/>
    </row>
    <row r="307" spans="1:27" ht="14.25">
      <c r="A307" s="24" t="s">
        <v>205</v>
      </c>
      <c r="B307" s="113"/>
      <c r="C307" s="114"/>
      <c r="D307" s="115"/>
      <c r="E307" s="112">
        <f t="shared" si="115"/>
      </c>
      <c r="F307" s="113"/>
      <c r="G307" s="114"/>
      <c r="H307" s="115"/>
      <c r="I307" s="112">
        <f t="shared" si="116"/>
      </c>
      <c r="J307" s="113"/>
      <c r="K307" s="114"/>
      <c r="L307" s="115"/>
      <c r="M307" s="112">
        <f t="shared" si="117"/>
      </c>
      <c r="N307" s="113"/>
      <c r="O307" s="114"/>
      <c r="P307" s="115"/>
      <c r="Q307" s="112">
        <f t="shared" si="118"/>
      </c>
      <c r="R307" s="113"/>
      <c r="S307" s="114"/>
      <c r="T307" s="115"/>
      <c r="U307" s="112">
        <f t="shared" si="119"/>
      </c>
      <c r="V307" s="94">
        <f>IF(SUM(E307,I307,M307,Q307,U307,U326,Q326,M326,I326,E326,E345,I345,M345,Q345,U345)&gt;0,(LARGE((E307,I307,M307,Q307,U307,U326,Q326,M326,I326,E326,E345,I345,M345,Q345,U345),1)+LARGE((E307,I307,M307,Q307,U307,U326,Q326,M326,I326,E326,E345,I345,M345,Q345,U345),2)+LARGE((E307,I307,M307,Q307,U307,U326,Q326,M326,I326,E326,E345,I345,M345,Q345,U345),3)+LARGE((E307,I307,M307,Q307,U307,U326,Q326,M326,I326,E326,E345,I345,M345,Q345,U345),4)),"")</f>
      </c>
      <c r="W307" s="70"/>
      <c r="X307" s="70"/>
      <c r="Y307" s="70"/>
      <c r="Z307" s="70"/>
      <c r="AA307" s="71"/>
    </row>
    <row r="308" spans="1:27" ht="14.25">
      <c r="A308" s="24" t="s">
        <v>318</v>
      </c>
      <c r="B308" s="113"/>
      <c r="C308" s="114"/>
      <c r="D308" s="115"/>
      <c r="E308" s="112">
        <f t="shared" si="115"/>
      </c>
      <c r="F308" s="113"/>
      <c r="G308" s="114"/>
      <c r="H308" s="115"/>
      <c r="I308" s="112">
        <f t="shared" si="116"/>
      </c>
      <c r="J308" s="113"/>
      <c r="K308" s="114"/>
      <c r="L308" s="115"/>
      <c r="M308" s="112">
        <f t="shared" si="117"/>
      </c>
      <c r="N308" s="113"/>
      <c r="O308" s="114"/>
      <c r="P308" s="115"/>
      <c r="Q308" s="112">
        <f t="shared" si="118"/>
      </c>
      <c r="R308" s="113"/>
      <c r="S308" s="114"/>
      <c r="T308" s="115"/>
      <c r="U308" s="112">
        <f t="shared" si="119"/>
      </c>
      <c r="V308" s="94">
        <f>IF(SUM(E308,I308,M308,Q308,U308,U327,Q327,M327,I327,E327,E346,I346,M346,Q346,U346)&gt;0,(LARGE((E308,I308,M308,Q308,U308,U327,Q327,M327,I327,E327,E346,I346,M346,Q346,U346),1)+LARGE((E308,I308,M308,Q308,U308,U327,Q327,M327,I327,E327,E346,I346,M346,Q346,U346),2)+LARGE((E308,I308,M308,Q308,U308,U327,Q327,M327,I327,E327,E346,I346,M346,Q346,U346),3)+LARGE((E308,I308,M308,Q308,U308,U327,Q327,M327,I327,E327,E346,I346,M346,Q346,U346),4)),"")</f>
      </c>
      <c r="W308" s="70"/>
      <c r="X308" s="70"/>
      <c r="Y308" s="70"/>
      <c r="Z308" s="70"/>
      <c r="AA308" s="71"/>
    </row>
    <row r="309" spans="1:27" ht="15" thickBot="1">
      <c r="A309" s="106" t="s">
        <v>11</v>
      </c>
      <c r="B309" s="150">
        <f aca="true" t="shared" si="120" ref="B309:T309">IF(SUM(B294:B305)=0,0,AVERAGE(B294:B305))</f>
        <v>97.88888888888889</v>
      </c>
      <c r="C309" s="151">
        <f t="shared" si="120"/>
        <v>94.77777777777777</v>
      </c>
      <c r="D309" s="152">
        <f t="shared" si="120"/>
        <v>97.22222222222223</v>
      </c>
      <c r="E309" s="160">
        <f>IF(SUM(E294:E305)=0,0,AVERAGE(E294:E306))</f>
        <v>289.5</v>
      </c>
      <c r="F309" s="150">
        <f t="shared" si="120"/>
        <v>99.33333333333333</v>
      </c>
      <c r="G309" s="151">
        <f t="shared" si="120"/>
        <v>92.11111111111111</v>
      </c>
      <c r="H309" s="152">
        <f t="shared" si="120"/>
        <v>95.88888888888889</v>
      </c>
      <c r="I309" s="160">
        <f>IF(SUM(I294:I305)=0,0,AVERAGE(I294:I306))</f>
        <v>287.8</v>
      </c>
      <c r="J309" s="150">
        <f t="shared" si="120"/>
        <v>95.4</v>
      </c>
      <c r="K309" s="151">
        <f t="shared" si="120"/>
        <v>88.8</v>
      </c>
      <c r="L309" s="152">
        <f t="shared" si="120"/>
        <v>96</v>
      </c>
      <c r="M309" s="160">
        <f>IF(SUM(M294:M305)=0,0,AVERAGE(M294:M306))</f>
        <v>280.2</v>
      </c>
      <c r="N309" s="150">
        <f t="shared" si="120"/>
        <v>98.33333333333333</v>
      </c>
      <c r="O309" s="151">
        <f t="shared" si="120"/>
        <v>92.33333333333333</v>
      </c>
      <c r="P309" s="152">
        <f t="shared" si="120"/>
        <v>95.44444444444444</v>
      </c>
      <c r="Q309" s="160">
        <f>IF(SUM(Q294:Q305)=0,0,AVERAGE(Q294:Q306))</f>
        <v>286.3</v>
      </c>
      <c r="R309" s="150">
        <f t="shared" si="120"/>
        <v>97.33333333333333</v>
      </c>
      <c r="S309" s="151">
        <f t="shared" si="120"/>
        <v>90.55555555555556</v>
      </c>
      <c r="T309" s="152">
        <f t="shared" si="120"/>
        <v>93.22222222222223</v>
      </c>
      <c r="U309" s="160">
        <f>IF(SUM(U294:U305)=0,0,AVERAGE(U294:U306))</f>
        <v>281.2</v>
      </c>
      <c r="V309" s="153">
        <f>IF(SUM(V294:V305)=0,0,AVERAGE(V294:V306))</f>
        <v>1146.4</v>
      </c>
      <c r="W309" s="96"/>
      <c r="X309" s="97"/>
      <c r="Y309" s="97"/>
      <c r="Z309" s="97"/>
      <c r="AA309" s="98"/>
    </row>
    <row r="310" spans="1:27" ht="15" thickBot="1">
      <c r="A310" s="2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26"/>
      <c r="V310" s="25"/>
      <c r="W310" s="70" t="s">
        <v>0</v>
      </c>
      <c r="X310" s="88"/>
      <c r="Y310" s="88"/>
      <c r="Z310" s="88"/>
      <c r="AA310" s="89"/>
    </row>
    <row r="311" spans="1:27" ht="14.25">
      <c r="A311" s="105" t="s">
        <v>45</v>
      </c>
      <c r="B311" s="320" t="s">
        <v>419</v>
      </c>
      <c r="C311" s="321"/>
      <c r="D311" s="321"/>
      <c r="E311" s="322"/>
      <c r="F311" s="320" t="s">
        <v>29</v>
      </c>
      <c r="G311" s="321"/>
      <c r="H311" s="321"/>
      <c r="I311" s="322"/>
      <c r="J311" s="320" t="s">
        <v>30</v>
      </c>
      <c r="K311" s="321"/>
      <c r="L311" s="321"/>
      <c r="M311" s="322"/>
      <c r="N311" s="320" t="s">
        <v>31</v>
      </c>
      <c r="O311" s="321"/>
      <c r="P311" s="321"/>
      <c r="Q311" s="322"/>
      <c r="R311" s="320" t="s">
        <v>32</v>
      </c>
      <c r="S311" s="321"/>
      <c r="T311" s="321"/>
      <c r="U311" s="322"/>
      <c r="V311" s="29"/>
      <c r="W311" s="70" t="str">
        <f>B311</f>
        <v>Michala Wall - 9</v>
      </c>
      <c r="X311" s="70" t="str">
        <f>F311</f>
        <v>HC 7</v>
      </c>
      <c r="Y311" s="70" t="str">
        <f>J311</f>
        <v>HC 8</v>
      </c>
      <c r="Z311" s="70" t="str">
        <f>N311</f>
        <v>HC 9</v>
      </c>
      <c r="AA311" s="71" t="str">
        <f>R311</f>
        <v>HC 10</v>
      </c>
    </row>
    <row r="312" spans="1:27" ht="15" thickBot="1">
      <c r="A312" s="38" t="s">
        <v>5</v>
      </c>
      <c r="B312" s="18" t="s">
        <v>6</v>
      </c>
      <c r="C312" s="19" t="s">
        <v>7</v>
      </c>
      <c r="D312" s="19" t="s">
        <v>8</v>
      </c>
      <c r="E312" s="21" t="s">
        <v>9</v>
      </c>
      <c r="F312" s="18" t="s">
        <v>6</v>
      </c>
      <c r="G312" s="19" t="s">
        <v>7</v>
      </c>
      <c r="H312" s="19" t="s">
        <v>8</v>
      </c>
      <c r="I312" s="21" t="s">
        <v>9</v>
      </c>
      <c r="J312" s="18" t="s">
        <v>6</v>
      </c>
      <c r="K312" s="19" t="s">
        <v>7</v>
      </c>
      <c r="L312" s="19" t="s">
        <v>8</v>
      </c>
      <c r="M312" s="21" t="s">
        <v>9</v>
      </c>
      <c r="N312" s="18" t="s">
        <v>6</v>
      </c>
      <c r="O312" s="19" t="s">
        <v>7</v>
      </c>
      <c r="P312" s="19" t="s">
        <v>8</v>
      </c>
      <c r="Q312" s="21" t="s">
        <v>9</v>
      </c>
      <c r="R312" s="18" t="s">
        <v>6</v>
      </c>
      <c r="S312" s="19" t="s">
        <v>7</v>
      </c>
      <c r="T312" s="19" t="s">
        <v>8</v>
      </c>
      <c r="U312" s="21" t="s">
        <v>9</v>
      </c>
      <c r="V312" s="22"/>
      <c r="W312" s="90">
        <f>IF(SUM(E313:E327)&gt;0,LARGE(E313:E327,1),0)</f>
        <v>283</v>
      </c>
      <c r="X312" s="70">
        <f>IF(SUM(I313:I327)&gt;0,LARGE(I313:I327,1),0)</f>
        <v>0</v>
      </c>
      <c r="Y312" s="70">
        <f>IF(SUM(M313:M327)&gt;0,LARGE(M313:M327,1),0)</f>
        <v>0</v>
      </c>
      <c r="Z312" s="70">
        <f>IF(SUM(Q313:Q327)&gt;0,LARGE(Q313:Q327,1),0)</f>
        <v>0</v>
      </c>
      <c r="AA312" s="71">
        <f>IF(SUM(U313:U327)&gt;0,LARGE(U313:U327,1),0)</f>
        <v>0</v>
      </c>
    </row>
    <row r="313" spans="1:27" ht="15" thickTop="1">
      <c r="A313" s="24" t="s">
        <v>51</v>
      </c>
      <c r="B313" s="109"/>
      <c r="C313" s="110"/>
      <c r="D313" s="111"/>
      <c r="E313" s="112">
        <f>IF(SUM(B313:D313)&gt;0,SUM(B313:D313),"")</f>
      </c>
      <c r="F313" s="109"/>
      <c r="G313" s="110"/>
      <c r="H313" s="111"/>
      <c r="I313" s="112">
        <f>IF(SUM(F313:H313)&gt;0,SUM(F313:H313),"")</f>
      </c>
      <c r="J313" s="109"/>
      <c r="K313" s="110"/>
      <c r="L313" s="111"/>
      <c r="M313" s="112">
        <f>IF(SUM(J313:L313)&gt;0,SUM(J313:L313),"")</f>
      </c>
      <c r="N313" s="109"/>
      <c r="O313" s="110"/>
      <c r="P313" s="111"/>
      <c r="Q313" s="112">
        <f>IF(SUM(N313:P313)&gt;0,SUM(N313:P313),"")</f>
      </c>
      <c r="R313" s="109"/>
      <c r="S313" s="110"/>
      <c r="T313" s="111"/>
      <c r="U313" s="112">
        <f>IF(SUM(R313:T313)&gt;0,SUM(R313:T313),"")</f>
      </c>
      <c r="V313" s="30"/>
      <c r="W313" s="70"/>
      <c r="X313" s="70"/>
      <c r="Y313" s="70"/>
      <c r="Z313" s="70"/>
      <c r="AA313" s="71"/>
    </row>
    <row r="314" spans="1:27" ht="14.25">
      <c r="A314" s="24" t="s">
        <v>52</v>
      </c>
      <c r="B314" s="113"/>
      <c r="C314" s="114"/>
      <c r="D314" s="115"/>
      <c r="E314" s="112">
        <f aca="true" t="shared" si="121" ref="E314:E327">IF(SUM(B314:D314)&gt;0,SUM(B314:D314),"")</f>
      </c>
      <c r="F314" s="113"/>
      <c r="G314" s="114"/>
      <c r="H314" s="115"/>
      <c r="I314" s="112">
        <f aca="true" t="shared" si="122" ref="I314:I327">IF(SUM(F314:H314)&gt;0,SUM(F314:H314),"")</f>
      </c>
      <c r="J314" s="113"/>
      <c r="K314" s="114"/>
      <c r="L314" s="115"/>
      <c r="M314" s="112">
        <f aca="true" t="shared" si="123" ref="M314:M327">IF(SUM(J314:L314)&gt;0,SUM(J314:L314),"")</f>
      </c>
      <c r="N314" s="113"/>
      <c r="O314" s="114"/>
      <c r="P314" s="115"/>
      <c r="Q314" s="112">
        <f aca="true" t="shared" si="124" ref="Q314:Q327">IF(SUM(N314:P314)&gt;0,SUM(N314:P314),"")</f>
      </c>
      <c r="R314" s="113"/>
      <c r="S314" s="114"/>
      <c r="T314" s="115"/>
      <c r="U314" s="112">
        <f aca="true" t="shared" si="125" ref="U314:U327">IF(SUM(R314:T314)&gt;0,SUM(R314:T314),"")</f>
      </c>
      <c r="V314" s="31"/>
      <c r="W314" s="70"/>
      <c r="X314" s="70"/>
      <c r="Y314" s="70"/>
      <c r="Z314" s="70"/>
      <c r="AA314" s="71"/>
    </row>
    <row r="315" spans="1:27" ht="14.25">
      <c r="A315" s="24" t="s">
        <v>282</v>
      </c>
      <c r="B315" s="113"/>
      <c r="C315" s="114"/>
      <c r="D315" s="115"/>
      <c r="E315" s="112">
        <f t="shared" si="121"/>
      </c>
      <c r="F315" s="113"/>
      <c r="G315" s="114"/>
      <c r="H315" s="115"/>
      <c r="I315" s="112">
        <f t="shared" si="122"/>
      </c>
      <c r="J315" s="113"/>
      <c r="K315" s="114"/>
      <c r="L315" s="115"/>
      <c r="M315" s="112">
        <f t="shared" si="123"/>
      </c>
      <c r="N315" s="113"/>
      <c r="O315" s="114"/>
      <c r="P315" s="115"/>
      <c r="Q315" s="112">
        <f t="shared" si="124"/>
      </c>
      <c r="R315" s="113"/>
      <c r="S315" s="114"/>
      <c r="T315" s="115"/>
      <c r="U315" s="112">
        <f t="shared" si="125"/>
      </c>
      <c r="V315" s="32" t="s">
        <v>12</v>
      </c>
      <c r="W315" s="70"/>
      <c r="X315" s="70"/>
      <c r="Y315" s="70"/>
      <c r="Z315" s="70"/>
      <c r="AA315" s="71"/>
    </row>
    <row r="316" spans="1:27" ht="14.25">
      <c r="A316" s="24" t="s">
        <v>49</v>
      </c>
      <c r="B316" s="113"/>
      <c r="C316" s="114"/>
      <c r="D316" s="115"/>
      <c r="E316" s="112">
        <f t="shared" si="121"/>
      </c>
      <c r="F316" s="113"/>
      <c r="G316" s="114"/>
      <c r="H316" s="115"/>
      <c r="I316" s="112">
        <f t="shared" si="122"/>
      </c>
      <c r="J316" s="113"/>
      <c r="K316" s="114"/>
      <c r="L316" s="115"/>
      <c r="M316" s="112">
        <f t="shared" si="123"/>
      </c>
      <c r="N316" s="113"/>
      <c r="O316" s="114"/>
      <c r="P316" s="115"/>
      <c r="Q316" s="112">
        <f t="shared" si="124"/>
      </c>
      <c r="R316" s="113"/>
      <c r="S316" s="114"/>
      <c r="T316" s="115"/>
      <c r="U316" s="112">
        <f t="shared" si="125"/>
      </c>
      <c r="V316" s="32" t="s">
        <v>13</v>
      </c>
      <c r="W316" s="70"/>
      <c r="X316" s="70"/>
      <c r="Y316" s="70"/>
      <c r="Z316" s="70"/>
      <c r="AA316" s="71"/>
    </row>
    <row r="317" spans="1:27" ht="14.25">
      <c r="A317" s="24" t="s">
        <v>301</v>
      </c>
      <c r="B317" s="113"/>
      <c r="C317" s="114"/>
      <c r="D317" s="116"/>
      <c r="E317" s="112">
        <f t="shared" si="121"/>
      </c>
      <c r="F317" s="113"/>
      <c r="G317" s="114"/>
      <c r="H317" s="116"/>
      <c r="I317" s="112">
        <f t="shared" si="122"/>
      </c>
      <c r="J317" s="113"/>
      <c r="K317" s="114"/>
      <c r="L317" s="116"/>
      <c r="M317" s="112">
        <f t="shared" si="123"/>
      </c>
      <c r="N317" s="113"/>
      <c r="O317" s="114"/>
      <c r="P317" s="116"/>
      <c r="Q317" s="112">
        <f t="shared" si="124"/>
      </c>
      <c r="R317" s="113"/>
      <c r="S317" s="114"/>
      <c r="T317" s="116"/>
      <c r="U317" s="112">
        <f t="shared" si="125"/>
      </c>
      <c r="V317" s="32" t="s">
        <v>13</v>
      </c>
      <c r="W317" s="70"/>
      <c r="X317" s="70"/>
      <c r="Y317" s="70"/>
      <c r="Z317" s="70"/>
      <c r="AA317" s="71"/>
    </row>
    <row r="318" spans="1:27" ht="14.25">
      <c r="A318" s="24" t="s">
        <v>42</v>
      </c>
      <c r="B318" s="113">
        <v>98</v>
      </c>
      <c r="C318" s="114">
        <v>93</v>
      </c>
      <c r="D318" s="116">
        <v>92</v>
      </c>
      <c r="E318" s="112">
        <f t="shared" si="121"/>
        <v>283</v>
      </c>
      <c r="F318" s="113"/>
      <c r="G318" s="114"/>
      <c r="H318" s="116"/>
      <c r="I318" s="112">
        <f t="shared" si="122"/>
      </c>
      <c r="J318" s="113"/>
      <c r="K318" s="114"/>
      <c r="L318" s="116"/>
      <c r="M318" s="112">
        <f t="shared" si="123"/>
      </c>
      <c r="N318" s="113"/>
      <c r="O318" s="114"/>
      <c r="P318" s="116"/>
      <c r="Q318" s="112">
        <f t="shared" si="124"/>
      </c>
      <c r="R318" s="113"/>
      <c r="S318" s="114"/>
      <c r="T318" s="116"/>
      <c r="U318" s="112">
        <f t="shared" si="125"/>
      </c>
      <c r="V318" s="32"/>
      <c r="W318" s="70"/>
      <c r="X318" s="70"/>
      <c r="Y318" s="70"/>
      <c r="Z318" s="70"/>
      <c r="AA318" s="71"/>
    </row>
    <row r="319" spans="1:27" ht="14.25">
      <c r="A319" s="24" t="s">
        <v>46</v>
      </c>
      <c r="B319" s="113">
        <v>96</v>
      </c>
      <c r="C319" s="114">
        <v>84</v>
      </c>
      <c r="D319" s="115">
        <v>92</v>
      </c>
      <c r="E319" s="112">
        <f>IF(SUM(B319:D319)&gt;0,SUM(B319:D319),"")</f>
        <v>272</v>
      </c>
      <c r="F319" s="113"/>
      <c r="G319" s="114"/>
      <c r="H319" s="115"/>
      <c r="I319" s="112">
        <f>IF(SUM(F319:H319)&gt;0,SUM(F319:H319),"")</f>
      </c>
      <c r="J319" s="113"/>
      <c r="K319" s="114"/>
      <c r="L319" s="115"/>
      <c r="M319" s="112">
        <f>IF(SUM(J319:L319)&gt;0,SUM(J319:L319),"")</f>
      </c>
      <c r="N319" s="113"/>
      <c r="O319" s="114"/>
      <c r="P319" s="115"/>
      <c r="Q319" s="112">
        <f>IF(SUM(N319:P319)&gt;0,SUM(N319:P319),"")</f>
      </c>
      <c r="R319" s="113"/>
      <c r="S319" s="114"/>
      <c r="T319" s="115"/>
      <c r="U319" s="112">
        <f>IF(SUM(R319:T319)&gt;0,SUM(R319:T319),"")</f>
      </c>
      <c r="V319" s="32" t="s">
        <v>14</v>
      </c>
      <c r="W319" s="70"/>
      <c r="X319" s="70"/>
      <c r="Y319" s="70"/>
      <c r="Z319" s="70"/>
      <c r="AA319" s="71"/>
    </row>
    <row r="320" spans="1:27" ht="14.25">
      <c r="A320" s="183" t="s">
        <v>40</v>
      </c>
      <c r="B320" s="113">
        <v>97</v>
      </c>
      <c r="C320" s="114">
        <v>84</v>
      </c>
      <c r="D320" s="115">
        <v>89</v>
      </c>
      <c r="E320" s="112">
        <f>IF(SUM(B320:D320)&gt;0,SUM(B320:D320),"")</f>
        <v>270</v>
      </c>
      <c r="F320" s="113"/>
      <c r="G320" s="114"/>
      <c r="H320" s="115"/>
      <c r="I320" s="112">
        <f>IF(SUM(F320:H320)&gt;0,SUM(F320:H320),"")</f>
      </c>
      <c r="J320" s="113"/>
      <c r="K320" s="114"/>
      <c r="L320" s="115"/>
      <c r="M320" s="112">
        <f>IF(SUM(J320:L320)&gt;0,SUM(J320:L320),"")</f>
      </c>
      <c r="N320" s="113"/>
      <c r="O320" s="114"/>
      <c r="P320" s="115"/>
      <c r="Q320" s="112">
        <f>IF(SUM(N320:P320)&gt;0,SUM(N320:P320),"")</f>
      </c>
      <c r="R320" s="113"/>
      <c r="S320" s="114"/>
      <c r="T320" s="115"/>
      <c r="U320" s="112">
        <f>IF(SUM(R320:T320)&gt;0,SUM(R320:T320),"")</f>
      </c>
      <c r="V320" s="32" t="s">
        <v>15</v>
      </c>
      <c r="W320" s="70"/>
      <c r="X320" s="70"/>
      <c r="Y320" s="70"/>
      <c r="Z320" s="70"/>
      <c r="AA320" s="71"/>
    </row>
    <row r="321" spans="1:27" ht="14.25">
      <c r="A321" s="183" t="s">
        <v>44</v>
      </c>
      <c r="B321" s="113">
        <v>97</v>
      </c>
      <c r="C321" s="114">
        <v>89</v>
      </c>
      <c r="D321" s="115">
        <v>95</v>
      </c>
      <c r="E321" s="112">
        <f>IF(SUM(B321:D321)&gt;0,SUM(B321:D321),"")</f>
        <v>281</v>
      </c>
      <c r="F321" s="113"/>
      <c r="G321" s="114"/>
      <c r="H321" s="115"/>
      <c r="I321" s="112">
        <f>IF(SUM(F321:H321)&gt;0,SUM(F321:H321),"")</f>
      </c>
      <c r="J321" s="113"/>
      <c r="K321" s="114"/>
      <c r="L321" s="115"/>
      <c r="M321" s="112">
        <f>IF(SUM(J321:L321)&gt;0,SUM(J321:L321),"")</f>
      </c>
      <c r="N321" s="113"/>
      <c r="O321" s="114"/>
      <c r="P321" s="115"/>
      <c r="Q321" s="112">
        <f>IF(SUM(N321:P321)&gt;0,SUM(N321:P321),"")</f>
      </c>
      <c r="R321" s="113"/>
      <c r="S321" s="114"/>
      <c r="T321" s="115"/>
      <c r="U321" s="112">
        <f>IF(SUM(R321:T321)&gt;0,SUM(R321:T321),"")</f>
      </c>
      <c r="V321" s="32" t="s">
        <v>16</v>
      </c>
      <c r="W321" s="70"/>
      <c r="X321" s="70"/>
      <c r="Y321" s="70"/>
      <c r="Z321" s="70"/>
      <c r="AA321" s="71"/>
    </row>
    <row r="322" spans="1:27" ht="14.25">
      <c r="A322" s="42"/>
      <c r="B322" s="113"/>
      <c r="C322" s="114"/>
      <c r="D322" s="115"/>
      <c r="E322" s="112">
        <f t="shared" si="121"/>
      </c>
      <c r="F322" s="113"/>
      <c r="G322" s="114"/>
      <c r="H322" s="115"/>
      <c r="I322" s="112">
        <f t="shared" si="122"/>
      </c>
      <c r="J322" s="113"/>
      <c r="K322" s="114"/>
      <c r="L322" s="115"/>
      <c r="M322" s="112">
        <f t="shared" si="123"/>
      </c>
      <c r="N322" s="113"/>
      <c r="O322" s="114"/>
      <c r="P322" s="115"/>
      <c r="Q322" s="112">
        <f t="shared" si="124"/>
      </c>
      <c r="R322" s="113"/>
      <c r="S322" s="114"/>
      <c r="T322" s="115"/>
      <c r="U322" s="112">
        <f t="shared" si="125"/>
      </c>
      <c r="V322" s="32" t="s">
        <v>17</v>
      </c>
      <c r="W322" s="70"/>
      <c r="X322" s="70"/>
      <c r="Y322" s="70"/>
      <c r="Z322" s="70"/>
      <c r="AA322" s="71"/>
    </row>
    <row r="323" spans="1:27" ht="14.25">
      <c r="A323" s="42"/>
      <c r="B323" s="113"/>
      <c r="C323" s="114"/>
      <c r="D323" s="115"/>
      <c r="E323" s="112">
        <f t="shared" si="121"/>
      </c>
      <c r="F323" s="113"/>
      <c r="G323" s="114"/>
      <c r="H323" s="115"/>
      <c r="I323" s="112">
        <f t="shared" si="122"/>
      </c>
      <c r="J323" s="113"/>
      <c r="K323" s="114"/>
      <c r="L323" s="115"/>
      <c r="M323" s="112">
        <f t="shared" si="123"/>
      </c>
      <c r="N323" s="113"/>
      <c r="O323" s="114"/>
      <c r="P323" s="115"/>
      <c r="Q323" s="112">
        <f t="shared" si="124"/>
      </c>
      <c r="R323" s="113"/>
      <c r="S323" s="114"/>
      <c r="T323" s="115"/>
      <c r="U323" s="112">
        <f t="shared" si="125"/>
      </c>
      <c r="V323" s="32" t="s">
        <v>13</v>
      </c>
      <c r="W323" s="70"/>
      <c r="X323" s="70"/>
      <c r="Y323" s="70"/>
      <c r="Z323" s="70"/>
      <c r="AA323" s="71"/>
    </row>
    <row r="324" spans="1:27" ht="14.25">
      <c r="A324" s="42"/>
      <c r="B324" s="113"/>
      <c r="C324" s="114"/>
      <c r="D324" s="115"/>
      <c r="E324" s="112">
        <f t="shared" si="121"/>
      </c>
      <c r="F324" s="113"/>
      <c r="G324" s="114"/>
      <c r="H324" s="115"/>
      <c r="I324" s="112">
        <f t="shared" si="122"/>
      </c>
      <c r="J324" s="113"/>
      <c r="K324" s="114"/>
      <c r="L324" s="115"/>
      <c r="M324" s="112">
        <f t="shared" si="123"/>
      </c>
      <c r="N324" s="113"/>
      <c r="O324" s="114"/>
      <c r="P324" s="115"/>
      <c r="Q324" s="112">
        <f t="shared" si="124"/>
      </c>
      <c r="R324" s="113"/>
      <c r="S324" s="114"/>
      <c r="T324" s="115"/>
      <c r="U324" s="112">
        <f t="shared" si="125"/>
      </c>
      <c r="V324" s="32"/>
      <c r="W324" s="70"/>
      <c r="X324" s="70"/>
      <c r="Y324" s="70"/>
      <c r="Z324" s="70"/>
      <c r="AA324" s="71"/>
    </row>
    <row r="325" spans="1:27" ht="14.25">
      <c r="A325" s="24" t="s">
        <v>204</v>
      </c>
      <c r="B325" s="113">
        <v>98</v>
      </c>
      <c r="C325" s="114">
        <v>91</v>
      </c>
      <c r="D325" s="115">
        <v>87</v>
      </c>
      <c r="E325" s="112">
        <f t="shared" si="121"/>
        <v>276</v>
      </c>
      <c r="F325" s="113"/>
      <c r="G325" s="114"/>
      <c r="H325" s="114"/>
      <c r="I325" s="112">
        <f>IF(SUM(F325:H325)&gt;0,SUM(F325:H325),"")</f>
      </c>
      <c r="J325" s="113"/>
      <c r="K325" s="114"/>
      <c r="L325" s="114"/>
      <c r="M325" s="112">
        <f t="shared" si="123"/>
      </c>
      <c r="N325" s="113"/>
      <c r="O325" s="114"/>
      <c r="P325" s="114"/>
      <c r="Q325" s="112">
        <f t="shared" si="124"/>
      </c>
      <c r="R325" s="113"/>
      <c r="S325" s="114"/>
      <c r="T325" s="114"/>
      <c r="U325" s="112">
        <f t="shared" si="125"/>
      </c>
      <c r="V325" s="32"/>
      <c r="W325" s="70"/>
      <c r="X325" s="70"/>
      <c r="Y325" s="70"/>
      <c r="Z325" s="70"/>
      <c r="AA325" s="71"/>
    </row>
    <row r="326" spans="1:27" ht="14.25">
      <c r="A326" s="24" t="s">
        <v>205</v>
      </c>
      <c r="B326" s="113"/>
      <c r="C326" s="114"/>
      <c r="D326" s="115"/>
      <c r="E326" s="112">
        <f t="shared" si="121"/>
      </c>
      <c r="F326" s="113"/>
      <c r="G326" s="114"/>
      <c r="H326" s="115"/>
      <c r="I326" s="112">
        <f t="shared" si="122"/>
      </c>
      <c r="J326" s="113"/>
      <c r="K326" s="114"/>
      <c r="L326" s="115"/>
      <c r="M326" s="112">
        <f t="shared" si="123"/>
      </c>
      <c r="N326" s="113"/>
      <c r="O326" s="114"/>
      <c r="P326" s="115"/>
      <c r="Q326" s="112">
        <f t="shared" si="124"/>
      </c>
      <c r="R326" s="113"/>
      <c r="S326" s="114"/>
      <c r="T326" s="115"/>
      <c r="U326" s="112">
        <f t="shared" si="125"/>
      </c>
      <c r="V326" s="31"/>
      <c r="W326" s="70"/>
      <c r="X326" s="70"/>
      <c r="Y326" s="70"/>
      <c r="Z326" s="70"/>
      <c r="AA326" s="71"/>
    </row>
    <row r="327" spans="1:27" ht="14.25">
      <c r="A327" s="24" t="s">
        <v>318</v>
      </c>
      <c r="B327" s="113"/>
      <c r="C327" s="114"/>
      <c r="D327" s="115"/>
      <c r="E327" s="112">
        <f t="shared" si="121"/>
      </c>
      <c r="F327" s="113"/>
      <c r="G327" s="114"/>
      <c r="H327" s="115"/>
      <c r="I327" s="112">
        <f t="shared" si="122"/>
      </c>
      <c r="J327" s="113"/>
      <c r="K327" s="114"/>
      <c r="L327" s="115"/>
      <c r="M327" s="112">
        <f t="shared" si="123"/>
      </c>
      <c r="N327" s="113"/>
      <c r="O327" s="114"/>
      <c r="P327" s="115"/>
      <c r="Q327" s="112">
        <f t="shared" si="124"/>
      </c>
      <c r="R327" s="113"/>
      <c r="S327" s="114"/>
      <c r="T327" s="115"/>
      <c r="U327" s="112">
        <f t="shared" si="125"/>
      </c>
      <c r="V327" s="31"/>
      <c r="W327" s="70"/>
      <c r="X327" s="70"/>
      <c r="Y327" s="70"/>
      <c r="Z327" s="70"/>
      <c r="AA327" s="71"/>
    </row>
    <row r="328" spans="1:27" ht="15" thickBot="1">
      <c r="A328" s="106" t="s">
        <v>11</v>
      </c>
      <c r="B328" s="150">
        <f aca="true" t="shared" si="126" ref="B328:U328">IF(SUM(B313:B324)=0,0,AVERAGE(B313:B324))</f>
        <v>97</v>
      </c>
      <c r="C328" s="151">
        <f t="shared" si="126"/>
        <v>87.5</v>
      </c>
      <c r="D328" s="152">
        <f t="shared" si="126"/>
        <v>92</v>
      </c>
      <c r="E328" s="160">
        <f>IF(SUM(E313:E324)=0,0,AVERAGE(E313:E325))</f>
        <v>276.4</v>
      </c>
      <c r="F328" s="150">
        <f t="shared" si="126"/>
        <v>0</v>
      </c>
      <c r="G328" s="151">
        <f t="shared" si="126"/>
        <v>0</v>
      </c>
      <c r="H328" s="152">
        <f t="shared" si="126"/>
        <v>0</v>
      </c>
      <c r="I328" s="160">
        <f t="shared" si="126"/>
        <v>0</v>
      </c>
      <c r="J328" s="150">
        <f t="shared" si="126"/>
        <v>0</v>
      </c>
      <c r="K328" s="151">
        <f t="shared" si="126"/>
        <v>0</v>
      </c>
      <c r="L328" s="152">
        <f t="shared" si="126"/>
        <v>0</v>
      </c>
      <c r="M328" s="160">
        <f t="shared" si="126"/>
        <v>0</v>
      </c>
      <c r="N328" s="150">
        <f t="shared" si="126"/>
        <v>0</v>
      </c>
      <c r="O328" s="151">
        <f t="shared" si="126"/>
        <v>0</v>
      </c>
      <c r="P328" s="152">
        <f t="shared" si="126"/>
        <v>0</v>
      </c>
      <c r="Q328" s="160">
        <f t="shared" si="126"/>
        <v>0</v>
      </c>
      <c r="R328" s="150">
        <f t="shared" si="126"/>
        <v>0</v>
      </c>
      <c r="S328" s="151">
        <f t="shared" si="126"/>
        <v>0</v>
      </c>
      <c r="T328" s="152">
        <f t="shared" si="126"/>
        <v>0</v>
      </c>
      <c r="U328" s="160">
        <f t="shared" si="126"/>
        <v>0</v>
      </c>
      <c r="V328" s="39"/>
      <c r="W328" s="70"/>
      <c r="X328" s="70"/>
      <c r="Y328" s="70"/>
      <c r="Z328" s="70"/>
      <c r="AA328" s="71"/>
    </row>
    <row r="329" spans="1:27" ht="15" thickBot="1">
      <c r="A329" s="2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26"/>
      <c r="V329" s="25"/>
      <c r="W329" s="70" t="s">
        <v>0</v>
      </c>
      <c r="X329" s="88"/>
      <c r="Y329" s="88"/>
      <c r="Z329" s="88"/>
      <c r="AA329" s="89"/>
    </row>
    <row r="330" spans="1:27" ht="14.25">
      <c r="A330" s="105" t="s">
        <v>45</v>
      </c>
      <c r="B330" s="320" t="s">
        <v>160</v>
      </c>
      <c r="C330" s="321"/>
      <c r="D330" s="321"/>
      <c r="E330" s="322"/>
      <c r="F330" s="320" t="s">
        <v>161</v>
      </c>
      <c r="G330" s="321"/>
      <c r="H330" s="321"/>
      <c r="I330" s="322"/>
      <c r="J330" s="320" t="s">
        <v>162</v>
      </c>
      <c r="K330" s="321"/>
      <c r="L330" s="321"/>
      <c r="M330" s="322"/>
      <c r="N330" s="320" t="s">
        <v>163</v>
      </c>
      <c r="O330" s="321"/>
      <c r="P330" s="321"/>
      <c r="Q330" s="322"/>
      <c r="R330" s="320" t="s">
        <v>164</v>
      </c>
      <c r="S330" s="321"/>
      <c r="T330" s="321"/>
      <c r="U330" s="322"/>
      <c r="V330" s="29"/>
      <c r="W330" s="70" t="str">
        <f>B330</f>
        <v>HC 11</v>
      </c>
      <c r="X330" s="70" t="str">
        <f>F330</f>
        <v>HC 12</v>
      </c>
      <c r="Y330" s="70" t="str">
        <f>J330</f>
        <v>HC 13</v>
      </c>
      <c r="Z330" s="70" t="str">
        <f>N330</f>
        <v>HC 14</v>
      </c>
      <c r="AA330" s="71" t="str">
        <f>R330</f>
        <v>HC 15</v>
      </c>
    </row>
    <row r="331" spans="1:27" ht="15" thickBot="1">
      <c r="A331" s="38" t="s">
        <v>5</v>
      </c>
      <c r="B331" s="18" t="s">
        <v>6</v>
      </c>
      <c r="C331" s="19" t="s">
        <v>7</v>
      </c>
      <c r="D331" s="19" t="s">
        <v>8</v>
      </c>
      <c r="E331" s="21" t="s">
        <v>9</v>
      </c>
      <c r="F331" s="18" t="s">
        <v>6</v>
      </c>
      <c r="G331" s="19" t="s">
        <v>7</v>
      </c>
      <c r="H331" s="19" t="s">
        <v>8</v>
      </c>
      <c r="I331" s="21" t="s">
        <v>9</v>
      </c>
      <c r="J331" s="18" t="s">
        <v>6</v>
      </c>
      <c r="K331" s="19" t="s">
        <v>7</v>
      </c>
      <c r="L331" s="19" t="s">
        <v>8</v>
      </c>
      <c r="M331" s="21" t="s">
        <v>9</v>
      </c>
      <c r="N331" s="18" t="s">
        <v>6</v>
      </c>
      <c r="O331" s="19" t="s">
        <v>7</v>
      </c>
      <c r="P331" s="19" t="s">
        <v>8</v>
      </c>
      <c r="Q331" s="21" t="s">
        <v>9</v>
      </c>
      <c r="R331" s="18" t="s">
        <v>6</v>
      </c>
      <c r="S331" s="19" t="s">
        <v>7</v>
      </c>
      <c r="T331" s="19" t="s">
        <v>8</v>
      </c>
      <c r="U331" s="21" t="s">
        <v>9</v>
      </c>
      <c r="V331" s="22"/>
      <c r="W331" s="90">
        <f>IF(SUM(E332:E346)&gt;0,LARGE(E332:E346,1),0)</f>
        <v>0</v>
      </c>
      <c r="X331" s="70">
        <f>IF(SUM(I332:I346)&gt;0,LARGE(I332:I346,1),0)</f>
        <v>0</v>
      </c>
      <c r="Y331" s="70">
        <f>IF(SUM(M332:M346)&gt;0,LARGE(M332:M346,1),0)</f>
        <v>0</v>
      </c>
      <c r="Z331" s="70">
        <f>IF(SUM(Q332:Q346)&gt;0,LARGE(Q332:Q346,1),0)</f>
        <v>0</v>
      </c>
      <c r="AA331" s="71">
        <f>IF(SUM(U332:U346)&gt;0,LARGE(U332:U346,1),0)</f>
        <v>0</v>
      </c>
    </row>
    <row r="332" spans="1:27" ht="15" thickTop="1">
      <c r="A332" s="24" t="s">
        <v>51</v>
      </c>
      <c r="B332" s="109"/>
      <c r="C332" s="110"/>
      <c r="D332" s="111"/>
      <c r="E332" s="112">
        <f aca="true" t="shared" si="127" ref="E332:E340">IF(SUM(B332:D332)&gt;0,SUM(B332:D332),"")</f>
      </c>
      <c r="F332" s="109"/>
      <c r="G332" s="110"/>
      <c r="H332" s="111"/>
      <c r="I332" s="112">
        <f aca="true" t="shared" si="128" ref="I332:I340">IF(SUM(F332:H332)&gt;0,SUM(F332:H332),"")</f>
      </c>
      <c r="J332" s="109"/>
      <c r="K332" s="110"/>
      <c r="L332" s="111"/>
      <c r="M332" s="112">
        <f aca="true" t="shared" si="129" ref="M332:M340">IF(SUM(J332:L332)&gt;0,SUM(J332:L332),"")</f>
      </c>
      <c r="N332" s="109"/>
      <c r="O332" s="110"/>
      <c r="P332" s="111"/>
      <c r="Q332" s="112">
        <f aca="true" t="shared" si="130" ref="Q332:Q340">IF(SUM(N332:P332)&gt;0,SUM(N332:P332),"")</f>
      </c>
      <c r="R332" s="109"/>
      <c r="S332" s="110"/>
      <c r="T332" s="111"/>
      <c r="U332" s="112">
        <f aca="true" t="shared" si="131" ref="U332:U340">IF(SUM(R332:T332)&gt;0,SUM(R332:T332),"")</f>
      </c>
      <c r="V332" s="30"/>
      <c r="W332" s="70"/>
      <c r="X332" s="70"/>
      <c r="Y332" s="70"/>
      <c r="Z332" s="70"/>
      <c r="AA332" s="71"/>
    </row>
    <row r="333" spans="1:27" ht="14.25">
      <c r="A333" s="24" t="s">
        <v>52</v>
      </c>
      <c r="B333" s="113"/>
      <c r="C333" s="114"/>
      <c r="D333" s="115"/>
      <c r="E333" s="112">
        <f t="shared" si="127"/>
      </c>
      <c r="F333" s="113"/>
      <c r="G333" s="114"/>
      <c r="H333" s="115"/>
      <c r="I333" s="112">
        <f t="shared" si="128"/>
      </c>
      <c r="J333" s="113"/>
      <c r="K333" s="114"/>
      <c r="L333" s="115"/>
      <c r="M333" s="112">
        <f t="shared" si="129"/>
      </c>
      <c r="N333" s="113"/>
      <c r="O333" s="114"/>
      <c r="P333" s="115"/>
      <c r="Q333" s="112">
        <f t="shared" si="130"/>
      </c>
      <c r="R333" s="113"/>
      <c r="S333" s="114"/>
      <c r="T333" s="115"/>
      <c r="U333" s="112">
        <f t="shared" si="131"/>
      </c>
      <c r="V333" s="31"/>
      <c r="W333" s="70"/>
      <c r="X333" s="70"/>
      <c r="Y333" s="70"/>
      <c r="Z333" s="70"/>
      <c r="AA333" s="71"/>
    </row>
    <row r="334" spans="1:27" ht="14.25">
      <c r="A334" s="24" t="s">
        <v>282</v>
      </c>
      <c r="B334" s="113"/>
      <c r="C334" s="114"/>
      <c r="D334" s="115"/>
      <c r="E334" s="112">
        <f t="shared" si="127"/>
      </c>
      <c r="F334" s="113"/>
      <c r="G334" s="114"/>
      <c r="H334" s="115"/>
      <c r="I334" s="112">
        <f t="shared" si="128"/>
      </c>
      <c r="J334" s="113"/>
      <c r="K334" s="114"/>
      <c r="L334" s="115"/>
      <c r="M334" s="112">
        <f t="shared" si="129"/>
      </c>
      <c r="N334" s="113"/>
      <c r="O334" s="114"/>
      <c r="P334" s="115"/>
      <c r="Q334" s="112">
        <f t="shared" si="130"/>
      </c>
      <c r="R334" s="113"/>
      <c r="S334" s="114"/>
      <c r="T334" s="115"/>
      <c r="U334" s="112">
        <f t="shared" si="131"/>
      </c>
      <c r="V334" s="32" t="s">
        <v>12</v>
      </c>
      <c r="W334" s="70"/>
      <c r="X334" s="70"/>
      <c r="Y334" s="70"/>
      <c r="Z334" s="70"/>
      <c r="AA334" s="71"/>
    </row>
    <row r="335" spans="1:27" ht="14.25">
      <c r="A335" s="24" t="s">
        <v>49</v>
      </c>
      <c r="B335" s="113"/>
      <c r="C335" s="114"/>
      <c r="D335" s="115"/>
      <c r="E335" s="112">
        <f t="shared" si="127"/>
      </c>
      <c r="F335" s="113"/>
      <c r="G335" s="114"/>
      <c r="H335" s="115"/>
      <c r="I335" s="112">
        <f t="shared" si="128"/>
      </c>
      <c r="J335" s="113"/>
      <c r="K335" s="114"/>
      <c r="L335" s="115"/>
      <c r="M335" s="112">
        <f t="shared" si="129"/>
      </c>
      <c r="N335" s="113"/>
      <c r="O335" s="114"/>
      <c r="P335" s="115"/>
      <c r="Q335" s="112">
        <f t="shared" si="130"/>
      </c>
      <c r="R335" s="113"/>
      <c r="S335" s="114"/>
      <c r="T335" s="115"/>
      <c r="U335" s="112">
        <f t="shared" si="131"/>
      </c>
      <c r="V335" s="32" t="s">
        <v>13</v>
      </c>
      <c r="W335" s="70"/>
      <c r="X335" s="70"/>
      <c r="Y335" s="70"/>
      <c r="Z335" s="70"/>
      <c r="AA335" s="71"/>
    </row>
    <row r="336" spans="1:27" ht="14.25">
      <c r="A336" s="24" t="s">
        <v>301</v>
      </c>
      <c r="B336" s="113"/>
      <c r="C336" s="114"/>
      <c r="D336" s="116"/>
      <c r="E336" s="112">
        <f t="shared" si="127"/>
      </c>
      <c r="F336" s="113"/>
      <c r="G336" s="114"/>
      <c r="H336" s="116"/>
      <c r="I336" s="112">
        <f t="shared" si="128"/>
      </c>
      <c r="J336" s="113"/>
      <c r="K336" s="114"/>
      <c r="L336" s="116"/>
      <c r="M336" s="112">
        <f t="shared" si="129"/>
      </c>
      <c r="N336" s="113"/>
      <c r="O336" s="114"/>
      <c r="P336" s="116"/>
      <c r="Q336" s="112">
        <f t="shared" si="130"/>
      </c>
      <c r="R336" s="113"/>
      <c r="S336" s="114"/>
      <c r="T336" s="116"/>
      <c r="U336" s="112">
        <f t="shared" si="131"/>
      </c>
      <c r="V336" s="32" t="s">
        <v>13</v>
      </c>
      <c r="W336" s="70"/>
      <c r="X336" s="70"/>
      <c r="Y336" s="70"/>
      <c r="Z336" s="70"/>
      <c r="AA336" s="71"/>
    </row>
    <row r="337" spans="1:27" ht="14.25">
      <c r="A337" s="24" t="s">
        <v>42</v>
      </c>
      <c r="B337" s="113"/>
      <c r="C337" s="114"/>
      <c r="D337" s="116"/>
      <c r="E337" s="112">
        <f t="shared" si="127"/>
      </c>
      <c r="F337" s="113"/>
      <c r="G337" s="114"/>
      <c r="H337" s="116"/>
      <c r="I337" s="112">
        <f t="shared" si="128"/>
      </c>
      <c r="J337" s="113"/>
      <c r="K337" s="114"/>
      <c r="L337" s="116"/>
      <c r="M337" s="112">
        <f t="shared" si="129"/>
      </c>
      <c r="N337" s="113"/>
      <c r="O337" s="114"/>
      <c r="P337" s="116"/>
      <c r="Q337" s="112">
        <f t="shared" si="130"/>
      </c>
      <c r="R337" s="113"/>
      <c r="S337" s="114"/>
      <c r="T337" s="116"/>
      <c r="U337" s="112">
        <f t="shared" si="131"/>
      </c>
      <c r="V337" s="32"/>
      <c r="W337" s="70"/>
      <c r="X337" s="70"/>
      <c r="Y337" s="70"/>
      <c r="Z337" s="70"/>
      <c r="AA337" s="71"/>
    </row>
    <row r="338" spans="1:27" ht="14.25">
      <c r="A338" s="24" t="s">
        <v>46</v>
      </c>
      <c r="B338" s="113"/>
      <c r="C338" s="114"/>
      <c r="D338" s="115"/>
      <c r="E338" s="112">
        <f t="shared" si="127"/>
      </c>
      <c r="F338" s="113"/>
      <c r="G338" s="114"/>
      <c r="H338" s="115"/>
      <c r="I338" s="112">
        <f t="shared" si="128"/>
      </c>
      <c r="J338" s="113"/>
      <c r="K338" s="114"/>
      <c r="L338" s="115"/>
      <c r="M338" s="112">
        <f t="shared" si="129"/>
      </c>
      <c r="N338" s="113"/>
      <c r="O338" s="114"/>
      <c r="P338" s="115"/>
      <c r="Q338" s="112">
        <f t="shared" si="130"/>
      </c>
      <c r="R338" s="113"/>
      <c r="S338" s="114"/>
      <c r="T338" s="115"/>
      <c r="U338" s="112">
        <f t="shared" si="131"/>
      </c>
      <c r="V338" s="32" t="s">
        <v>14</v>
      </c>
      <c r="W338" s="70"/>
      <c r="X338" s="70"/>
      <c r="Y338" s="70"/>
      <c r="Z338" s="70"/>
      <c r="AA338" s="71"/>
    </row>
    <row r="339" spans="1:27" ht="14.25">
      <c r="A339" s="183" t="s">
        <v>40</v>
      </c>
      <c r="B339" s="113"/>
      <c r="C339" s="114"/>
      <c r="D339" s="115"/>
      <c r="E339" s="112">
        <f t="shared" si="127"/>
      </c>
      <c r="F339" s="113"/>
      <c r="G339" s="114"/>
      <c r="H339" s="115"/>
      <c r="I339" s="112">
        <f t="shared" si="128"/>
      </c>
      <c r="J339" s="113"/>
      <c r="K339" s="114"/>
      <c r="L339" s="115"/>
      <c r="M339" s="112">
        <f t="shared" si="129"/>
      </c>
      <c r="N339" s="113"/>
      <c r="O339" s="114"/>
      <c r="P339" s="115"/>
      <c r="Q339" s="112">
        <f t="shared" si="130"/>
      </c>
      <c r="R339" s="113"/>
      <c r="S339" s="114"/>
      <c r="T339" s="115"/>
      <c r="U339" s="112">
        <f t="shared" si="131"/>
      </c>
      <c r="V339" s="32" t="s">
        <v>15</v>
      </c>
      <c r="W339" s="70"/>
      <c r="X339" s="70"/>
      <c r="Y339" s="70"/>
      <c r="Z339" s="70"/>
      <c r="AA339" s="71"/>
    </row>
    <row r="340" spans="1:27" ht="14.25">
      <c r="A340" s="183" t="s">
        <v>44</v>
      </c>
      <c r="B340" s="113"/>
      <c r="C340" s="114"/>
      <c r="D340" s="115"/>
      <c r="E340" s="112">
        <f t="shared" si="127"/>
      </c>
      <c r="F340" s="113"/>
      <c r="G340" s="114"/>
      <c r="H340" s="115"/>
      <c r="I340" s="112">
        <f t="shared" si="128"/>
      </c>
      <c r="J340" s="113"/>
      <c r="K340" s="114"/>
      <c r="L340" s="115"/>
      <c r="M340" s="112">
        <f t="shared" si="129"/>
      </c>
      <c r="N340" s="113"/>
      <c r="O340" s="114"/>
      <c r="P340" s="115"/>
      <c r="Q340" s="112">
        <f t="shared" si="130"/>
      </c>
      <c r="R340" s="113"/>
      <c r="S340" s="114"/>
      <c r="T340" s="115"/>
      <c r="U340" s="112">
        <f t="shared" si="131"/>
      </c>
      <c r="V340" s="32" t="s">
        <v>16</v>
      </c>
      <c r="W340" s="70"/>
      <c r="X340" s="70"/>
      <c r="Y340" s="70"/>
      <c r="Z340" s="70"/>
      <c r="AA340" s="71"/>
    </row>
    <row r="341" spans="1:27" ht="14.25">
      <c r="A341" s="42"/>
      <c r="B341" s="113"/>
      <c r="C341" s="114"/>
      <c r="D341" s="115"/>
      <c r="E341" s="112">
        <f aca="true" t="shared" si="132" ref="E341:E346">IF(SUM(B341:D341)&gt;0,SUM(B341:D341),"")</f>
      </c>
      <c r="F341" s="113"/>
      <c r="G341" s="114"/>
      <c r="H341" s="115"/>
      <c r="I341" s="112">
        <f aca="true" t="shared" si="133" ref="I341:I346">IF(SUM(F341:H341)&gt;0,SUM(F341:H341),"")</f>
      </c>
      <c r="J341" s="113"/>
      <c r="K341" s="114"/>
      <c r="L341" s="115"/>
      <c r="M341" s="112">
        <f aca="true" t="shared" si="134" ref="M341:M346">IF(SUM(J341:L341)&gt;0,SUM(J341:L341),"")</f>
      </c>
      <c r="N341" s="113"/>
      <c r="O341" s="114"/>
      <c r="P341" s="115"/>
      <c r="Q341" s="112">
        <f aca="true" t="shared" si="135" ref="Q341:Q346">IF(SUM(N341:P341)&gt;0,SUM(N341:P341),"")</f>
      </c>
      <c r="R341" s="113"/>
      <c r="S341" s="114"/>
      <c r="T341" s="115"/>
      <c r="U341" s="112">
        <f aca="true" t="shared" si="136" ref="U341:U346">IF(SUM(R341:T341)&gt;0,SUM(R341:T341),"")</f>
      </c>
      <c r="V341" s="32" t="s">
        <v>17</v>
      </c>
      <c r="W341" s="70"/>
      <c r="X341" s="70"/>
      <c r="Y341" s="70"/>
      <c r="Z341" s="70"/>
      <c r="AA341" s="71"/>
    </row>
    <row r="342" spans="1:27" ht="14.25">
      <c r="A342" s="42"/>
      <c r="B342" s="113"/>
      <c r="C342" s="114"/>
      <c r="D342" s="115"/>
      <c r="E342" s="112">
        <f t="shared" si="132"/>
      </c>
      <c r="F342" s="113"/>
      <c r="G342" s="114"/>
      <c r="H342" s="115"/>
      <c r="I342" s="112">
        <f t="shared" si="133"/>
      </c>
      <c r="J342" s="113"/>
      <c r="K342" s="114"/>
      <c r="L342" s="115"/>
      <c r="M342" s="112">
        <f t="shared" si="134"/>
      </c>
      <c r="N342" s="113"/>
      <c r="O342" s="114"/>
      <c r="P342" s="115"/>
      <c r="Q342" s="112">
        <f t="shared" si="135"/>
      </c>
      <c r="R342" s="113"/>
      <c r="S342" s="114"/>
      <c r="T342" s="115"/>
      <c r="U342" s="112">
        <f t="shared" si="136"/>
      </c>
      <c r="V342" s="32" t="s">
        <v>13</v>
      </c>
      <c r="W342" s="70"/>
      <c r="X342" s="70"/>
      <c r="Y342" s="70"/>
      <c r="Z342" s="70"/>
      <c r="AA342" s="71"/>
    </row>
    <row r="343" spans="1:27" ht="14.25">
      <c r="A343" s="42"/>
      <c r="B343" s="113"/>
      <c r="C343" s="114"/>
      <c r="D343" s="115"/>
      <c r="E343" s="112">
        <f t="shared" si="132"/>
      </c>
      <c r="F343" s="113"/>
      <c r="G343" s="114"/>
      <c r="H343" s="115"/>
      <c r="I343" s="112">
        <f t="shared" si="133"/>
      </c>
      <c r="J343" s="113"/>
      <c r="K343" s="114"/>
      <c r="L343" s="115"/>
      <c r="M343" s="112">
        <f t="shared" si="134"/>
      </c>
      <c r="N343" s="113"/>
      <c r="O343" s="114"/>
      <c r="P343" s="115"/>
      <c r="Q343" s="112">
        <f t="shared" si="135"/>
      </c>
      <c r="R343" s="113"/>
      <c r="S343" s="114"/>
      <c r="T343" s="115"/>
      <c r="U343" s="112">
        <f t="shared" si="136"/>
      </c>
      <c r="V343" s="32"/>
      <c r="W343" s="70"/>
      <c r="X343" s="70"/>
      <c r="Y343" s="70"/>
      <c r="Z343" s="70"/>
      <c r="AA343" s="71"/>
    </row>
    <row r="344" spans="1:27" ht="14.25">
      <c r="A344" s="24" t="s">
        <v>204</v>
      </c>
      <c r="B344" s="113"/>
      <c r="C344" s="114"/>
      <c r="D344" s="115"/>
      <c r="E344" s="112">
        <f t="shared" si="132"/>
      </c>
      <c r="F344" s="113"/>
      <c r="G344" s="114"/>
      <c r="H344" s="114"/>
      <c r="I344" s="112">
        <f t="shared" si="133"/>
      </c>
      <c r="J344" s="113"/>
      <c r="K344" s="114"/>
      <c r="L344" s="114"/>
      <c r="M344" s="112">
        <f t="shared" si="134"/>
      </c>
      <c r="N344" s="113"/>
      <c r="O344" s="114"/>
      <c r="P344" s="114"/>
      <c r="Q344" s="112">
        <f t="shared" si="135"/>
      </c>
      <c r="R344" s="113"/>
      <c r="S344" s="114"/>
      <c r="T344" s="114"/>
      <c r="U344" s="112">
        <f t="shared" si="136"/>
      </c>
      <c r="V344" s="32"/>
      <c r="W344" s="70"/>
      <c r="X344" s="70"/>
      <c r="Y344" s="70"/>
      <c r="Z344" s="70"/>
      <c r="AA344" s="71"/>
    </row>
    <row r="345" spans="1:27" ht="14.25">
      <c r="A345" s="24" t="s">
        <v>205</v>
      </c>
      <c r="B345" s="113"/>
      <c r="C345" s="114"/>
      <c r="D345" s="115"/>
      <c r="E345" s="112">
        <f t="shared" si="132"/>
      </c>
      <c r="F345" s="113"/>
      <c r="G345" s="114"/>
      <c r="H345" s="115"/>
      <c r="I345" s="112">
        <f t="shared" si="133"/>
      </c>
      <c r="J345" s="113"/>
      <c r="K345" s="114"/>
      <c r="L345" s="115"/>
      <c r="M345" s="112">
        <f t="shared" si="134"/>
      </c>
      <c r="N345" s="113"/>
      <c r="O345" s="114"/>
      <c r="P345" s="115"/>
      <c r="Q345" s="112">
        <f t="shared" si="135"/>
      </c>
      <c r="R345" s="113"/>
      <c r="S345" s="114"/>
      <c r="T345" s="115"/>
      <c r="U345" s="112">
        <f t="shared" si="136"/>
      </c>
      <c r="V345" s="31"/>
      <c r="W345" s="70"/>
      <c r="X345" s="70"/>
      <c r="Y345" s="70"/>
      <c r="Z345" s="70"/>
      <c r="AA345" s="71"/>
    </row>
    <row r="346" spans="1:27" ht="14.25">
      <c r="A346" s="24" t="s">
        <v>318</v>
      </c>
      <c r="B346" s="113"/>
      <c r="C346" s="114"/>
      <c r="D346" s="115"/>
      <c r="E346" s="112">
        <f t="shared" si="132"/>
      </c>
      <c r="F346" s="113"/>
      <c r="G346" s="114"/>
      <c r="H346" s="115"/>
      <c r="I346" s="112">
        <f t="shared" si="133"/>
      </c>
      <c r="J346" s="113"/>
      <c r="K346" s="114"/>
      <c r="L346" s="115"/>
      <c r="M346" s="112">
        <f t="shared" si="134"/>
      </c>
      <c r="N346" s="113"/>
      <c r="O346" s="114"/>
      <c r="P346" s="115"/>
      <c r="Q346" s="112">
        <f t="shared" si="135"/>
      </c>
      <c r="R346" s="113"/>
      <c r="S346" s="114"/>
      <c r="T346" s="115"/>
      <c r="U346" s="112">
        <f t="shared" si="136"/>
      </c>
      <c r="V346" s="31"/>
      <c r="W346" s="70"/>
      <c r="X346" s="70"/>
      <c r="Y346" s="70"/>
      <c r="Z346" s="70"/>
      <c r="AA346" s="71"/>
    </row>
    <row r="347" spans="1:27" ht="15" thickBot="1">
      <c r="A347" s="106" t="s">
        <v>11</v>
      </c>
      <c r="B347" s="150">
        <f aca="true" t="shared" si="137" ref="B347:U347">IF(SUM(B332:B343)=0,0,AVERAGE(B332:B343))</f>
        <v>0</v>
      </c>
      <c r="C347" s="151">
        <f t="shared" si="137"/>
        <v>0</v>
      </c>
      <c r="D347" s="152">
        <f t="shared" si="137"/>
        <v>0</v>
      </c>
      <c r="E347" s="160">
        <f t="shared" si="137"/>
        <v>0</v>
      </c>
      <c r="F347" s="150">
        <f t="shared" si="137"/>
        <v>0</v>
      </c>
      <c r="G347" s="151">
        <f t="shared" si="137"/>
        <v>0</v>
      </c>
      <c r="H347" s="152">
        <f t="shared" si="137"/>
        <v>0</v>
      </c>
      <c r="I347" s="160">
        <f t="shared" si="137"/>
        <v>0</v>
      </c>
      <c r="J347" s="150">
        <f t="shared" si="137"/>
        <v>0</v>
      </c>
      <c r="K347" s="151">
        <f t="shared" si="137"/>
        <v>0</v>
      </c>
      <c r="L347" s="152">
        <f t="shared" si="137"/>
        <v>0</v>
      </c>
      <c r="M347" s="160">
        <f t="shared" si="137"/>
        <v>0</v>
      </c>
      <c r="N347" s="150">
        <f t="shared" si="137"/>
        <v>0</v>
      </c>
      <c r="O347" s="151">
        <f t="shared" si="137"/>
        <v>0</v>
      </c>
      <c r="P347" s="152">
        <f t="shared" si="137"/>
        <v>0</v>
      </c>
      <c r="Q347" s="160">
        <f t="shared" si="137"/>
        <v>0</v>
      </c>
      <c r="R347" s="150">
        <f t="shared" si="137"/>
        <v>0</v>
      </c>
      <c r="S347" s="151">
        <f t="shared" si="137"/>
        <v>0</v>
      </c>
      <c r="T347" s="152">
        <f t="shared" si="137"/>
        <v>0</v>
      </c>
      <c r="U347" s="160">
        <f t="shared" si="137"/>
        <v>0</v>
      </c>
      <c r="V347" s="39"/>
      <c r="W347" s="70"/>
      <c r="X347" s="70"/>
      <c r="Y347" s="70"/>
      <c r="Z347" s="70"/>
      <c r="AA347" s="71"/>
    </row>
    <row r="348" spans="23:27" ht="14.25">
      <c r="W348" s="70"/>
      <c r="X348" s="70"/>
      <c r="Y348" s="70"/>
      <c r="Z348" s="70"/>
      <c r="AA348" s="71"/>
    </row>
    <row r="349" spans="23:27" ht="15" thickBot="1">
      <c r="W349" s="70" t="s">
        <v>61</v>
      </c>
      <c r="X349" s="70"/>
      <c r="Y349" s="70"/>
      <c r="Z349" s="70"/>
      <c r="AA349" s="71"/>
    </row>
    <row r="350" spans="1:27" ht="14.25">
      <c r="A350" s="105" t="s">
        <v>46</v>
      </c>
      <c r="B350" s="311" t="s">
        <v>371</v>
      </c>
      <c r="C350" s="312"/>
      <c r="D350" s="312"/>
      <c r="E350" s="313"/>
      <c r="F350" s="311" t="s">
        <v>372</v>
      </c>
      <c r="G350" s="312"/>
      <c r="H350" s="312"/>
      <c r="I350" s="313"/>
      <c r="J350" s="311" t="s">
        <v>373</v>
      </c>
      <c r="K350" s="312"/>
      <c r="L350" s="312"/>
      <c r="M350" s="313"/>
      <c r="N350" s="311" t="s">
        <v>374</v>
      </c>
      <c r="O350" s="312"/>
      <c r="P350" s="312"/>
      <c r="Q350" s="313"/>
      <c r="R350" s="311" t="s">
        <v>390</v>
      </c>
      <c r="S350" s="312"/>
      <c r="T350" s="312"/>
      <c r="U350" s="313"/>
      <c r="V350" s="16" t="s">
        <v>4</v>
      </c>
      <c r="W350" s="70" t="str">
        <f>B350</f>
        <v>Jose Lagunas - 12</v>
      </c>
      <c r="X350" s="70" t="str">
        <f>F350</f>
        <v>Andrew Connors - 11</v>
      </c>
      <c r="Y350" s="70" t="str">
        <f>J350</f>
        <v>Taylor Pierce - 10</v>
      </c>
      <c r="Z350" s="70" t="str">
        <f>N350</f>
        <v>Alex Cloniger - 10</v>
      </c>
      <c r="AA350" s="71" t="str">
        <f>R350</f>
        <v>Alex Alvarado - 9</v>
      </c>
    </row>
    <row r="351" spans="1:27" ht="15" thickBot="1">
      <c r="A351" s="38" t="s">
        <v>5</v>
      </c>
      <c r="B351" s="18" t="s">
        <v>6</v>
      </c>
      <c r="C351" s="19" t="s">
        <v>7</v>
      </c>
      <c r="D351" s="20" t="s">
        <v>8</v>
      </c>
      <c r="E351" s="21" t="s">
        <v>9</v>
      </c>
      <c r="F351" s="18" t="s">
        <v>6</v>
      </c>
      <c r="G351" s="19" t="s">
        <v>7</v>
      </c>
      <c r="H351" s="19" t="s">
        <v>8</v>
      </c>
      <c r="I351" s="21" t="s">
        <v>9</v>
      </c>
      <c r="J351" s="18" t="s">
        <v>6</v>
      </c>
      <c r="K351" s="19" t="s">
        <v>7</v>
      </c>
      <c r="L351" s="19" t="s">
        <v>8</v>
      </c>
      <c r="M351" s="21" t="s">
        <v>9</v>
      </c>
      <c r="N351" s="18" t="s">
        <v>6</v>
      </c>
      <c r="O351" s="19" t="s">
        <v>7</v>
      </c>
      <c r="P351" s="19" t="s">
        <v>8</v>
      </c>
      <c r="Q351" s="21" t="s">
        <v>9</v>
      </c>
      <c r="R351" s="18" t="s">
        <v>6</v>
      </c>
      <c r="S351" s="19" t="s">
        <v>7</v>
      </c>
      <c r="T351" s="19" t="s">
        <v>8</v>
      </c>
      <c r="U351" s="21" t="s">
        <v>9</v>
      </c>
      <c r="V351" s="22" t="s">
        <v>10</v>
      </c>
      <c r="W351" s="90">
        <f>IF(SUM(E352:E366)&gt;0,LARGE(E352:E366,1),0)</f>
        <v>284</v>
      </c>
      <c r="X351" s="70">
        <f>IF(SUM(I352:I366)&gt;0,LARGE(I352:I366,1),0)</f>
        <v>258</v>
      </c>
      <c r="Y351" s="70">
        <f>IF(SUM(M352:M366)&gt;0,LARGE(M352:M366,1),0)</f>
        <v>279</v>
      </c>
      <c r="Z351" s="70">
        <f>IF(SUM(Q352:Q366)&gt;0,LARGE(Q352:Q366,1),0)</f>
        <v>273</v>
      </c>
      <c r="AA351" s="71">
        <f>IF(SUM(U352:U366)&gt;0,LARGE(U352:U366,1),0)</f>
        <v>280</v>
      </c>
    </row>
    <row r="352" spans="1:27" ht="15" thickTop="1">
      <c r="A352" s="178" t="s">
        <v>42</v>
      </c>
      <c r="B352" s="109">
        <v>91</v>
      </c>
      <c r="C352" s="110">
        <v>80</v>
      </c>
      <c r="D352" s="111">
        <v>97</v>
      </c>
      <c r="E352" s="112">
        <f>IF(SUM(B352:D352)&gt;0,SUM(B352:D352),"")</f>
        <v>268</v>
      </c>
      <c r="F352" s="109">
        <v>87</v>
      </c>
      <c r="G352" s="110">
        <v>83</v>
      </c>
      <c r="H352" s="111">
        <v>88</v>
      </c>
      <c r="I352" s="112">
        <f>IF(SUM(F352:H352)&gt;0,SUM(F352:H352),"")</f>
        <v>258</v>
      </c>
      <c r="J352" s="109">
        <v>94</v>
      </c>
      <c r="K352" s="110">
        <v>79</v>
      </c>
      <c r="L352" s="111">
        <v>72</v>
      </c>
      <c r="M352" s="112">
        <f>IF(SUM(J352:L352)&gt;0,SUM(J352:L352),"")</f>
        <v>245</v>
      </c>
      <c r="N352" s="109">
        <v>93</v>
      </c>
      <c r="O352" s="110">
        <v>68</v>
      </c>
      <c r="P352" s="111">
        <v>80</v>
      </c>
      <c r="Q352" s="112">
        <f>IF(SUM(N352:P352)&gt;0,SUM(N352:P352),"")</f>
        <v>241</v>
      </c>
      <c r="R352" s="109">
        <v>88</v>
      </c>
      <c r="S352" s="110">
        <v>80</v>
      </c>
      <c r="T352" s="111">
        <v>92</v>
      </c>
      <c r="U352" s="112">
        <f>IF(SUM(R352:T352)&gt;0,SUM(R352:T352),"")</f>
        <v>260</v>
      </c>
      <c r="V352" s="94">
        <f>IF(SUM(E352,I352,M352,Q352,U352,U371,Q371,M371,I371,E371,E390,I390,M390,Q390,U390)&gt;0,(LARGE((E352,I352,M352,Q352,U352,U371,Q371,M371,I371,E371,E390,I390,M390,Q390,U390),1)+LARGE((E352,I352,M352,Q352,U352,U371,Q371,M371,I371,E371,E390,I390,M390,Q390,U390),2)+LARGE((E352,I352,M352,Q352,U352,U371,Q371,M371,I371,E371,E390,I390,M390,Q390,U390),3)+LARGE((E352,I352,M352,Q352,U352,U371,Q371,M371,I371,E371,E390,I390,M390,Q390,U390),4)),"")</f>
        <v>1031</v>
      </c>
      <c r="W352" s="99"/>
      <c r="X352" s="100"/>
      <c r="Y352" s="100"/>
      <c r="Z352" s="100"/>
      <c r="AA352" s="101"/>
    </row>
    <row r="353" spans="1:27" ht="14.25">
      <c r="A353" s="179" t="s">
        <v>301</v>
      </c>
      <c r="B353" s="113">
        <v>91</v>
      </c>
      <c r="C353" s="114">
        <v>91</v>
      </c>
      <c r="D353" s="115">
        <v>93</v>
      </c>
      <c r="E353" s="112">
        <f aca="true" t="shared" si="138" ref="E353:E366">IF(SUM(B353:D353)&gt;0,SUM(B353:D353),"")</f>
        <v>275</v>
      </c>
      <c r="F353" s="113"/>
      <c r="G353" s="114"/>
      <c r="H353" s="115"/>
      <c r="I353" s="112">
        <f aca="true" t="shared" si="139" ref="I353:I366">IF(SUM(F353:H353)&gt;0,SUM(F353:H353),"")</f>
      </c>
      <c r="J353" s="113">
        <v>92</v>
      </c>
      <c r="K353" s="114">
        <v>80</v>
      </c>
      <c r="L353" s="115">
        <v>90</v>
      </c>
      <c r="M353" s="112">
        <f aca="true" t="shared" si="140" ref="M353:M366">IF(SUM(J353:L353)&gt;0,SUM(J353:L353),"")</f>
        <v>262</v>
      </c>
      <c r="N353" s="113">
        <v>91</v>
      </c>
      <c r="O353" s="114">
        <v>78</v>
      </c>
      <c r="P353" s="115">
        <v>85</v>
      </c>
      <c r="Q353" s="112">
        <f aca="true" t="shared" si="141" ref="Q353:Q366">IF(SUM(N353:P353)&gt;0,SUM(N353:P353),"")</f>
        <v>254</v>
      </c>
      <c r="R353" s="113">
        <v>87</v>
      </c>
      <c r="S353" s="114">
        <v>81</v>
      </c>
      <c r="T353" s="115">
        <v>89</v>
      </c>
      <c r="U353" s="112">
        <f aca="true" t="shared" si="142" ref="U353:U366">IF(SUM(R353:T353)&gt;0,SUM(R353:T353),"")</f>
        <v>257</v>
      </c>
      <c r="V353" s="94">
        <f>IF(SUM(E353,I353,M353,Q353,U353,U372,Q372,M372,I372,E372,E391,I391,M391,Q391,U391)&gt;0,(LARGE((E353,I353,M353,Q353,U353,U372,Q372,M372,I372,E372,E391,I391,M391,Q391,U391),1)+LARGE((E353,I353,M353,Q353,U353,U372,Q372,M372,I372,E372,E391,I391,M391,Q391,U391),2)+LARGE((E353,I353,M353,Q353,U353,U372,Q372,M372,I372,E372,E391,I391,M391,Q391,U391),3)+LARGE((E353,I353,M353,Q353,U353,U372,Q372,M372,I372,E372,E391,I391,M391,Q391,U391),4)),"")</f>
        <v>1048</v>
      </c>
      <c r="W353" s="90"/>
      <c r="X353" s="70"/>
      <c r="Y353" s="70"/>
      <c r="Z353" s="70"/>
      <c r="AA353" s="71"/>
    </row>
    <row r="354" spans="1:27" ht="14.25">
      <c r="A354" s="137" t="s">
        <v>51</v>
      </c>
      <c r="B354" s="113">
        <v>94</v>
      </c>
      <c r="C354" s="114">
        <v>85</v>
      </c>
      <c r="D354" s="115">
        <v>96</v>
      </c>
      <c r="E354" s="112">
        <f t="shared" si="138"/>
        <v>275</v>
      </c>
      <c r="F354" s="113"/>
      <c r="G354" s="114"/>
      <c r="H354" s="115"/>
      <c r="I354" s="112">
        <f t="shared" si="139"/>
      </c>
      <c r="J354" s="113">
        <v>85</v>
      </c>
      <c r="K354" s="114">
        <v>82</v>
      </c>
      <c r="L354" s="115">
        <v>81</v>
      </c>
      <c r="M354" s="112">
        <f t="shared" si="140"/>
        <v>248</v>
      </c>
      <c r="N354" s="113">
        <v>95</v>
      </c>
      <c r="O354" s="114">
        <v>87</v>
      </c>
      <c r="P354" s="115">
        <v>81</v>
      </c>
      <c r="Q354" s="112">
        <f t="shared" si="141"/>
        <v>263</v>
      </c>
      <c r="R354" s="113">
        <v>92</v>
      </c>
      <c r="S354" s="114">
        <v>83</v>
      </c>
      <c r="T354" s="115">
        <v>91</v>
      </c>
      <c r="U354" s="112">
        <f t="shared" si="142"/>
        <v>266</v>
      </c>
      <c r="V354" s="94">
        <f>IF(SUM(E354,I354,M354,Q354,U354,U373,Q373,M373,I373,E373,E392,I392,M392,Q392,U392)&gt;0,(LARGE((E354,I354,M354,Q354,U354,U373,Q373,M373,I373,E373,E392,I392,M392,Q392,U392),1)+LARGE((E354,I354,M354,Q354,U354,U373,Q373,M373,I373,E373,E392,I392,M392,Q392,U392),2)+LARGE((E354,I354,M354,Q354,U354,U373,Q373,M373,I373,E373,E392,I392,M392,Q392,U392),3)+LARGE((E354,I354,M354,Q354,U354,U373,Q373,M373,I373,E373,E392,I392,M392,Q392,U392),4)),"")</f>
        <v>1052</v>
      </c>
      <c r="W354" s="90"/>
      <c r="X354" s="70"/>
      <c r="Y354" s="70"/>
      <c r="Z354" s="70"/>
      <c r="AA354" s="71"/>
    </row>
    <row r="355" spans="1:27" ht="14.25">
      <c r="A355" s="137" t="s">
        <v>52</v>
      </c>
      <c r="B355" s="113">
        <v>95</v>
      </c>
      <c r="C355" s="114">
        <v>79</v>
      </c>
      <c r="D355" s="115">
        <v>87</v>
      </c>
      <c r="E355" s="112">
        <f t="shared" si="138"/>
        <v>261</v>
      </c>
      <c r="F355" s="113"/>
      <c r="G355" s="114"/>
      <c r="H355" s="115"/>
      <c r="I355" s="112">
        <f t="shared" si="139"/>
      </c>
      <c r="J355" s="113">
        <v>87</v>
      </c>
      <c r="K355" s="114">
        <v>84</v>
      </c>
      <c r="L355" s="115">
        <v>80</v>
      </c>
      <c r="M355" s="112">
        <f t="shared" si="140"/>
        <v>251</v>
      </c>
      <c r="N355" s="113">
        <v>93</v>
      </c>
      <c r="O355" s="114">
        <v>84</v>
      </c>
      <c r="P355" s="115">
        <v>91</v>
      </c>
      <c r="Q355" s="112">
        <f t="shared" si="141"/>
        <v>268</v>
      </c>
      <c r="R355" s="113"/>
      <c r="S355" s="114"/>
      <c r="T355" s="115"/>
      <c r="U355" s="112">
        <f t="shared" si="142"/>
      </c>
      <c r="V355" s="94">
        <f>IF(SUM(E355,I355,M355,Q355,U355,U374,Q374,M374,I374,E374,E393,I393,M393,Q393,U393)&gt;0,(LARGE((E355,I355,M355,Q355,U355,U374,Q374,M374,I374,E374,E393,I393,M393,Q393,U393),1)+LARGE((E355,I355,M355,Q355,U355,U374,Q374,M374,I374,E374,E393,I393,M393,Q393,U393),2)+LARGE((E355,I355,M355,Q355,U355,U374,Q374,M374,I374,E374,E393,I393,M393,Q393,U393),3)+LARGE((E355,I355,M355,Q355,U355,U374,Q374,M374,I374,E374,E393,I393,M393,Q393,U393),4)),"")</f>
        <v>1040</v>
      </c>
      <c r="W355" s="90"/>
      <c r="X355" s="70"/>
      <c r="Y355" s="70"/>
      <c r="Z355" s="70"/>
      <c r="AA355" s="71"/>
    </row>
    <row r="356" spans="1:27" ht="14.25">
      <c r="A356" s="179" t="s">
        <v>282</v>
      </c>
      <c r="B356" s="113">
        <v>95</v>
      </c>
      <c r="C356" s="114">
        <v>91</v>
      </c>
      <c r="D356" s="116">
        <v>87</v>
      </c>
      <c r="E356" s="112">
        <f t="shared" si="138"/>
        <v>273</v>
      </c>
      <c r="F356" s="113"/>
      <c r="G356" s="114"/>
      <c r="H356" s="116"/>
      <c r="I356" s="112">
        <f t="shared" si="139"/>
      </c>
      <c r="J356" s="113"/>
      <c r="K356" s="114"/>
      <c r="L356" s="116"/>
      <c r="M356" s="112">
        <f t="shared" si="140"/>
      </c>
      <c r="N356" s="113">
        <v>98</v>
      </c>
      <c r="O356" s="114">
        <v>82</v>
      </c>
      <c r="P356" s="116">
        <v>93</v>
      </c>
      <c r="Q356" s="112">
        <f t="shared" si="141"/>
        <v>273</v>
      </c>
      <c r="R356" s="113">
        <v>93</v>
      </c>
      <c r="S356" s="114">
        <v>90</v>
      </c>
      <c r="T356" s="116">
        <v>92</v>
      </c>
      <c r="U356" s="112">
        <f t="shared" si="142"/>
        <v>275</v>
      </c>
      <c r="V356" s="94">
        <f>IF(SUM(E356,I356,M356,Q356,U356,U375,Q375,M375,I375,E375,E394,I394,M394,Q394,U394)&gt;0,(LARGE((E356,I356,M356,Q356,U356,U375,Q375,M375,I375,E375,E394,I394,M394,Q394,U394),1)+LARGE((E356,I356,M356,Q356,U356,U375,Q375,M375,I375,E375,E394,I394,M394,Q394,U394),2)+LARGE((E356,I356,M356,Q356,U356,U375,Q375,M375,I375,E375,E394,I394,M394,Q394,U394),3)+LARGE((E356,I356,M356,Q356,U356,U375,Q375,M375,I375,E375,E394,I394,M394,Q394,U394),4)),"")</f>
        <v>1076</v>
      </c>
      <c r="W356" s="90"/>
      <c r="X356" s="70"/>
      <c r="Y356" s="70"/>
      <c r="Z356" s="70"/>
      <c r="AA356" s="71"/>
    </row>
    <row r="357" spans="1:27" ht="14.25">
      <c r="A357" s="137" t="s">
        <v>49</v>
      </c>
      <c r="B357" s="113">
        <v>99</v>
      </c>
      <c r="C357" s="114">
        <v>93</v>
      </c>
      <c r="D357" s="116">
        <v>92</v>
      </c>
      <c r="E357" s="112">
        <f t="shared" si="138"/>
        <v>284</v>
      </c>
      <c r="F357" s="113"/>
      <c r="G357" s="114"/>
      <c r="H357" s="116"/>
      <c r="I357" s="112">
        <f t="shared" si="139"/>
      </c>
      <c r="J357" s="113"/>
      <c r="K357" s="114"/>
      <c r="L357" s="116"/>
      <c r="M357" s="112">
        <f t="shared" si="140"/>
      </c>
      <c r="N357" s="113">
        <v>93</v>
      </c>
      <c r="O357" s="114">
        <v>76</v>
      </c>
      <c r="P357" s="116">
        <v>94</v>
      </c>
      <c r="Q357" s="112">
        <f t="shared" si="141"/>
        <v>263</v>
      </c>
      <c r="R357" s="113">
        <v>96</v>
      </c>
      <c r="S357" s="114">
        <v>93</v>
      </c>
      <c r="T357" s="116">
        <v>91</v>
      </c>
      <c r="U357" s="112">
        <f t="shared" si="142"/>
        <v>280</v>
      </c>
      <c r="V357" s="94">
        <f>IF(SUM(E357,I357,M357,Q357,U357,U376,Q376,M376,I376,E376,E395,I395,M395,Q395,U395)&gt;0,(LARGE((E357,I357,M357,Q357,U357,U376,Q376,M376,I376,E376,E395,I395,M395,Q395,U395),1)+LARGE((E357,I357,M357,Q357,U357,U376,Q376,M376,I376,E376,E395,I395,M395,Q395,U395),2)+LARGE((E357,I357,M357,Q357,U357,U376,Q376,M376,I376,E376,E395,I395,M395,Q395,U395),3)+LARGE((E357,I357,M357,Q357,U357,U376,Q376,M376,I376,E376,E395,I395,M395,Q395,U395),4)),"")</f>
        <v>1075</v>
      </c>
      <c r="W357" s="90"/>
      <c r="X357" s="70"/>
      <c r="Y357" s="70"/>
      <c r="Z357" s="70"/>
      <c r="AA357" s="71"/>
    </row>
    <row r="358" spans="1:27" ht="14.25">
      <c r="A358" s="137" t="s">
        <v>45</v>
      </c>
      <c r="B358" s="113">
        <v>97</v>
      </c>
      <c r="C358" s="114">
        <v>91</v>
      </c>
      <c r="D358" s="115">
        <v>91</v>
      </c>
      <c r="E358" s="112">
        <f>IF(SUM(B358:D358)&gt;0,SUM(B358:D358),"")</f>
        <v>279</v>
      </c>
      <c r="F358" s="113"/>
      <c r="G358" s="114"/>
      <c r="H358" s="115"/>
      <c r="I358" s="112">
        <f>IF(SUM(F358:H358)&gt;0,SUM(F358:H358),"")</f>
      </c>
      <c r="J358" s="113">
        <v>94</v>
      </c>
      <c r="K358" s="114">
        <v>86</v>
      </c>
      <c r="L358" s="115">
        <v>87</v>
      </c>
      <c r="M358" s="112">
        <f>IF(SUM(J358:L358)&gt;0,SUM(J358:L358),"")</f>
        <v>267</v>
      </c>
      <c r="N358" s="113">
        <v>97</v>
      </c>
      <c r="O358" s="114">
        <v>82</v>
      </c>
      <c r="P358" s="115">
        <v>88</v>
      </c>
      <c r="Q358" s="112">
        <f>IF(SUM(N358:P358)&gt;0,SUM(N358:P358),"")</f>
        <v>267</v>
      </c>
      <c r="R358" s="113">
        <v>93</v>
      </c>
      <c r="S358" s="114">
        <v>91</v>
      </c>
      <c r="T358" s="115">
        <v>93</v>
      </c>
      <c r="U358" s="112">
        <f>IF(SUM(R358:T358)&gt;0,SUM(R358:T358),"")</f>
        <v>277</v>
      </c>
      <c r="V358" s="94">
        <f>IF(SUM(E358,I358,M358,Q358,U358,U377,Q377,M377,I377,E377,E396,I396,M396,Q396,U396)&gt;0,(LARGE((E358,I358,M358,Q358,U358,U377,Q377,M377,I377,E377,E396,I396,M396,Q396,U396),1)+LARGE((E358,I358,M358,Q358,U358,U377,Q377,M377,I377,E377,E396,I396,M396,Q396,U396),2)+LARGE((E358,I358,M358,Q358,U358,U377,Q377,M377,I377,E377,E396,I396,M396,Q396,U396),3)+LARGE((E358,I358,M358,Q358,U358,U377,Q377,M377,I377,E377,E396,I396,M396,Q396,U396),4)),"")</f>
        <v>1090</v>
      </c>
      <c r="W358" s="90"/>
      <c r="X358" s="70"/>
      <c r="Y358" s="70"/>
      <c r="Z358" s="70"/>
      <c r="AA358" s="71"/>
    </row>
    <row r="359" spans="1:27" ht="14.25">
      <c r="A359" s="180" t="s">
        <v>53</v>
      </c>
      <c r="B359" s="113">
        <v>92</v>
      </c>
      <c r="C359" s="114">
        <v>89</v>
      </c>
      <c r="D359" s="115">
        <v>87</v>
      </c>
      <c r="E359" s="112">
        <f>IF(SUM(B359:D359)&gt;0,SUM(B359:D359),"")</f>
        <v>268</v>
      </c>
      <c r="F359" s="113"/>
      <c r="G359" s="114"/>
      <c r="H359" s="115"/>
      <c r="I359" s="112">
        <f>IF(SUM(F359:H359)&gt;0,SUM(F359:H359),"")</f>
      </c>
      <c r="J359" s="113">
        <v>92</v>
      </c>
      <c r="K359" s="114">
        <v>93</v>
      </c>
      <c r="L359" s="115">
        <v>94</v>
      </c>
      <c r="M359" s="112">
        <f>IF(SUM(J359:L359)&gt;0,SUM(J359:L359),"")</f>
        <v>279</v>
      </c>
      <c r="N359" s="113">
        <v>95</v>
      </c>
      <c r="O359" s="114">
        <v>78</v>
      </c>
      <c r="P359" s="115">
        <v>92</v>
      </c>
      <c r="Q359" s="112">
        <f>IF(SUM(N359:P359)&gt;0,SUM(N359:P359),"")</f>
        <v>265</v>
      </c>
      <c r="R359" s="113">
        <v>97</v>
      </c>
      <c r="S359" s="114">
        <v>90</v>
      </c>
      <c r="T359" s="115">
        <v>89</v>
      </c>
      <c r="U359" s="112">
        <f>IF(SUM(R359:T359)&gt;0,SUM(R359:T359),"")</f>
        <v>276</v>
      </c>
      <c r="V359" s="94">
        <f>IF(SUM(E359,I359,M359,Q359,U359,U378,Q378,M378,I378,E378,E397,I397,M397,Q397,U397)&gt;0,(LARGE((E359,I359,M359,Q359,U359,U378,Q378,M378,I378,E378,E397,I397,M397,Q397,U397),1)+LARGE((E359,I359,M359,Q359,U359,U378,Q378,M378,I378,E378,E397,I397,M397,Q397,U397),2)+LARGE((E359,I359,M359,Q359,U359,U378,Q378,M378,I378,E378,E397,I397,M397,Q397,U397),3)+LARGE((E359,I359,M359,Q359,U359,U378,Q378,M378,I378,E378,E397,I397,M397,Q397,U397),4)),"")</f>
        <v>1093</v>
      </c>
      <c r="W359" s="90"/>
      <c r="X359" s="70"/>
      <c r="Y359" s="70"/>
      <c r="Z359" s="70"/>
      <c r="AA359" s="71"/>
    </row>
    <row r="360" spans="1:27" ht="14.25">
      <c r="A360" s="181" t="s">
        <v>40</v>
      </c>
      <c r="B360" s="113">
        <v>96</v>
      </c>
      <c r="C360" s="114">
        <v>82</v>
      </c>
      <c r="D360" s="115">
        <v>95</v>
      </c>
      <c r="E360" s="112">
        <f>IF(SUM(B360:D360)&gt;0,SUM(B360:D360),"")</f>
        <v>273</v>
      </c>
      <c r="F360" s="113"/>
      <c r="G360" s="114"/>
      <c r="H360" s="115"/>
      <c r="I360" s="112">
        <f>IF(SUM(F360:H360)&gt;0,SUM(F360:H360),"")</f>
      </c>
      <c r="J360" s="113">
        <v>92</v>
      </c>
      <c r="K360" s="114">
        <v>83</v>
      </c>
      <c r="L360" s="115">
        <v>80</v>
      </c>
      <c r="M360" s="112">
        <f>IF(SUM(J360:L360)&gt;0,SUM(J360:L360),"")</f>
        <v>255</v>
      </c>
      <c r="N360" s="113">
        <v>92</v>
      </c>
      <c r="O360" s="114">
        <v>73</v>
      </c>
      <c r="P360" s="115">
        <v>87</v>
      </c>
      <c r="Q360" s="112">
        <f>IF(SUM(N360:P360)&gt;0,SUM(N360:P360),"")</f>
        <v>252</v>
      </c>
      <c r="R360" s="113">
        <v>93</v>
      </c>
      <c r="S360" s="114">
        <v>91</v>
      </c>
      <c r="T360" s="115">
        <v>91</v>
      </c>
      <c r="U360" s="112">
        <f>IF(SUM(R360:T360)&gt;0,SUM(R360:T360),"")</f>
        <v>275</v>
      </c>
      <c r="V360" s="94">
        <f>IF(SUM(E360,I360,M360,Q360,U360,U379,Q379,M379,I379,E379,E398,I398,M398,Q398,U398)&gt;0,(LARGE((E360,I360,M360,Q360,U360,U379,Q379,M379,I379,E379,E398,I398,M398,Q398,U398),1)+LARGE((E360,I360,M360,Q360,U360,U379,Q379,M379,I379,E379,E398,I398,M398,Q398,U398),2)+LARGE((E360,I360,M360,Q360,U360,U379,Q379,M379,I379,E379,E398,I398,M398,Q398,U398),3)+LARGE((E360,I360,M360,Q360,U360,U379,Q379,M379,I379,E379,E398,I398,M398,Q398,U398),4)),"")</f>
        <v>1056</v>
      </c>
      <c r="W360" s="90"/>
      <c r="X360" s="70"/>
      <c r="Y360" s="70"/>
      <c r="Z360" s="70"/>
      <c r="AA360" s="71"/>
    </row>
    <row r="361" spans="1:27" ht="14.25">
      <c r="A361" s="42"/>
      <c r="B361" s="113"/>
      <c r="C361" s="114"/>
      <c r="D361" s="115"/>
      <c r="E361" s="112">
        <f t="shared" si="138"/>
      </c>
      <c r="F361" s="113"/>
      <c r="G361" s="114"/>
      <c r="H361" s="115"/>
      <c r="I361" s="112">
        <f t="shared" si="139"/>
      </c>
      <c r="J361" s="113"/>
      <c r="K361" s="114"/>
      <c r="L361" s="115"/>
      <c r="M361" s="112">
        <f t="shared" si="140"/>
      </c>
      <c r="N361" s="113"/>
      <c r="O361" s="114"/>
      <c r="P361" s="115"/>
      <c r="Q361" s="112">
        <f t="shared" si="141"/>
      </c>
      <c r="R361" s="113"/>
      <c r="S361" s="114"/>
      <c r="T361" s="115"/>
      <c r="U361" s="112">
        <f t="shared" si="142"/>
      </c>
      <c r="V361" s="94">
        <f>IF(SUM(E361,I361,M361,Q361,U361,U380,Q380,M380,I380,E380,E399,I399,M399,Q399,U399)&gt;0,(LARGE((E361,I361,M361,Q361,U361,U380,Q380,M380,I380,E380,E399,I399,M399,Q399,U399),1)+LARGE((E361,I361,M361,Q361,U361,U380,Q380,M380,I380,E380,E399,I399,M399,Q399,U399),2)+LARGE((E361,I361,M361,Q361,U361,U380,Q380,M380,I380,E380,E399,I399,M399,Q399,U399),3)+LARGE((E361,I361,M361,Q361,U361,U380,Q380,M380,I380,E380,E399,I399,M399,Q399,U399),4)),"")</f>
      </c>
      <c r="W361" s="90"/>
      <c r="X361" s="70"/>
      <c r="Y361" s="70"/>
      <c r="Z361" s="70"/>
      <c r="AA361" s="71"/>
    </row>
    <row r="362" spans="1:27" ht="14.25">
      <c r="A362" s="42"/>
      <c r="B362" s="113"/>
      <c r="C362" s="114"/>
      <c r="D362" s="115"/>
      <c r="E362" s="112">
        <f t="shared" si="138"/>
      </c>
      <c r="F362" s="113"/>
      <c r="G362" s="114"/>
      <c r="H362" s="115"/>
      <c r="I362" s="112">
        <f t="shared" si="139"/>
      </c>
      <c r="J362" s="113"/>
      <c r="K362" s="114"/>
      <c r="L362" s="115"/>
      <c r="M362" s="112">
        <f t="shared" si="140"/>
      </c>
      <c r="N362" s="113"/>
      <c r="O362" s="114"/>
      <c r="P362" s="115"/>
      <c r="Q362" s="112">
        <f t="shared" si="141"/>
      </c>
      <c r="R362" s="113"/>
      <c r="S362" s="114"/>
      <c r="T362" s="115"/>
      <c r="U362" s="112">
        <f t="shared" si="142"/>
      </c>
      <c r="V362" s="94">
        <f>IF(SUM(E362,I362,M362,Q362,U362,U381,Q381,M381,I381,E381,E400,I400,M400,Q400,U400)&gt;0,(LARGE((E362,I362,M362,Q362,U362,U381,Q381,M381,I381,E381,E400,I400,M400,Q400,U400),1)+LARGE((E362,I362,M362,Q362,U362,U381,Q381,M381,I381,E381,E400,I400,M400,Q400,U400),2)+LARGE((E362,I362,M362,Q362,U362,U381,Q381,M381,I381,E381,E400,I400,M400,Q400,U400),3)+LARGE((E362,I362,M362,Q362,U362,U381,Q381,M381,I381,E381,E400,I400,M400,Q400,U400),4)),"")</f>
      </c>
      <c r="W362" s="90"/>
      <c r="X362" s="70"/>
      <c r="Y362" s="70"/>
      <c r="Z362" s="70"/>
      <c r="AA362" s="71"/>
    </row>
    <row r="363" spans="1:27" ht="14.25">
      <c r="A363" s="42"/>
      <c r="B363" s="113"/>
      <c r="C363" s="114"/>
      <c r="D363" s="115"/>
      <c r="E363" s="112">
        <f t="shared" si="138"/>
      </c>
      <c r="F363" s="113"/>
      <c r="G363" s="114"/>
      <c r="H363" s="115"/>
      <c r="I363" s="112">
        <f t="shared" si="139"/>
      </c>
      <c r="J363" s="113"/>
      <c r="K363" s="114"/>
      <c r="L363" s="115"/>
      <c r="M363" s="112">
        <f t="shared" si="140"/>
      </c>
      <c r="N363" s="113"/>
      <c r="O363" s="114"/>
      <c r="P363" s="115"/>
      <c r="Q363" s="112">
        <f t="shared" si="141"/>
      </c>
      <c r="R363" s="113"/>
      <c r="S363" s="114"/>
      <c r="T363" s="115"/>
      <c r="U363" s="112">
        <f t="shared" si="142"/>
      </c>
      <c r="V363" s="94">
        <f>IF(SUM(E363,I363,M363,Q363,U363,U382,Q382,M382,I382,E382,E401,I401,M401,Q401,U401)&gt;0,(LARGE((E363,I363,M363,Q363,U363,U382,Q382,M382,I382,E382,E401,I401,M401,Q401,U401),1)+LARGE((E363,I363,M363,Q363,U363,U382,Q382,M382,I382,E382,E401,I401,M401,Q401,U401),2)+LARGE((E363,I363,M363,Q363,U363,U382,Q382,M382,I382,E382,E401,I401,M401,Q401,U401),3)+LARGE((E363,I363,M363,Q363,U363,U382,Q382,M382,I382,E382,E401,I401,M401,Q401,U401),4)),"")</f>
      </c>
      <c r="W363" s="90"/>
      <c r="X363" s="70"/>
      <c r="Y363" s="70"/>
      <c r="Z363" s="70"/>
      <c r="AA363" s="71"/>
    </row>
    <row r="364" spans="1:27" ht="14.25">
      <c r="A364" s="24" t="s">
        <v>204</v>
      </c>
      <c r="B364" s="113">
        <v>95</v>
      </c>
      <c r="C364" s="114">
        <v>94</v>
      </c>
      <c r="D364" s="115">
        <v>95</v>
      </c>
      <c r="E364" s="112">
        <f t="shared" si="138"/>
        <v>284</v>
      </c>
      <c r="F364" s="113"/>
      <c r="G364" s="114"/>
      <c r="H364" s="114"/>
      <c r="I364" s="112">
        <f>IF(SUM(F364:H364)&gt;0,SUM(F364:H364),"")</f>
      </c>
      <c r="J364" s="113">
        <v>94</v>
      </c>
      <c r="K364" s="114">
        <v>85</v>
      </c>
      <c r="L364" s="114">
        <v>86</v>
      </c>
      <c r="M364" s="112">
        <f t="shared" si="140"/>
        <v>265</v>
      </c>
      <c r="N364" s="113">
        <v>95</v>
      </c>
      <c r="O364" s="114">
        <v>74</v>
      </c>
      <c r="P364" s="114">
        <v>92</v>
      </c>
      <c r="Q364" s="112">
        <f t="shared" si="141"/>
        <v>261</v>
      </c>
      <c r="R364" s="113">
        <v>91</v>
      </c>
      <c r="S364" s="114">
        <v>84</v>
      </c>
      <c r="T364" s="114">
        <v>91</v>
      </c>
      <c r="U364" s="112">
        <f t="shared" si="142"/>
        <v>266</v>
      </c>
      <c r="V364" s="94">
        <f>IF(SUM(E364,I364,M364,Q364,U364,U383,Q383,M383,I383,E383,E402,I402,M402,Q402,U402)&gt;0,(LARGE((E364,I364,M364,Q364,U364,U383,Q383,M383,I383,E383,E402,I402,M402,Q402,U402),1)+LARGE((E364,I364,M364,Q364,U364,U383,Q383,M383,I383,E383,E402,I402,M402,Q402,U402),2)+LARGE((E364,I364,M364,Q364,U364,U383,Q383,M383,I383,E383,E402,I402,M402,Q402,U402),3)+LARGE((E364,I364,M364,Q364,U364,U383,Q383,M383,I383,E383,E402,I402,M402,Q402,U402),4)),"")</f>
        <v>1076</v>
      </c>
      <c r="W364" s="90"/>
      <c r="X364" s="70"/>
      <c r="Y364" s="70"/>
      <c r="Z364" s="70"/>
      <c r="AA364" s="71"/>
    </row>
    <row r="365" spans="1:27" ht="14.25">
      <c r="A365" s="24" t="s">
        <v>205</v>
      </c>
      <c r="B365" s="113"/>
      <c r="C365" s="114"/>
      <c r="D365" s="115"/>
      <c r="E365" s="112">
        <f t="shared" si="138"/>
      </c>
      <c r="F365" s="113"/>
      <c r="G365" s="114"/>
      <c r="H365" s="115"/>
      <c r="I365" s="112">
        <f t="shared" si="139"/>
      </c>
      <c r="J365" s="113"/>
      <c r="K365" s="114"/>
      <c r="L365" s="115"/>
      <c r="M365" s="112">
        <f t="shared" si="140"/>
      </c>
      <c r="N365" s="113"/>
      <c r="O365" s="114"/>
      <c r="P365" s="115"/>
      <c r="Q365" s="112">
        <f t="shared" si="141"/>
      </c>
      <c r="R365" s="113"/>
      <c r="S365" s="114"/>
      <c r="T365" s="115"/>
      <c r="U365" s="112">
        <f t="shared" si="142"/>
      </c>
      <c r="V365" s="94">
        <f>IF(SUM(E365,I365,M365,Q365,U365,U384,Q384,M384,I384,E384,E403,I403,M403,Q403,U403)&gt;0,(LARGE((E365,I365,M365,Q365,U365,U384,Q384,M384,I384,E384,E403,I403,M403,Q403,U403),1)+LARGE((E365,I365,M365,Q365,U365,U384,Q384,M384,I384,E384,E403,I403,M403,Q403,U403),2)+LARGE((E365,I365,M365,Q365,U365,U384,Q384,M384,I384,E384,E403,I403,M403,Q403,U403),3)+LARGE((E365,I365,M365,Q365,U365,U384,Q384,M384,I384,E384,E403,I403,M403,Q403,U403),4)),"")</f>
      </c>
      <c r="W365" s="90"/>
      <c r="X365" s="70"/>
      <c r="Y365" s="70"/>
      <c r="Z365" s="70"/>
      <c r="AA365" s="71"/>
    </row>
    <row r="366" spans="1:27" ht="14.25">
      <c r="A366" s="24" t="s">
        <v>318</v>
      </c>
      <c r="B366" s="113"/>
      <c r="C366" s="114"/>
      <c r="D366" s="115"/>
      <c r="E366" s="112">
        <f t="shared" si="138"/>
      </c>
      <c r="F366" s="113"/>
      <c r="G366" s="114"/>
      <c r="H366" s="115"/>
      <c r="I366" s="112">
        <f t="shared" si="139"/>
      </c>
      <c r="J366" s="113"/>
      <c r="K366" s="114"/>
      <c r="L366" s="115"/>
      <c r="M366" s="112">
        <f t="shared" si="140"/>
      </c>
      <c r="N366" s="113"/>
      <c r="O366" s="114"/>
      <c r="P366" s="115"/>
      <c r="Q366" s="112">
        <f t="shared" si="141"/>
      </c>
      <c r="R366" s="113"/>
      <c r="S366" s="114"/>
      <c r="T366" s="115"/>
      <c r="U366" s="112">
        <f t="shared" si="142"/>
      </c>
      <c r="V366" s="94">
        <f>IF(SUM(E366,I366,M366,Q366,U366,U385,Q385,M385,I385,E385,E404,I404,M404,Q404,U404)&gt;0,(LARGE((E366,I366,M366,Q366,U366,U385,Q385,M385,I385,E385,E404,I404,M404,Q404,U404),1)+LARGE((E366,I366,M366,Q366,U366,U385,Q385,M385,I385,E385,E404,I404,M404,Q404,U404),2)+LARGE((E366,I366,M366,Q366,U366,U385,Q385,M385,I385,E385,E404,I404,M404,Q404,U404),3)+LARGE((E366,I366,M366,Q366,U366,U385,Q385,M385,I385,E385,E404,I404,M404,Q404,U404),4)),"")</f>
      </c>
      <c r="W366" s="90"/>
      <c r="X366" s="70"/>
      <c r="Y366" s="70"/>
      <c r="Z366" s="70"/>
      <c r="AA366" s="71"/>
    </row>
    <row r="367" spans="1:27" ht="15" thickBot="1">
      <c r="A367" s="106" t="s">
        <v>11</v>
      </c>
      <c r="B367" s="150">
        <f aca="true" t="shared" si="143" ref="B367:T367">IF(SUM(B352:B363)=0,0,AVERAGE(B352:B363))</f>
        <v>94.44444444444444</v>
      </c>
      <c r="C367" s="151">
        <f t="shared" si="143"/>
        <v>86.77777777777777</v>
      </c>
      <c r="D367" s="152">
        <f t="shared" si="143"/>
        <v>91.66666666666667</v>
      </c>
      <c r="E367" s="160">
        <f>IF(SUM(E352:E363)=0,0,AVERAGE(E352:E364))</f>
        <v>274</v>
      </c>
      <c r="F367" s="150">
        <f t="shared" si="143"/>
        <v>87</v>
      </c>
      <c r="G367" s="151">
        <f t="shared" si="143"/>
        <v>83</v>
      </c>
      <c r="H367" s="152">
        <f t="shared" si="143"/>
        <v>88</v>
      </c>
      <c r="I367" s="160">
        <f>IF(SUM(I352:I363)=0,0,AVERAGE(I352:I364))</f>
        <v>258</v>
      </c>
      <c r="J367" s="150">
        <f t="shared" si="143"/>
        <v>90.85714285714286</v>
      </c>
      <c r="K367" s="151">
        <f t="shared" si="143"/>
        <v>83.85714285714286</v>
      </c>
      <c r="L367" s="152">
        <f t="shared" si="143"/>
        <v>83.42857142857143</v>
      </c>
      <c r="M367" s="160">
        <f>IF(SUM(M352:M363)=0,0,AVERAGE(M352:M364))</f>
        <v>259</v>
      </c>
      <c r="N367" s="150">
        <f t="shared" si="143"/>
        <v>94.11111111111111</v>
      </c>
      <c r="O367" s="151">
        <f t="shared" si="143"/>
        <v>78.66666666666667</v>
      </c>
      <c r="P367" s="152">
        <f t="shared" si="143"/>
        <v>87.88888888888889</v>
      </c>
      <c r="Q367" s="160">
        <f>IF(SUM(Q352:Q363)=0,0,AVERAGE(Q352:Q364))</f>
        <v>260.7</v>
      </c>
      <c r="R367" s="150">
        <f t="shared" si="143"/>
        <v>92.375</v>
      </c>
      <c r="S367" s="151">
        <f t="shared" si="143"/>
        <v>87.375</v>
      </c>
      <c r="T367" s="152">
        <f t="shared" si="143"/>
        <v>91</v>
      </c>
      <c r="U367" s="160">
        <f>IF(SUM(U352:U363)=0,0,AVERAGE(U352:U364))</f>
        <v>270.22222222222223</v>
      </c>
      <c r="V367" s="153">
        <f>IF(SUM(V352:V363)=0,0,AVERAGE(V352:V364))</f>
        <v>1063.7</v>
      </c>
      <c r="W367" s="96"/>
      <c r="X367" s="97"/>
      <c r="Y367" s="97"/>
      <c r="Z367" s="97"/>
      <c r="AA367" s="98"/>
    </row>
    <row r="368" spans="1:27" ht="15" thickBot="1">
      <c r="A368" s="2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26"/>
      <c r="V368" s="25"/>
      <c r="W368" s="70" t="s">
        <v>61</v>
      </c>
      <c r="X368" s="88"/>
      <c r="Y368" s="88"/>
      <c r="Z368" s="88"/>
      <c r="AA368" s="89"/>
    </row>
    <row r="369" spans="1:27" ht="14.25">
      <c r="A369" s="28" t="s">
        <v>46</v>
      </c>
      <c r="B369" s="320" t="s">
        <v>409</v>
      </c>
      <c r="C369" s="321"/>
      <c r="D369" s="321"/>
      <c r="E369" s="322"/>
      <c r="F369" s="320" t="s">
        <v>414</v>
      </c>
      <c r="G369" s="321"/>
      <c r="H369" s="321"/>
      <c r="I369" s="322"/>
      <c r="J369" s="320" t="s">
        <v>417</v>
      </c>
      <c r="K369" s="321"/>
      <c r="L369" s="321"/>
      <c r="M369" s="322"/>
      <c r="N369" s="320" t="s">
        <v>85</v>
      </c>
      <c r="O369" s="321"/>
      <c r="P369" s="321"/>
      <c r="Q369" s="322"/>
      <c r="R369" s="320" t="s">
        <v>86</v>
      </c>
      <c r="S369" s="321"/>
      <c r="T369" s="321"/>
      <c r="U369" s="322"/>
      <c r="V369" s="29"/>
      <c r="W369" s="70" t="str">
        <f>B369</f>
        <v>Evan Lineck - 12</v>
      </c>
      <c r="X369" s="70" t="str">
        <f>F369</f>
        <v>Cameron Curry - 10</v>
      </c>
      <c r="Y369" s="70" t="str">
        <f>J369</f>
        <v>Maria Camp - 9</v>
      </c>
      <c r="Z369" s="70" t="str">
        <f>N369</f>
        <v>HT 9</v>
      </c>
      <c r="AA369" s="71" t="str">
        <f>R369</f>
        <v>HT 10</v>
      </c>
    </row>
    <row r="370" spans="1:27" ht="15" thickBot="1">
      <c r="A370" s="17" t="s">
        <v>5</v>
      </c>
      <c r="B370" s="18" t="s">
        <v>6</v>
      </c>
      <c r="C370" s="19" t="s">
        <v>7</v>
      </c>
      <c r="D370" s="19" t="s">
        <v>8</v>
      </c>
      <c r="E370" s="21" t="s">
        <v>9</v>
      </c>
      <c r="F370" s="18" t="s">
        <v>6</v>
      </c>
      <c r="G370" s="19" t="s">
        <v>7</v>
      </c>
      <c r="H370" s="19" t="s">
        <v>8</v>
      </c>
      <c r="I370" s="21" t="s">
        <v>9</v>
      </c>
      <c r="J370" s="18" t="s">
        <v>6</v>
      </c>
      <c r="K370" s="19" t="s">
        <v>7</v>
      </c>
      <c r="L370" s="19" t="s">
        <v>8</v>
      </c>
      <c r="M370" s="21" t="s">
        <v>9</v>
      </c>
      <c r="N370" s="18" t="s">
        <v>6</v>
      </c>
      <c r="O370" s="19" t="s">
        <v>7</v>
      </c>
      <c r="P370" s="19" t="s">
        <v>8</v>
      </c>
      <c r="Q370" s="21" t="s">
        <v>9</v>
      </c>
      <c r="R370" s="18" t="s">
        <v>6</v>
      </c>
      <c r="S370" s="19" t="s">
        <v>7</v>
      </c>
      <c r="T370" s="19" t="s">
        <v>8</v>
      </c>
      <c r="U370" s="21" t="s">
        <v>9</v>
      </c>
      <c r="V370" s="22"/>
      <c r="W370" s="90">
        <f>IF(SUM(E371:E385)&gt;0,LARGE(E371:E385,1),0)</f>
        <v>270</v>
      </c>
      <c r="X370" s="70">
        <f>IF(SUM(I371:I385)&gt;0,LARGE(I371:I385,1),0)</f>
        <v>255</v>
      </c>
      <c r="Y370" s="70">
        <f>IF(SUM(M371:M385)&gt;0,LARGE(M371:M385,1),0)</f>
        <v>253</v>
      </c>
      <c r="Z370" s="70">
        <f>IF(SUM(Q371:Q385)&gt;0,LARGE(Q371:Q385,1),0)</f>
        <v>0</v>
      </c>
      <c r="AA370" s="71">
        <f>IF(SUM(U371:U385)&gt;0,LARGE(U371:U385,1),0)</f>
        <v>0</v>
      </c>
    </row>
    <row r="371" spans="1:27" ht="15" thickTop="1">
      <c r="A371" s="178" t="s">
        <v>42</v>
      </c>
      <c r="B371" s="109"/>
      <c r="C371" s="110"/>
      <c r="D371" s="111"/>
      <c r="E371" s="112">
        <f>IF(SUM(B371:D371)&gt;0,SUM(B371:D371),"")</f>
      </c>
      <c r="F371" s="109"/>
      <c r="G371" s="110"/>
      <c r="H371" s="111"/>
      <c r="I371" s="112">
        <f>IF(SUM(F371:H371)&gt;0,SUM(F371:H371),"")</f>
      </c>
      <c r="J371" s="109"/>
      <c r="K371" s="110"/>
      <c r="L371" s="111"/>
      <c r="M371" s="112">
        <f>IF(SUM(J371:L371)&gt;0,SUM(J371:L371),"")</f>
      </c>
      <c r="N371" s="109"/>
      <c r="O371" s="110"/>
      <c r="P371" s="111"/>
      <c r="Q371" s="112">
        <f>IF(SUM(N371:P371)&gt;0,SUM(N371:P371),"")</f>
      </c>
      <c r="R371" s="109"/>
      <c r="S371" s="110"/>
      <c r="T371" s="111"/>
      <c r="U371" s="112">
        <f>IF(SUM(R371:T371)&gt;0,SUM(R371:T371),"")</f>
      </c>
      <c r="V371" s="30"/>
      <c r="W371" s="70"/>
      <c r="X371" s="70"/>
      <c r="Y371" s="70"/>
      <c r="Z371" s="70"/>
      <c r="AA371" s="71"/>
    </row>
    <row r="372" spans="1:27" ht="14.25">
      <c r="A372" s="179" t="s">
        <v>301</v>
      </c>
      <c r="B372" s="113">
        <v>92</v>
      </c>
      <c r="C372" s="114">
        <v>74</v>
      </c>
      <c r="D372" s="115">
        <v>81</v>
      </c>
      <c r="E372" s="112">
        <f aca="true" t="shared" si="144" ref="E372:E385">IF(SUM(B372:D372)&gt;0,SUM(B372:D372),"")</f>
        <v>247</v>
      </c>
      <c r="F372" s="113"/>
      <c r="G372" s="114"/>
      <c r="H372" s="115"/>
      <c r="I372" s="112">
        <f aca="true" t="shared" si="145" ref="I372:I385">IF(SUM(F372:H372)&gt;0,SUM(F372:H372),"")</f>
      </c>
      <c r="J372" s="113"/>
      <c r="K372" s="114"/>
      <c r="L372" s="115"/>
      <c r="M372" s="112">
        <f aca="true" t="shared" si="146" ref="M372:M385">IF(SUM(J372:L372)&gt;0,SUM(J372:L372),"")</f>
      </c>
      <c r="N372" s="113"/>
      <c r="O372" s="114"/>
      <c r="P372" s="115"/>
      <c r="Q372" s="112">
        <f aca="true" t="shared" si="147" ref="Q372:Q385">IF(SUM(N372:P372)&gt;0,SUM(N372:P372),"")</f>
      </c>
      <c r="R372" s="113"/>
      <c r="S372" s="114"/>
      <c r="T372" s="115"/>
      <c r="U372" s="112">
        <f aca="true" t="shared" si="148" ref="U372:U385">IF(SUM(R372:T372)&gt;0,SUM(R372:T372),"")</f>
      </c>
      <c r="V372" s="31"/>
      <c r="W372" s="70"/>
      <c r="X372" s="70"/>
      <c r="Y372" s="70"/>
      <c r="Z372" s="70"/>
      <c r="AA372" s="71"/>
    </row>
    <row r="373" spans="1:27" ht="14.25">
      <c r="A373" s="137" t="s">
        <v>51</v>
      </c>
      <c r="B373" s="113">
        <v>91</v>
      </c>
      <c r="C373" s="114">
        <v>58</v>
      </c>
      <c r="D373" s="115">
        <v>87</v>
      </c>
      <c r="E373" s="112">
        <f t="shared" si="144"/>
        <v>236</v>
      </c>
      <c r="F373" s="113"/>
      <c r="G373" s="114"/>
      <c r="H373" s="115"/>
      <c r="I373" s="112">
        <f t="shared" si="145"/>
      </c>
      <c r="J373" s="113"/>
      <c r="K373" s="114"/>
      <c r="L373" s="115"/>
      <c r="M373" s="112">
        <f t="shared" si="146"/>
      </c>
      <c r="N373" s="113"/>
      <c r="O373" s="114"/>
      <c r="P373" s="115"/>
      <c r="Q373" s="112">
        <f t="shared" si="147"/>
      </c>
      <c r="R373" s="113"/>
      <c r="S373" s="114"/>
      <c r="T373" s="115"/>
      <c r="U373" s="112">
        <f t="shared" si="148"/>
      </c>
      <c r="V373" s="32" t="s">
        <v>12</v>
      </c>
      <c r="W373" s="70"/>
      <c r="X373" s="70"/>
      <c r="Y373" s="70"/>
      <c r="Z373" s="70"/>
      <c r="AA373" s="71"/>
    </row>
    <row r="374" spans="1:27" ht="14.25">
      <c r="A374" s="137" t="s">
        <v>52</v>
      </c>
      <c r="B374" s="113">
        <v>93</v>
      </c>
      <c r="C374" s="114">
        <v>77</v>
      </c>
      <c r="D374" s="115">
        <v>90</v>
      </c>
      <c r="E374" s="112">
        <f t="shared" si="144"/>
        <v>260</v>
      </c>
      <c r="F374" s="113">
        <v>83</v>
      </c>
      <c r="G374" s="114">
        <v>77</v>
      </c>
      <c r="H374" s="115">
        <v>67</v>
      </c>
      <c r="I374" s="112">
        <f t="shared" si="145"/>
        <v>227</v>
      </c>
      <c r="J374" s="113"/>
      <c r="K374" s="114"/>
      <c r="L374" s="115"/>
      <c r="M374" s="112">
        <f t="shared" si="146"/>
      </c>
      <c r="N374" s="113"/>
      <c r="O374" s="114"/>
      <c r="P374" s="115"/>
      <c r="Q374" s="112">
        <f t="shared" si="147"/>
      </c>
      <c r="R374" s="113"/>
      <c r="S374" s="114"/>
      <c r="T374" s="115"/>
      <c r="U374" s="112">
        <f t="shared" si="148"/>
      </c>
      <c r="V374" s="32" t="s">
        <v>13</v>
      </c>
      <c r="W374" s="70"/>
      <c r="X374" s="70"/>
      <c r="Y374" s="70"/>
      <c r="Z374" s="70"/>
      <c r="AA374" s="71"/>
    </row>
    <row r="375" spans="1:27" ht="14.25">
      <c r="A375" s="179" t="s">
        <v>282</v>
      </c>
      <c r="B375" s="113"/>
      <c r="C375" s="114"/>
      <c r="D375" s="116"/>
      <c r="E375" s="112">
        <f t="shared" si="144"/>
      </c>
      <c r="F375" s="113">
        <v>93</v>
      </c>
      <c r="G375" s="114">
        <v>81</v>
      </c>
      <c r="H375" s="116">
        <v>81</v>
      </c>
      <c r="I375" s="112">
        <f t="shared" si="145"/>
        <v>255</v>
      </c>
      <c r="J375" s="113">
        <v>85</v>
      </c>
      <c r="K375" s="114">
        <v>70</v>
      </c>
      <c r="L375" s="116">
        <v>78</v>
      </c>
      <c r="M375" s="112">
        <f t="shared" si="146"/>
        <v>233</v>
      </c>
      <c r="N375" s="113"/>
      <c r="O375" s="114"/>
      <c r="P375" s="116"/>
      <c r="Q375" s="112">
        <f t="shared" si="147"/>
      </c>
      <c r="R375" s="113"/>
      <c r="S375" s="114"/>
      <c r="T375" s="116"/>
      <c r="U375" s="112">
        <f t="shared" si="148"/>
      </c>
      <c r="V375" s="32" t="s">
        <v>13</v>
      </c>
      <c r="W375" s="70"/>
      <c r="X375" s="70"/>
      <c r="Y375" s="70"/>
      <c r="Z375" s="70"/>
      <c r="AA375" s="71"/>
    </row>
    <row r="376" spans="1:27" ht="14.25">
      <c r="A376" s="137" t="s">
        <v>49</v>
      </c>
      <c r="B376" s="113">
        <v>91</v>
      </c>
      <c r="C376" s="114">
        <v>71</v>
      </c>
      <c r="D376" s="116">
        <v>78</v>
      </c>
      <c r="E376" s="112">
        <f t="shared" si="144"/>
        <v>240</v>
      </c>
      <c r="F376" s="113"/>
      <c r="G376" s="114"/>
      <c r="H376" s="116"/>
      <c r="I376" s="112">
        <f t="shared" si="145"/>
      </c>
      <c r="J376" s="113">
        <v>97</v>
      </c>
      <c r="K376" s="114">
        <v>77</v>
      </c>
      <c r="L376" s="116">
        <v>74</v>
      </c>
      <c r="M376" s="112">
        <f t="shared" si="146"/>
        <v>248</v>
      </c>
      <c r="N376" s="113"/>
      <c r="O376" s="114"/>
      <c r="P376" s="116"/>
      <c r="Q376" s="112">
        <f t="shared" si="147"/>
      </c>
      <c r="R376" s="113"/>
      <c r="S376" s="114"/>
      <c r="T376" s="116"/>
      <c r="U376" s="112">
        <f t="shared" si="148"/>
      </c>
      <c r="V376" s="32"/>
      <c r="W376" s="70"/>
      <c r="X376" s="70"/>
      <c r="Y376" s="70"/>
      <c r="Z376" s="70"/>
      <c r="AA376" s="71"/>
    </row>
    <row r="377" spans="1:27" ht="14.25">
      <c r="A377" s="137" t="s">
        <v>45</v>
      </c>
      <c r="B377" s="113"/>
      <c r="C377" s="114"/>
      <c r="D377" s="115"/>
      <c r="E377" s="112">
        <f>IF(SUM(B377:D377)&gt;0,SUM(B377:D377),"")</f>
      </c>
      <c r="F377" s="113"/>
      <c r="G377" s="114"/>
      <c r="H377" s="115"/>
      <c r="I377" s="112">
        <f>IF(SUM(F377:H377)&gt;0,SUM(F377:H377),"")</f>
      </c>
      <c r="J377" s="113">
        <v>97</v>
      </c>
      <c r="K377" s="114">
        <v>74</v>
      </c>
      <c r="L377" s="115">
        <v>82</v>
      </c>
      <c r="M377" s="112">
        <f>IF(SUM(J377:L377)&gt;0,SUM(J377:L377),"")</f>
        <v>253</v>
      </c>
      <c r="N377" s="113"/>
      <c r="O377" s="114"/>
      <c r="P377" s="115"/>
      <c r="Q377" s="112">
        <f>IF(SUM(N377:P377)&gt;0,SUM(N377:P377),"")</f>
      </c>
      <c r="R377" s="113"/>
      <c r="S377" s="114"/>
      <c r="T377" s="115"/>
      <c r="U377" s="112">
        <f>IF(SUM(R377:T377)&gt;0,SUM(R377:T377),"")</f>
      </c>
      <c r="V377" s="32" t="s">
        <v>14</v>
      </c>
      <c r="W377" s="70"/>
      <c r="X377" s="70"/>
      <c r="Y377" s="70"/>
      <c r="Z377" s="70"/>
      <c r="AA377" s="71"/>
    </row>
    <row r="378" spans="1:27" ht="14.25">
      <c r="A378" s="180" t="s">
        <v>53</v>
      </c>
      <c r="B378" s="113">
        <v>93</v>
      </c>
      <c r="C378" s="114">
        <v>84</v>
      </c>
      <c r="D378" s="115">
        <v>93</v>
      </c>
      <c r="E378" s="112">
        <f>IF(SUM(B378:D378)&gt;0,SUM(B378:D378),"")</f>
        <v>270</v>
      </c>
      <c r="F378" s="113"/>
      <c r="G378" s="114"/>
      <c r="H378" s="115"/>
      <c r="I378" s="112">
        <f>IF(SUM(F378:H378)&gt;0,SUM(F378:H378),"")</f>
      </c>
      <c r="J378" s="113"/>
      <c r="K378" s="114"/>
      <c r="L378" s="115"/>
      <c r="M378" s="112">
        <f>IF(SUM(J378:L378)&gt;0,SUM(J378:L378),"")</f>
      </c>
      <c r="N378" s="113"/>
      <c r="O378" s="114"/>
      <c r="P378" s="115"/>
      <c r="Q378" s="112">
        <f>IF(SUM(N378:P378)&gt;0,SUM(N378:P378),"")</f>
      </c>
      <c r="R378" s="113"/>
      <c r="S378" s="114"/>
      <c r="T378" s="115"/>
      <c r="U378" s="112">
        <f>IF(SUM(R378:T378)&gt;0,SUM(R378:T378),"")</f>
      </c>
      <c r="V378" s="32" t="s">
        <v>15</v>
      </c>
      <c r="W378" s="70"/>
      <c r="X378" s="70"/>
      <c r="Y378" s="70"/>
      <c r="Z378" s="70"/>
      <c r="AA378" s="71"/>
    </row>
    <row r="379" spans="1:27" ht="14.25">
      <c r="A379" s="181" t="s">
        <v>40</v>
      </c>
      <c r="B379" s="113">
        <v>96</v>
      </c>
      <c r="C379" s="114">
        <v>74</v>
      </c>
      <c r="D379" s="115">
        <v>83</v>
      </c>
      <c r="E379" s="112">
        <f>IF(SUM(B379:D379)&gt;0,SUM(B379:D379),"")</f>
        <v>253</v>
      </c>
      <c r="F379" s="113"/>
      <c r="G379" s="114"/>
      <c r="H379" s="115"/>
      <c r="I379" s="112">
        <f>IF(SUM(F379:H379)&gt;0,SUM(F379:H379),"")</f>
      </c>
      <c r="J379" s="113"/>
      <c r="K379" s="114"/>
      <c r="L379" s="115"/>
      <c r="M379" s="112">
        <f>IF(SUM(J379:L379)&gt;0,SUM(J379:L379),"")</f>
      </c>
      <c r="N379" s="113"/>
      <c r="O379" s="114"/>
      <c r="P379" s="115"/>
      <c r="Q379" s="112">
        <f>IF(SUM(N379:P379)&gt;0,SUM(N379:P379),"")</f>
      </c>
      <c r="R379" s="113"/>
      <c r="S379" s="114"/>
      <c r="T379" s="115"/>
      <c r="U379" s="112">
        <f>IF(SUM(R379:T379)&gt;0,SUM(R379:T379),"")</f>
      </c>
      <c r="V379" s="32" t="s">
        <v>16</v>
      </c>
      <c r="W379" s="70"/>
      <c r="X379" s="70"/>
      <c r="Y379" s="70"/>
      <c r="Z379" s="70"/>
      <c r="AA379" s="71"/>
    </row>
    <row r="380" spans="1:27" ht="14.25">
      <c r="A380" s="24"/>
      <c r="B380" s="113"/>
      <c r="C380" s="114"/>
      <c r="D380" s="115"/>
      <c r="E380" s="112">
        <f t="shared" si="144"/>
      </c>
      <c r="F380" s="113"/>
      <c r="G380" s="114"/>
      <c r="H380" s="115"/>
      <c r="I380" s="112">
        <f t="shared" si="145"/>
      </c>
      <c r="J380" s="113"/>
      <c r="K380" s="114"/>
      <c r="L380" s="115"/>
      <c r="M380" s="112">
        <f t="shared" si="146"/>
      </c>
      <c r="N380" s="113"/>
      <c r="O380" s="114"/>
      <c r="P380" s="115"/>
      <c r="Q380" s="112">
        <f t="shared" si="147"/>
      </c>
      <c r="R380" s="113"/>
      <c r="S380" s="114"/>
      <c r="T380" s="115"/>
      <c r="U380" s="112">
        <f t="shared" si="148"/>
      </c>
      <c r="V380" s="32" t="s">
        <v>17</v>
      </c>
      <c r="W380" s="70"/>
      <c r="X380" s="70"/>
      <c r="Y380" s="70"/>
      <c r="Z380" s="70"/>
      <c r="AA380" s="71"/>
    </row>
    <row r="381" spans="1:27" ht="14.25">
      <c r="A381" s="24"/>
      <c r="B381" s="113"/>
      <c r="C381" s="114"/>
      <c r="D381" s="115"/>
      <c r="E381" s="112">
        <f t="shared" si="144"/>
      </c>
      <c r="F381" s="113"/>
      <c r="G381" s="114"/>
      <c r="H381" s="115"/>
      <c r="I381" s="112">
        <f t="shared" si="145"/>
      </c>
      <c r="J381" s="113"/>
      <c r="K381" s="114"/>
      <c r="L381" s="115"/>
      <c r="M381" s="112">
        <f t="shared" si="146"/>
      </c>
      <c r="N381" s="113"/>
      <c r="O381" s="114"/>
      <c r="P381" s="115"/>
      <c r="Q381" s="112">
        <f t="shared" si="147"/>
      </c>
      <c r="R381" s="113"/>
      <c r="S381" s="114"/>
      <c r="T381" s="115"/>
      <c r="U381" s="112">
        <f t="shared" si="148"/>
      </c>
      <c r="V381" s="32" t="s">
        <v>13</v>
      </c>
      <c r="W381" s="70"/>
      <c r="X381" s="70"/>
      <c r="Y381" s="70"/>
      <c r="Z381" s="70"/>
      <c r="AA381" s="71"/>
    </row>
    <row r="382" spans="1:27" ht="14.25">
      <c r="A382" s="24"/>
      <c r="B382" s="113"/>
      <c r="C382" s="114"/>
      <c r="D382" s="115"/>
      <c r="E382" s="112">
        <f t="shared" si="144"/>
      </c>
      <c r="F382" s="113"/>
      <c r="G382" s="114"/>
      <c r="H382" s="115"/>
      <c r="I382" s="112">
        <f t="shared" si="145"/>
      </c>
      <c r="J382" s="113"/>
      <c r="K382" s="114"/>
      <c r="L382" s="115"/>
      <c r="M382" s="112">
        <f t="shared" si="146"/>
      </c>
      <c r="N382" s="113"/>
      <c r="O382" s="114"/>
      <c r="P382" s="115"/>
      <c r="Q382" s="112">
        <f t="shared" si="147"/>
      </c>
      <c r="R382" s="113"/>
      <c r="S382" s="114"/>
      <c r="T382" s="115"/>
      <c r="U382" s="112">
        <f t="shared" si="148"/>
      </c>
      <c r="V382" s="32"/>
      <c r="W382" s="70"/>
      <c r="X382" s="70"/>
      <c r="Y382" s="70"/>
      <c r="Z382" s="70"/>
      <c r="AA382" s="71"/>
    </row>
    <row r="383" spans="1:27" ht="14.25">
      <c r="A383" s="24" t="s">
        <v>204</v>
      </c>
      <c r="B383" s="113">
        <v>93</v>
      </c>
      <c r="C383" s="114">
        <v>79</v>
      </c>
      <c r="D383" s="115">
        <v>87</v>
      </c>
      <c r="E383" s="112">
        <f t="shared" si="144"/>
        <v>259</v>
      </c>
      <c r="F383" s="113"/>
      <c r="G383" s="114"/>
      <c r="H383" s="114"/>
      <c r="I383" s="112">
        <f>IF(SUM(F383:H383)&gt;0,SUM(F383:H383),"")</f>
      </c>
      <c r="J383" s="113"/>
      <c r="K383" s="114"/>
      <c r="L383" s="114"/>
      <c r="M383" s="112">
        <f t="shared" si="146"/>
      </c>
      <c r="N383" s="113"/>
      <c r="O383" s="114"/>
      <c r="P383" s="114"/>
      <c r="Q383" s="112">
        <f t="shared" si="147"/>
      </c>
      <c r="R383" s="113"/>
      <c r="S383" s="114"/>
      <c r="T383" s="114"/>
      <c r="U383" s="112">
        <f t="shared" si="148"/>
      </c>
      <c r="V383" s="32"/>
      <c r="W383" s="70"/>
      <c r="X383" s="70"/>
      <c r="Y383" s="70"/>
      <c r="Z383" s="70"/>
      <c r="AA383" s="71"/>
    </row>
    <row r="384" spans="1:27" ht="14.25">
      <c r="A384" s="24" t="s">
        <v>205</v>
      </c>
      <c r="B384" s="113"/>
      <c r="C384" s="114"/>
      <c r="D384" s="115"/>
      <c r="E384" s="112">
        <f t="shared" si="144"/>
      </c>
      <c r="F384" s="113"/>
      <c r="G384" s="114"/>
      <c r="H384" s="115"/>
      <c r="I384" s="112">
        <f t="shared" si="145"/>
      </c>
      <c r="J384" s="113"/>
      <c r="K384" s="114"/>
      <c r="L384" s="115"/>
      <c r="M384" s="112">
        <f t="shared" si="146"/>
      </c>
      <c r="N384" s="113"/>
      <c r="O384" s="114"/>
      <c r="P384" s="115"/>
      <c r="Q384" s="112">
        <f t="shared" si="147"/>
      </c>
      <c r="R384" s="113"/>
      <c r="S384" s="114"/>
      <c r="T384" s="115"/>
      <c r="U384" s="112">
        <f t="shared" si="148"/>
      </c>
      <c r="V384" s="31"/>
      <c r="W384" s="70"/>
      <c r="X384" s="70"/>
      <c r="Y384" s="70"/>
      <c r="Z384" s="70"/>
      <c r="AA384" s="71"/>
    </row>
    <row r="385" spans="1:27" ht="14.25">
      <c r="A385" s="24" t="s">
        <v>318</v>
      </c>
      <c r="B385" s="113"/>
      <c r="C385" s="114"/>
      <c r="D385" s="115"/>
      <c r="E385" s="112">
        <f t="shared" si="144"/>
      </c>
      <c r="F385" s="113"/>
      <c r="G385" s="114"/>
      <c r="H385" s="115"/>
      <c r="I385" s="112">
        <f t="shared" si="145"/>
      </c>
      <c r="J385" s="113"/>
      <c r="K385" s="114"/>
      <c r="L385" s="115"/>
      <c r="M385" s="112">
        <f t="shared" si="146"/>
      </c>
      <c r="N385" s="113"/>
      <c r="O385" s="114"/>
      <c r="P385" s="115"/>
      <c r="Q385" s="112">
        <f t="shared" si="147"/>
      </c>
      <c r="R385" s="113"/>
      <c r="S385" s="114"/>
      <c r="T385" s="115"/>
      <c r="U385" s="112">
        <f t="shared" si="148"/>
      </c>
      <c r="V385" s="31"/>
      <c r="W385" s="70"/>
      <c r="X385" s="70"/>
      <c r="Y385" s="70"/>
      <c r="Z385" s="70"/>
      <c r="AA385" s="71"/>
    </row>
    <row r="386" spans="1:27" ht="15" thickBot="1">
      <c r="A386" s="106" t="s">
        <v>11</v>
      </c>
      <c r="B386" s="150">
        <f aca="true" t="shared" si="149" ref="B386:U386">IF(SUM(B371:B382)=0,0,AVERAGE(B371:B382))</f>
        <v>92.66666666666667</v>
      </c>
      <c r="C386" s="151">
        <f t="shared" si="149"/>
        <v>73</v>
      </c>
      <c r="D386" s="152">
        <f t="shared" si="149"/>
        <v>85.33333333333333</v>
      </c>
      <c r="E386" s="160">
        <f>IF(SUM(E371:E382)=0,0,AVERAGE(E371:E383))</f>
        <v>252.14285714285714</v>
      </c>
      <c r="F386" s="150">
        <f t="shared" si="149"/>
        <v>88</v>
      </c>
      <c r="G386" s="151">
        <f t="shared" si="149"/>
        <v>79</v>
      </c>
      <c r="H386" s="152">
        <f t="shared" si="149"/>
        <v>74</v>
      </c>
      <c r="I386" s="160">
        <f>IF(SUM(I371:I382)=0,0,AVERAGE(I371:I383))</f>
        <v>241</v>
      </c>
      <c r="J386" s="150">
        <f t="shared" si="149"/>
        <v>93</v>
      </c>
      <c r="K386" s="151">
        <f t="shared" si="149"/>
        <v>73.66666666666667</v>
      </c>
      <c r="L386" s="152">
        <f t="shared" si="149"/>
        <v>78</v>
      </c>
      <c r="M386" s="160">
        <f>IF(SUM(M371:M382)=0,0,AVERAGE(M371:M383))</f>
        <v>244.66666666666666</v>
      </c>
      <c r="N386" s="150">
        <f t="shared" si="149"/>
        <v>0</v>
      </c>
      <c r="O386" s="151">
        <f t="shared" si="149"/>
        <v>0</v>
      </c>
      <c r="P386" s="152">
        <f t="shared" si="149"/>
        <v>0</v>
      </c>
      <c r="Q386" s="160">
        <f t="shared" si="149"/>
        <v>0</v>
      </c>
      <c r="R386" s="150">
        <f t="shared" si="149"/>
        <v>0</v>
      </c>
      <c r="S386" s="151">
        <f t="shared" si="149"/>
        <v>0</v>
      </c>
      <c r="T386" s="152">
        <f t="shared" si="149"/>
        <v>0</v>
      </c>
      <c r="U386" s="160">
        <f t="shared" si="149"/>
        <v>0</v>
      </c>
      <c r="V386" s="39"/>
      <c r="W386" s="70"/>
      <c r="X386" s="70"/>
      <c r="Y386" s="70"/>
      <c r="Z386" s="70"/>
      <c r="AA386" s="71"/>
    </row>
    <row r="387" spans="1:27" ht="15" thickBot="1">
      <c r="A387" s="2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26"/>
      <c r="V387" s="25"/>
      <c r="W387" s="70" t="s">
        <v>61</v>
      </c>
      <c r="X387" s="88"/>
      <c r="Y387" s="88"/>
      <c r="Z387" s="88"/>
      <c r="AA387" s="89"/>
    </row>
    <row r="388" spans="1:27" ht="14.25">
      <c r="A388" s="28" t="s">
        <v>46</v>
      </c>
      <c r="B388" s="320" t="s">
        <v>155</v>
      </c>
      <c r="C388" s="321"/>
      <c r="D388" s="321"/>
      <c r="E388" s="322"/>
      <c r="F388" s="320" t="s">
        <v>156</v>
      </c>
      <c r="G388" s="321"/>
      <c r="H388" s="321"/>
      <c r="I388" s="322"/>
      <c r="J388" s="320" t="s">
        <v>157</v>
      </c>
      <c r="K388" s="321"/>
      <c r="L388" s="321"/>
      <c r="M388" s="322"/>
      <c r="N388" s="320" t="s">
        <v>158</v>
      </c>
      <c r="O388" s="321"/>
      <c r="P388" s="321"/>
      <c r="Q388" s="322"/>
      <c r="R388" s="320" t="s">
        <v>159</v>
      </c>
      <c r="S388" s="321"/>
      <c r="T388" s="321"/>
      <c r="U388" s="322"/>
      <c r="V388" s="29"/>
      <c r="W388" s="70" t="str">
        <f>B388</f>
        <v>HT 11</v>
      </c>
      <c r="X388" s="70" t="str">
        <f>F388</f>
        <v>HT 12</v>
      </c>
      <c r="Y388" s="70" t="str">
        <f>J388</f>
        <v>HT 13</v>
      </c>
      <c r="Z388" s="70" t="str">
        <f>N388</f>
        <v>HT 14</v>
      </c>
      <c r="AA388" s="71" t="str">
        <f>R388</f>
        <v>HT 15</v>
      </c>
    </row>
    <row r="389" spans="1:27" ht="15" thickBot="1">
      <c r="A389" s="17" t="s">
        <v>5</v>
      </c>
      <c r="B389" s="18" t="s">
        <v>6</v>
      </c>
      <c r="C389" s="19" t="s">
        <v>7</v>
      </c>
      <c r="D389" s="19" t="s">
        <v>8</v>
      </c>
      <c r="E389" s="21" t="s">
        <v>9</v>
      </c>
      <c r="F389" s="18" t="s">
        <v>6</v>
      </c>
      <c r="G389" s="19" t="s">
        <v>7</v>
      </c>
      <c r="H389" s="19" t="s">
        <v>8</v>
      </c>
      <c r="I389" s="21" t="s">
        <v>9</v>
      </c>
      <c r="J389" s="18" t="s">
        <v>6</v>
      </c>
      <c r="K389" s="19" t="s">
        <v>7</v>
      </c>
      <c r="L389" s="19" t="s">
        <v>8</v>
      </c>
      <c r="M389" s="21" t="s">
        <v>9</v>
      </c>
      <c r="N389" s="18" t="s">
        <v>6</v>
      </c>
      <c r="O389" s="19" t="s">
        <v>7</v>
      </c>
      <c r="P389" s="19" t="s">
        <v>8</v>
      </c>
      <c r="Q389" s="21" t="s">
        <v>9</v>
      </c>
      <c r="R389" s="18" t="s">
        <v>6</v>
      </c>
      <c r="S389" s="19" t="s">
        <v>7</v>
      </c>
      <c r="T389" s="19" t="s">
        <v>8</v>
      </c>
      <c r="U389" s="21" t="s">
        <v>9</v>
      </c>
      <c r="V389" s="22"/>
      <c r="W389" s="90">
        <f>IF(SUM(E390:E404)&gt;0,LARGE(E390:E404,1),0)</f>
        <v>0</v>
      </c>
      <c r="X389" s="70">
        <f>IF(SUM(I390:I404)&gt;0,LARGE(I390:I404,1),0)</f>
        <v>0</v>
      </c>
      <c r="Y389" s="70">
        <f>IF(SUM(M390:M404)&gt;0,LARGE(M390:M404,1),0)</f>
        <v>0</v>
      </c>
      <c r="Z389" s="70">
        <f>IF(SUM(Q390:Q404)&gt;0,LARGE(Q390:Q404,1),0)</f>
        <v>0</v>
      </c>
      <c r="AA389" s="71">
        <f>IF(SUM(U390:U404)&gt;0,LARGE(U390:U404,1),0)</f>
        <v>0</v>
      </c>
    </row>
    <row r="390" spans="1:27" ht="15" thickTop="1">
      <c r="A390" s="178" t="s">
        <v>42</v>
      </c>
      <c r="B390" s="109"/>
      <c r="C390" s="110"/>
      <c r="D390" s="111"/>
      <c r="E390" s="112">
        <f aca="true" t="shared" si="150" ref="E390:E398">IF(SUM(B390:D390)&gt;0,SUM(B390:D390),"")</f>
      </c>
      <c r="F390" s="109"/>
      <c r="G390" s="110"/>
      <c r="H390" s="111"/>
      <c r="I390" s="112">
        <f aca="true" t="shared" si="151" ref="I390:I398">IF(SUM(F390:H390)&gt;0,SUM(F390:H390),"")</f>
      </c>
      <c r="J390" s="109"/>
      <c r="K390" s="110"/>
      <c r="L390" s="111"/>
      <c r="M390" s="112">
        <f aca="true" t="shared" si="152" ref="M390:M398">IF(SUM(J390:L390)&gt;0,SUM(J390:L390),"")</f>
      </c>
      <c r="N390" s="109"/>
      <c r="O390" s="110"/>
      <c r="P390" s="111"/>
      <c r="Q390" s="112">
        <f aca="true" t="shared" si="153" ref="Q390:Q398">IF(SUM(N390:P390)&gt;0,SUM(N390:P390),"")</f>
      </c>
      <c r="R390" s="109"/>
      <c r="S390" s="110"/>
      <c r="T390" s="111"/>
      <c r="U390" s="112">
        <f aca="true" t="shared" si="154" ref="U390:U398">IF(SUM(R390:T390)&gt;0,SUM(R390:T390),"")</f>
      </c>
      <c r="V390" s="30"/>
      <c r="W390" s="70"/>
      <c r="X390" s="70"/>
      <c r="Y390" s="70"/>
      <c r="Z390" s="70"/>
      <c r="AA390" s="71"/>
    </row>
    <row r="391" spans="1:27" ht="14.25">
      <c r="A391" s="179" t="s">
        <v>301</v>
      </c>
      <c r="B391" s="113"/>
      <c r="C391" s="114"/>
      <c r="D391" s="115"/>
      <c r="E391" s="112">
        <f t="shared" si="150"/>
      </c>
      <c r="F391" s="113"/>
      <c r="G391" s="114"/>
      <c r="H391" s="115"/>
      <c r="I391" s="112">
        <f t="shared" si="151"/>
      </c>
      <c r="J391" s="113"/>
      <c r="K391" s="114"/>
      <c r="L391" s="115"/>
      <c r="M391" s="112">
        <f t="shared" si="152"/>
      </c>
      <c r="N391" s="113"/>
      <c r="O391" s="114"/>
      <c r="P391" s="115"/>
      <c r="Q391" s="112">
        <f t="shared" si="153"/>
      </c>
      <c r="R391" s="113"/>
      <c r="S391" s="114"/>
      <c r="T391" s="115"/>
      <c r="U391" s="112">
        <f t="shared" si="154"/>
      </c>
      <c r="V391" s="31"/>
      <c r="W391" s="70"/>
      <c r="X391" s="70"/>
      <c r="Y391" s="70"/>
      <c r="Z391" s="70"/>
      <c r="AA391" s="71"/>
    </row>
    <row r="392" spans="1:27" ht="14.25">
      <c r="A392" s="137" t="s">
        <v>51</v>
      </c>
      <c r="B392" s="113"/>
      <c r="C392" s="114"/>
      <c r="D392" s="115"/>
      <c r="E392" s="112">
        <f t="shared" si="150"/>
      </c>
      <c r="F392" s="113"/>
      <c r="G392" s="114"/>
      <c r="H392" s="115"/>
      <c r="I392" s="112">
        <f t="shared" si="151"/>
      </c>
      <c r="J392" s="113"/>
      <c r="K392" s="114"/>
      <c r="L392" s="115"/>
      <c r="M392" s="112">
        <f t="shared" si="152"/>
      </c>
      <c r="N392" s="113"/>
      <c r="O392" s="114"/>
      <c r="P392" s="115"/>
      <c r="Q392" s="112">
        <f t="shared" si="153"/>
      </c>
      <c r="R392" s="113"/>
      <c r="S392" s="114"/>
      <c r="T392" s="115"/>
      <c r="U392" s="112">
        <f t="shared" si="154"/>
      </c>
      <c r="V392" s="32" t="s">
        <v>12</v>
      </c>
      <c r="W392" s="70"/>
      <c r="X392" s="70"/>
      <c r="Y392" s="70"/>
      <c r="Z392" s="70"/>
      <c r="AA392" s="71"/>
    </row>
    <row r="393" spans="1:27" ht="14.25">
      <c r="A393" s="137" t="s">
        <v>52</v>
      </c>
      <c r="B393" s="113"/>
      <c r="C393" s="114"/>
      <c r="D393" s="115"/>
      <c r="E393" s="112">
        <f t="shared" si="150"/>
      </c>
      <c r="F393" s="113"/>
      <c r="G393" s="114"/>
      <c r="H393" s="115"/>
      <c r="I393" s="112">
        <f t="shared" si="151"/>
      </c>
      <c r="J393" s="113"/>
      <c r="K393" s="114"/>
      <c r="L393" s="115"/>
      <c r="M393" s="112">
        <f t="shared" si="152"/>
      </c>
      <c r="N393" s="113"/>
      <c r="O393" s="114"/>
      <c r="P393" s="115"/>
      <c r="Q393" s="112">
        <f t="shared" si="153"/>
      </c>
      <c r="R393" s="113"/>
      <c r="S393" s="114"/>
      <c r="T393" s="115"/>
      <c r="U393" s="112">
        <f t="shared" si="154"/>
      </c>
      <c r="V393" s="32" t="s">
        <v>13</v>
      </c>
      <c r="W393" s="70"/>
      <c r="X393" s="70"/>
      <c r="Y393" s="70"/>
      <c r="Z393" s="70"/>
      <c r="AA393" s="71"/>
    </row>
    <row r="394" spans="1:27" ht="14.25">
      <c r="A394" s="179" t="s">
        <v>282</v>
      </c>
      <c r="B394" s="113"/>
      <c r="C394" s="114"/>
      <c r="D394" s="116"/>
      <c r="E394" s="112">
        <f t="shared" si="150"/>
      </c>
      <c r="F394" s="113"/>
      <c r="G394" s="114"/>
      <c r="H394" s="116"/>
      <c r="I394" s="112">
        <f t="shared" si="151"/>
      </c>
      <c r="J394" s="113"/>
      <c r="K394" s="114"/>
      <c r="L394" s="116"/>
      <c r="M394" s="112">
        <f t="shared" si="152"/>
      </c>
      <c r="N394" s="113"/>
      <c r="O394" s="114"/>
      <c r="P394" s="116"/>
      <c r="Q394" s="112">
        <f t="shared" si="153"/>
      </c>
      <c r="R394" s="113"/>
      <c r="S394" s="114"/>
      <c r="T394" s="116"/>
      <c r="U394" s="112">
        <f t="shared" si="154"/>
      </c>
      <c r="V394" s="32" t="s">
        <v>13</v>
      </c>
      <c r="W394" s="70"/>
      <c r="X394" s="70"/>
      <c r="Y394" s="70"/>
      <c r="Z394" s="70"/>
      <c r="AA394" s="71"/>
    </row>
    <row r="395" spans="1:27" ht="14.25">
      <c r="A395" s="137" t="s">
        <v>49</v>
      </c>
      <c r="B395" s="113"/>
      <c r="C395" s="114"/>
      <c r="D395" s="116"/>
      <c r="E395" s="112">
        <f t="shared" si="150"/>
      </c>
      <c r="F395" s="113"/>
      <c r="G395" s="114"/>
      <c r="H395" s="116"/>
      <c r="I395" s="112">
        <f t="shared" si="151"/>
      </c>
      <c r="J395" s="113"/>
      <c r="K395" s="114"/>
      <c r="L395" s="116"/>
      <c r="M395" s="112">
        <f t="shared" si="152"/>
      </c>
      <c r="N395" s="113"/>
      <c r="O395" s="114"/>
      <c r="P395" s="116"/>
      <c r="Q395" s="112">
        <f t="shared" si="153"/>
      </c>
      <c r="R395" s="113"/>
      <c r="S395" s="114"/>
      <c r="T395" s="116"/>
      <c r="U395" s="112">
        <f t="shared" si="154"/>
      </c>
      <c r="V395" s="32"/>
      <c r="W395" s="70"/>
      <c r="X395" s="70"/>
      <c r="Y395" s="70"/>
      <c r="Z395" s="70"/>
      <c r="AA395" s="71"/>
    </row>
    <row r="396" spans="1:27" ht="14.25">
      <c r="A396" s="137" t="s">
        <v>45</v>
      </c>
      <c r="B396" s="113"/>
      <c r="C396" s="114"/>
      <c r="D396" s="115"/>
      <c r="E396" s="112">
        <f t="shared" si="150"/>
      </c>
      <c r="F396" s="113"/>
      <c r="G396" s="114"/>
      <c r="H396" s="115"/>
      <c r="I396" s="112">
        <f t="shared" si="151"/>
      </c>
      <c r="J396" s="113"/>
      <c r="K396" s="114"/>
      <c r="L396" s="115"/>
      <c r="M396" s="112">
        <f t="shared" si="152"/>
      </c>
      <c r="N396" s="113"/>
      <c r="O396" s="114"/>
      <c r="P396" s="115"/>
      <c r="Q396" s="112">
        <f t="shared" si="153"/>
      </c>
      <c r="R396" s="113"/>
      <c r="S396" s="114"/>
      <c r="T396" s="115"/>
      <c r="U396" s="112">
        <f t="shared" si="154"/>
      </c>
      <c r="V396" s="32" t="s">
        <v>14</v>
      </c>
      <c r="W396" s="70"/>
      <c r="X396" s="70"/>
      <c r="Y396" s="70"/>
      <c r="Z396" s="70"/>
      <c r="AA396" s="71"/>
    </row>
    <row r="397" spans="1:27" ht="14.25">
      <c r="A397" s="180" t="s">
        <v>53</v>
      </c>
      <c r="B397" s="113"/>
      <c r="C397" s="114"/>
      <c r="D397" s="115"/>
      <c r="E397" s="112">
        <f t="shared" si="150"/>
      </c>
      <c r="F397" s="113"/>
      <c r="G397" s="114"/>
      <c r="H397" s="115"/>
      <c r="I397" s="112">
        <f t="shared" si="151"/>
      </c>
      <c r="J397" s="113"/>
      <c r="K397" s="114"/>
      <c r="L397" s="115"/>
      <c r="M397" s="112">
        <f t="shared" si="152"/>
      </c>
      <c r="N397" s="113"/>
      <c r="O397" s="114"/>
      <c r="P397" s="115"/>
      <c r="Q397" s="112">
        <f t="shared" si="153"/>
      </c>
      <c r="R397" s="113"/>
      <c r="S397" s="114"/>
      <c r="T397" s="115"/>
      <c r="U397" s="112">
        <f t="shared" si="154"/>
      </c>
      <c r="V397" s="32" t="s">
        <v>15</v>
      </c>
      <c r="W397" s="70"/>
      <c r="X397" s="70"/>
      <c r="Y397" s="70"/>
      <c r="Z397" s="70"/>
      <c r="AA397" s="71"/>
    </row>
    <row r="398" spans="1:27" ht="14.25">
      <c r="A398" s="181" t="s">
        <v>40</v>
      </c>
      <c r="B398" s="113"/>
      <c r="C398" s="114"/>
      <c r="D398" s="115"/>
      <c r="E398" s="112">
        <f t="shared" si="150"/>
      </c>
      <c r="F398" s="113"/>
      <c r="G398" s="114"/>
      <c r="H398" s="115"/>
      <c r="I398" s="112">
        <f t="shared" si="151"/>
      </c>
      <c r="J398" s="113"/>
      <c r="K398" s="114"/>
      <c r="L398" s="115"/>
      <c r="M398" s="112">
        <f t="shared" si="152"/>
      </c>
      <c r="N398" s="113"/>
      <c r="O398" s="114"/>
      <c r="P398" s="115"/>
      <c r="Q398" s="112">
        <f t="shared" si="153"/>
      </c>
      <c r="R398" s="113"/>
      <c r="S398" s="114"/>
      <c r="T398" s="115"/>
      <c r="U398" s="112">
        <f t="shared" si="154"/>
      </c>
      <c r="V398" s="32" t="s">
        <v>16</v>
      </c>
      <c r="W398" s="70"/>
      <c r="X398" s="70"/>
      <c r="Y398" s="70"/>
      <c r="Z398" s="70"/>
      <c r="AA398" s="71"/>
    </row>
    <row r="399" spans="1:27" ht="14.25">
      <c r="A399" s="24"/>
      <c r="B399" s="113"/>
      <c r="C399" s="114"/>
      <c r="D399" s="115"/>
      <c r="E399" s="112">
        <f aca="true" t="shared" si="155" ref="E399:E404">IF(SUM(B399:D399)&gt;0,SUM(B399:D399),"")</f>
      </c>
      <c r="F399" s="113"/>
      <c r="G399" s="114"/>
      <c r="H399" s="115"/>
      <c r="I399" s="112">
        <f aca="true" t="shared" si="156" ref="I399:I404">IF(SUM(F399:H399)&gt;0,SUM(F399:H399),"")</f>
      </c>
      <c r="J399" s="113"/>
      <c r="K399" s="114"/>
      <c r="L399" s="115"/>
      <c r="M399" s="112">
        <f aca="true" t="shared" si="157" ref="M399:M404">IF(SUM(J399:L399)&gt;0,SUM(J399:L399),"")</f>
      </c>
      <c r="N399" s="113"/>
      <c r="O399" s="114"/>
      <c r="P399" s="115"/>
      <c r="Q399" s="112">
        <f aca="true" t="shared" si="158" ref="Q399:Q404">IF(SUM(N399:P399)&gt;0,SUM(N399:P399),"")</f>
      </c>
      <c r="R399" s="113"/>
      <c r="S399" s="114"/>
      <c r="T399" s="115"/>
      <c r="U399" s="112">
        <f aca="true" t="shared" si="159" ref="U399:U404">IF(SUM(R399:T399)&gt;0,SUM(R399:T399),"")</f>
      </c>
      <c r="V399" s="32" t="s">
        <v>17</v>
      </c>
      <c r="W399" s="70"/>
      <c r="X399" s="70"/>
      <c r="Y399" s="70"/>
      <c r="Z399" s="70"/>
      <c r="AA399" s="71"/>
    </row>
    <row r="400" spans="1:27" ht="14.25">
      <c r="A400" s="24"/>
      <c r="B400" s="113"/>
      <c r="C400" s="114"/>
      <c r="D400" s="115"/>
      <c r="E400" s="112">
        <f t="shared" si="155"/>
      </c>
      <c r="F400" s="113"/>
      <c r="G400" s="114"/>
      <c r="H400" s="115"/>
      <c r="I400" s="112">
        <f t="shared" si="156"/>
      </c>
      <c r="J400" s="113"/>
      <c r="K400" s="114"/>
      <c r="L400" s="115"/>
      <c r="M400" s="112">
        <f t="shared" si="157"/>
      </c>
      <c r="N400" s="113"/>
      <c r="O400" s="114"/>
      <c r="P400" s="115"/>
      <c r="Q400" s="112">
        <f t="shared" si="158"/>
      </c>
      <c r="R400" s="113"/>
      <c r="S400" s="114"/>
      <c r="T400" s="115"/>
      <c r="U400" s="112">
        <f t="shared" si="159"/>
      </c>
      <c r="V400" s="32" t="s">
        <v>13</v>
      </c>
      <c r="W400" s="70"/>
      <c r="X400" s="70"/>
      <c r="Y400" s="70"/>
      <c r="Z400" s="70"/>
      <c r="AA400" s="71"/>
    </row>
    <row r="401" spans="1:27" ht="14.25">
      <c r="A401" s="24"/>
      <c r="B401" s="113"/>
      <c r="C401" s="114"/>
      <c r="D401" s="115"/>
      <c r="E401" s="112">
        <f t="shared" si="155"/>
      </c>
      <c r="F401" s="113"/>
      <c r="G401" s="114"/>
      <c r="H401" s="115"/>
      <c r="I401" s="112">
        <f t="shared" si="156"/>
      </c>
      <c r="J401" s="113"/>
      <c r="K401" s="114"/>
      <c r="L401" s="115"/>
      <c r="M401" s="112">
        <f t="shared" si="157"/>
      </c>
      <c r="N401" s="113"/>
      <c r="O401" s="114"/>
      <c r="P401" s="115"/>
      <c r="Q401" s="112">
        <f t="shared" si="158"/>
      </c>
      <c r="R401" s="113"/>
      <c r="S401" s="114"/>
      <c r="T401" s="115"/>
      <c r="U401" s="112">
        <f t="shared" si="159"/>
      </c>
      <c r="V401" s="32"/>
      <c r="W401" s="70"/>
      <c r="X401" s="70"/>
      <c r="Y401" s="70"/>
      <c r="Z401" s="70"/>
      <c r="AA401" s="71"/>
    </row>
    <row r="402" spans="1:27" ht="14.25">
      <c r="A402" s="24" t="s">
        <v>204</v>
      </c>
      <c r="B402" s="113"/>
      <c r="C402" s="114"/>
      <c r="D402" s="115"/>
      <c r="E402" s="112">
        <f t="shared" si="155"/>
      </c>
      <c r="F402" s="113"/>
      <c r="G402" s="114"/>
      <c r="H402" s="114"/>
      <c r="I402" s="112">
        <f t="shared" si="156"/>
      </c>
      <c r="J402" s="113"/>
      <c r="K402" s="114"/>
      <c r="L402" s="114"/>
      <c r="M402" s="112">
        <f t="shared" si="157"/>
      </c>
      <c r="N402" s="113"/>
      <c r="O402" s="114"/>
      <c r="P402" s="114"/>
      <c r="Q402" s="112">
        <f t="shared" si="158"/>
      </c>
      <c r="R402" s="113"/>
      <c r="S402" s="114"/>
      <c r="T402" s="114"/>
      <c r="U402" s="112">
        <f t="shared" si="159"/>
      </c>
      <c r="V402" s="32"/>
      <c r="W402" s="70"/>
      <c r="X402" s="70"/>
      <c r="Y402" s="70"/>
      <c r="Z402" s="70"/>
      <c r="AA402" s="71"/>
    </row>
    <row r="403" spans="1:27" ht="14.25">
      <c r="A403" s="24" t="s">
        <v>205</v>
      </c>
      <c r="B403" s="113"/>
      <c r="C403" s="114"/>
      <c r="D403" s="115"/>
      <c r="E403" s="112">
        <f t="shared" si="155"/>
      </c>
      <c r="F403" s="113"/>
      <c r="G403" s="114"/>
      <c r="H403" s="115"/>
      <c r="I403" s="112">
        <f t="shared" si="156"/>
      </c>
      <c r="J403" s="113"/>
      <c r="K403" s="114"/>
      <c r="L403" s="115"/>
      <c r="M403" s="112">
        <f t="shared" si="157"/>
      </c>
      <c r="N403" s="113"/>
      <c r="O403" s="114"/>
      <c r="P403" s="115"/>
      <c r="Q403" s="112">
        <f t="shared" si="158"/>
      </c>
      <c r="R403" s="113"/>
      <c r="S403" s="114"/>
      <c r="T403" s="115"/>
      <c r="U403" s="112">
        <f t="shared" si="159"/>
      </c>
      <c r="V403" s="31"/>
      <c r="W403" s="70"/>
      <c r="X403" s="70"/>
      <c r="Y403" s="70"/>
      <c r="Z403" s="70"/>
      <c r="AA403" s="71"/>
    </row>
    <row r="404" spans="1:27" ht="14.25">
      <c r="A404" s="24" t="s">
        <v>318</v>
      </c>
      <c r="B404" s="113"/>
      <c r="C404" s="114"/>
      <c r="D404" s="115"/>
      <c r="E404" s="112">
        <f t="shared" si="155"/>
      </c>
      <c r="F404" s="113"/>
      <c r="G404" s="114"/>
      <c r="H404" s="115"/>
      <c r="I404" s="112">
        <f t="shared" si="156"/>
      </c>
      <c r="J404" s="113"/>
      <c r="K404" s="114"/>
      <c r="L404" s="115"/>
      <c r="M404" s="112">
        <f t="shared" si="157"/>
      </c>
      <c r="N404" s="113"/>
      <c r="O404" s="114"/>
      <c r="P404" s="115"/>
      <c r="Q404" s="112">
        <f t="shared" si="158"/>
      </c>
      <c r="R404" s="113"/>
      <c r="S404" s="114"/>
      <c r="T404" s="115"/>
      <c r="U404" s="112">
        <f t="shared" si="159"/>
      </c>
      <c r="V404" s="31"/>
      <c r="W404" s="70"/>
      <c r="X404" s="70"/>
      <c r="Y404" s="70"/>
      <c r="Z404" s="70"/>
      <c r="AA404" s="71"/>
    </row>
    <row r="405" spans="1:27" ht="15" thickBot="1">
      <c r="A405" s="106" t="s">
        <v>11</v>
      </c>
      <c r="B405" s="150">
        <f aca="true" t="shared" si="160" ref="B405:U405">IF(SUM(B390:B401)=0,0,AVERAGE(B390:B401))</f>
        <v>0</v>
      </c>
      <c r="C405" s="151">
        <f t="shared" si="160"/>
        <v>0</v>
      </c>
      <c r="D405" s="152">
        <f t="shared" si="160"/>
        <v>0</v>
      </c>
      <c r="E405" s="160">
        <f t="shared" si="160"/>
        <v>0</v>
      </c>
      <c r="F405" s="150">
        <f t="shared" si="160"/>
        <v>0</v>
      </c>
      <c r="G405" s="151">
        <f t="shared" si="160"/>
        <v>0</v>
      </c>
      <c r="H405" s="152">
        <f t="shared" si="160"/>
        <v>0</v>
      </c>
      <c r="I405" s="160">
        <f t="shared" si="160"/>
        <v>0</v>
      </c>
      <c r="J405" s="150">
        <f t="shared" si="160"/>
        <v>0</v>
      </c>
      <c r="K405" s="151">
        <f t="shared" si="160"/>
        <v>0</v>
      </c>
      <c r="L405" s="152">
        <f t="shared" si="160"/>
        <v>0</v>
      </c>
      <c r="M405" s="160">
        <f t="shared" si="160"/>
        <v>0</v>
      </c>
      <c r="N405" s="150">
        <f t="shared" si="160"/>
        <v>0</v>
      </c>
      <c r="O405" s="151">
        <f t="shared" si="160"/>
        <v>0</v>
      </c>
      <c r="P405" s="152">
        <f t="shared" si="160"/>
        <v>0</v>
      </c>
      <c r="Q405" s="160">
        <f t="shared" si="160"/>
        <v>0</v>
      </c>
      <c r="R405" s="150">
        <f t="shared" si="160"/>
        <v>0</v>
      </c>
      <c r="S405" s="151">
        <f t="shared" si="160"/>
        <v>0</v>
      </c>
      <c r="T405" s="152">
        <f t="shared" si="160"/>
        <v>0</v>
      </c>
      <c r="U405" s="160">
        <f t="shared" si="160"/>
        <v>0</v>
      </c>
      <c r="V405" s="39"/>
      <c r="W405" s="70"/>
      <c r="X405" s="70"/>
      <c r="Y405" s="70"/>
      <c r="Z405" s="70"/>
      <c r="AA405" s="71"/>
    </row>
    <row r="406" spans="1:27" ht="14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70"/>
      <c r="X406" s="70"/>
      <c r="Y406" s="70"/>
      <c r="Z406" s="70"/>
      <c r="AA406" s="71"/>
    </row>
    <row r="407" spans="1:27" ht="15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70" t="s">
        <v>62</v>
      </c>
      <c r="X407" s="88"/>
      <c r="Y407" s="88"/>
      <c r="Z407" s="88"/>
      <c r="AA407" s="89"/>
    </row>
    <row r="408" spans="1:27" ht="14.25">
      <c r="A408" s="15" t="s">
        <v>47</v>
      </c>
      <c r="B408" s="311" t="s">
        <v>391</v>
      </c>
      <c r="C408" s="312"/>
      <c r="D408" s="312"/>
      <c r="E408" s="313"/>
      <c r="F408" s="311" t="s">
        <v>423</v>
      </c>
      <c r="G408" s="312"/>
      <c r="H408" s="312"/>
      <c r="I408" s="313"/>
      <c r="J408" s="311" t="s">
        <v>404</v>
      </c>
      <c r="K408" s="312"/>
      <c r="L408" s="312"/>
      <c r="M408" s="313"/>
      <c r="N408" s="311" t="s">
        <v>392</v>
      </c>
      <c r="O408" s="312"/>
      <c r="P408" s="312"/>
      <c r="Q408" s="313"/>
      <c r="R408" s="311" t="s">
        <v>193</v>
      </c>
      <c r="S408" s="312"/>
      <c r="T408" s="312"/>
      <c r="U408" s="313"/>
      <c r="V408" s="16" t="s">
        <v>4</v>
      </c>
      <c r="W408" s="70" t="str">
        <f>B408</f>
        <v>Joe Ford - 11</v>
      </c>
      <c r="X408" s="70" t="str">
        <f>F408</f>
        <v>Shawni Sorrell - 11</v>
      </c>
      <c r="Y408" s="70" t="str">
        <f>J408</f>
        <v>Chelsea Cavender - 10</v>
      </c>
      <c r="Z408" s="70" t="str">
        <f>N408</f>
        <v>Tyler Cooper - 10</v>
      </c>
      <c r="AA408" s="71" t="str">
        <f>R408</f>
        <v>JA 5</v>
      </c>
    </row>
    <row r="409" spans="1:27" ht="15" thickBot="1">
      <c r="A409" s="17" t="s">
        <v>5</v>
      </c>
      <c r="B409" s="18" t="s">
        <v>6</v>
      </c>
      <c r="C409" s="19" t="s">
        <v>7</v>
      </c>
      <c r="D409" s="20" t="s">
        <v>8</v>
      </c>
      <c r="E409" s="21" t="s">
        <v>9</v>
      </c>
      <c r="F409" s="18" t="s">
        <v>6</v>
      </c>
      <c r="G409" s="19" t="s">
        <v>7</v>
      </c>
      <c r="H409" s="19" t="s">
        <v>8</v>
      </c>
      <c r="I409" s="21" t="s">
        <v>9</v>
      </c>
      <c r="J409" s="18" t="s">
        <v>6</v>
      </c>
      <c r="K409" s="19" t="s">
        <v>7</v>
      </c>
      <c r="L409" s="19" t="s">
        <v>8</v>
      </c>
      <c r="M409" s="21" t="s">
        <v>9</v>
      </c>
      <c r="N409" s="18" t="s">
        <v>6</v>
      </c>
      <c r="O409" s="19" t="s">
        <v>7</v>
      </c>
      <c r="P409" s="19" t="s">
        <v>8</v>
      </c>
      <c r="Q409" s="21" t="s">
        <v>9</v>
      </c>
      <c r="R409" s="18" t="s">
        <v>6</v>
      </c>
      <c r="S409" s="19" t="s">
        <v>7</v>
      </c>
      <c r="T409" s="19" t="s">
        <v>8</v>
      </c>
      <c r="U409" s="21" t="s">
        <v>9</v>
      </c>
      <c r="V409" s="22" t="s">
        <v>10</v>
      </c>
      <c r="W409" s="96">
        <f>IF(SUM(E410:E424)&gt;0,LARGE(E410:E424,1),0)</f>
        <v>273</v>
      </c>
      <c r="X409" s="97">
        <f>IF(SUM(I410:I424)&gt;0,LARGE(I410:I424,1),0)</f>
        <v>278</v>
      </c>
      <c r="Y409" s="97">
        <f>IF(SUM(M410:M424)&gt;0,LARGE(M410:M424,1),0)</f>
        <v>249</v>
      </c>
      <c r="Z409" s="97">
        <f>IF(SUM(Q410:Q424)&gt;0,LARGE(Q410:Q424,1),0)</f>
        <v>269</v>
      </c>
      <c r="AA409" s="98">
        <f>IF(SUM(U410:U424)&gt;0,LARGE(U410:U424,1),0)</f>
        <v>0</v>
      </c>
    </row>
    <row r="410" spans="1:27" ht="15" thickTop="1">
      <c r="A410" s="24" t="s">
        <v>43</v>
      </c>
      <c r="B410" s="109">
        <v>96</v>
      </c>
      <c r="C410" s="110">
        <v>81</v>
      </c>
      <c r="D410" s="111">
        <v>82</v>
      </c>
      <c r="E410" s="112">
        <f>IF(SUM(B410:D410)&gt;0,SUM(B410:D410),"")</f>
        <v>259</v>
      </c>
      <c r="F410" s="109">
        <v>90</v>
      </c>
      <c r="G410" s="110">
        <v>77</v>
      </c>
      <c r="H410" s="111">
        <v>81</v>
      </c>
      <c r="I410" s="112">
        <f>IF(SUM(F410:H410)&gt;0,SUM(F410:H410),"")</f>
        <v>248</v>
      </c>
      <c r="J410" s="109">
        <v>93</v>
      </c>
      <c r="K410" s="110">
        <v>65</v>
      </c>
      <c r="L410" s="111">
        <v>87</v>
      </c>
      <c r="M410" s="112">
        <f>IF(SUM(J410:L410)&gt;0,SUM(J410:L410),"")</f>
        <v>245</v>
      </c>
      <c r="N410" s="109">
        <v>96</v>
      </c>
      <c r="O410" s="110">
        <v>85</v>
      </c>
      <c r="P410" s="111">
        <v>87</v>
      </c>
      <c r="Q410" s="112">
        <f>IF(SUM(N410:P410)&gt;0,SUM(N410:P410),"")</f>
        <v>268</v>
      </c>
      <c r="R410" s="109"/>
      <c r="S410" s="110"/>
      <c r="T410" s="111"/>
      <c r="U410" s="112">
        <f>IF(SUM(R410:T410)&gt;0,SUM(R410:T410),"")</f>
      </c>
      <c r="V410" s="94">
        <f>IF(SUM(E410,I410,M410,Q410,U410,U429,Q429,M429,I429,E429,E448,I448,M448,Q448,U448)&gt;0,(LARGE((E410,I410,M410,Q410,U410,U429,Q429,M429,I429,E429,E448,I448,M448,Q448,U448),1)+LARGE((E410,I410,M410,Q410,U410,U429,Q429,M429,I429,E429,E448,I448,M448,Q448,U448),2)+LARGE((E410,I410,M410,Q410,U410,U429,Q429,M429,I429,E429,E448,I448,M448,Q448,U448),3)+LARGE((E410,I410,M410,Q410,U410,U429,Q429,M429,I429,E429,E448,I448,M448,Q448,U448),4)),"")</f>
        <v>1020</v>
      </c>
      <c r="W410" s="70"/>
      <c r="X410" s="70"/>
      <c r="Y410" s="70"/>
      <c r="Z410" s="70"/>
      <c r="AA410" s="71"/>
    </row>
    <row r="411" spans="1:27" ht="14.25">
      <c r="A411" s="24" t="s">
        <v>48</v>
      </c>
      <c r="B411" s="113">
        <v>94</v>
      </c>
      <c r="C411" s="114">
        <v>73</v>
      </c>
      <c r="D411" s="115">
        <v>81</v>
      </c>
      <c r="E411" s="112">
        <f aca="true" t="shared" si="161" ref="E411:E424">IF(SUM(B411:D411)&gt;0,SUM(B411:D411),"")</f>
        <v>248</v>
      </c>
      <c r="F411" s="113">
        <v>97</v>
      </c>
      <c r="G411" s="114">
        <v>75</v>
      </c>
      <c r="H411" s="115">
        <v>89</v>
      </c>
      <c r="I411" s="112">
        <f aca="true" t="shared" si="162" ref="I411:I424">IF(SUM(F411:H411)&gt;0,SUM(F411:H411),"")</f>
        <v>261</v>
      </c>
      <c r="J411" s="113">
        <v>80</v>
      </c>
      <c r="K411" s="114">
        <v>70</v>
      </c>
      <c r="L411" s="115">
        <v>78</v>
      </c>
      <c r="M411" s="112">
        <f aca="true" t="shared" si="163" ref="M411:M424">IF(SUM(J411:L411)&gt;0,SUM(J411:L411),"")</f>
        <v>228</v>
      </c>
      <c r="N411" s="113">
        <v>87</v>
      </c>
      <c r="O411" s="114">
        <v>70</v>
      </c>
      <c r="P411" s="115">
        <v>83</v>
      </c>
      <c r="Q411" s="112">
        <f aca="true" t="shared" si="164" ref="Q411:Q424">IF(SUM(N411:P411)&gt;0,SUM(N411:P411),"")</f>
        <v>240</v>
      </c>
      <c r="R411" s="113"/>
      <c r="S411" s="114"/>
      <c r="T411" s="115"/>
      <c r="U411" s="112">
        <f aca="true" t="shared" si="165" ref="U411:U424">IF(SUM(R411:T411)&gt;0,SUM(R411:T411),"")</f>
      </c>
      <c r="V411" s="94">
        <f>IF(SUM(E411,I411,M411,Q411,U411,U430,Q430,M430,I430,E430,E449,I449,M449,Q449,U449)&gt;0,(LARGE((E411,I411,M411,Q411,U411,U430,Q430,M430,I430,E430,E449,I449,M449,Q449,U449),1)+LARGE((E411,I411,M411,Q411,U411,U430,Q430,M430,I430,E430,E449,I449,M449,Q449,U449),2)+LARGE((E411,I411,M411,Q411,U411,U430,Q430,M430,I430,E430,E449,I449,M449,Q449,U449),3)+LARGE((E411,I411,M411,Q411,U411,U430,Q430,M430,I430,E430,E449,I449,M449,Q449,U449),4)),"")</f>
        <v>977</v>
      </c>
      <c r="W411" s="70"/>
      <c r="X411" s="70"/>
      <c r="Y411" s="70"/>
      <c r="Z411" s="70"/>
      <c r="AA411" s="71"/>
    </row>
    <row r="412" spans="1:27" ht="14.25">
      <c r="A412" s="24" t="s">
        <v>40</v>
      </c>
      <c r="B412" s="113">
        <v>94</v>
      </c>
      <c r="C412" s="114">
        <v>80</v>
      </c>
      <c r="D412" s="115">
        <v>76</v>
      </c>
      <c r="E412" s="112">
        <f t="shared" si="161"/>
        <v>250</v>
      </c>
      <c r="F412" s="113">
        <v>96</v>
      </c>
      <c r="G412" s="114">
        <v>89</v>
      </c>
      <c r="H412" s="115">
        <v>93</v>
      </c>
      <c r="I412" s="112">
        <f t="shared" si="162"/>
        <v>278</v>
      </c>
      <c r="J412" s="113">
        <v>88</v>
      </c>
      <c r="K412" s="114">
        <v>61</v>
      </c>
      <c r="L412" s="115">
        <v>78</v>
      </c>
      <c r="M412" s="112">
        <f t="shared" si="163"/>
        <v>227</v>
      </c>
      <c r="N412" s="113">
        <v>93</v>
      </c>
      <c r="O412" s="114">
        <v>76</v>
      </c>
      <c r="P412" s="115">
        <v>89</v>
      </c>
      <c r="Q412" s="112">
        <f t="shared" si="164"/>
        <v>258</v>
      </c>
      <c r="R412" s="113"/>
      <c r="S412" s="114"/>
      <c r="T412" s="115"/>
      <c r="U412" s="112">
        <f t="shared" si="165"/>
      </c>
      <c r="V412" s="94">
        <f>IF(SUM(E412,I412,M412,Q412,U412,U431,Q431,M431,I431,E431,E450,I450,M450,Q450,U450)&gt;0,(LARGE((E412,I412,M412,Q412,U412,U431,Q431,M431,I431,E431,E450,I450,M450,Q450,U450),1)+LARGE((E412,I412,M412,Q412,U412,U431,Q431,M431,I431,E431,E450,I450,M450,Q450,U450),2)+LARGE((E412,I412,M412,Q412,U412,U431,Q431,M431,I431,E431,E450,I450,M450,Q450,U450),3)+LARGE((E412,I412,M412,Q412,U412,U431,Q431,M431,I431,E431,E450,I450,M450,Q450,U450),4)),"")</f>
        <v>1013</v>
      </c>
      <c r="W412" s="70"/>
      <c r="X412" s="70"/>
      <c r="Y412" s="70"/>
      <c r="Z412" s="70"/>
      <c r="AA412" s="71"/>
    </row>
    <row r="413" spans="1:27" ht="14.25">
      <c r="A413" s="24" t="s">
        <v>44</v>
      </c>
      <c r="B413" s="113">
        <v>92</v>
      </c>
      <c r="C413" s="114">
        <v>84</v>
      </c>
      <c r="D413" s="115">
        <v>72</v>
      </c>
      <c r="E413" s="112">
        <f t="shared" si="161"/>
        <v>248</v>
      </c>
      <c r="F413" s="113">
        <v>94</v>
      </c>
      <c r="G413" s="114">
        <v>84</v>
      </c>
      <c r="H413" s="115">
        <v>84</v>
      </c>
      <c r="I413" s="112">
        <f t="shared" si="162"/>
        <v>262</v>
      </c>
      <c r="J413" s="113"/>
      <c r="K413" s="114"/>
      <c r="L413" s="115"/>
      <c r="M413" s="112">
        <f t="shared" si="163"/>
      </c>
      <c r="N413" s="113">
        <v>95</v>
      </c>
      <c r="O413" s="114">
        <v>84</v>
      </c>
      <c r="P413" s="115">
        <v>89</v>
      </c>
      <c r="Q413" s="112">
        <f t="shared" si="164"/>
        <v>268</v>
      </c>
      <c r="R413" s="113"/>
      <c r="S413" s="114"/>
      <c r="T413" s="115"/>
      <c r="U413" s="112">
        <v>0</v>
      </c>
      <c r="V413" s="94">
        <f>IF(SUM(E413,I413,M413,Q413,U413,U432,Q432,M432,I432,E432,E451,I451,M451,Q451,U451)&gt;0,(LARGE((E413,I413,M413,Q413,U413,U432,Q432,M432,I432,E432,E451,I451,M451,Q451,U451),1)+LARGE((E413,I413,M413,Q413,U413,U432,Q432,M432,I432,E432,E451,I451,M451,Q451,U451),2)+LARGE((E413,I413,M413,Q413,U413,U432,Q432,M432,I432,E432,E451,I451,M451,Q451,U451),3)+LARGE((E413,I413,M413,Q413,U413,U432,Q432,M432,I432,E432,E451,I451,M451,Q451,U451),4)),"")</f>
        <v>778</v>
      </c>
      <c r="W413" s="70"/>
      <c r="X413" s="70"/>
      <c r="Y413" s="70"/>
      <c r="Z413" s="70"/>
      <c r="AA413" s="71"/>
    </row>
    <row r="414" spans="1:27" ht="14.25">
      <c r="A414" s="24" t="s">
        <v>50</v>
      </c>
      <c r="B414" s="113">
        <v>79</v>
      </c>
      <c r="C414" s="114">
        <v>80</v>
      </c>
      <c r="D414" s="116">
        <v>91</v>
      </c>
      <c r="E414" s="112">
        <f t="shared" si="161"/>
        <v>250</v>
      </c>
      <c r="F414" s="113">
        <v>90</v>
      </c>
      <c r="G414" s="114">
        <v>85</v>
      </c>
      <c r="H414" s="116">
        <v>86</v>
      </c>
      <c r="I414" s="112">
        <f t="shared" si="162"/>
        <v>261</v>
      </c>
      <c r="J414" s="113">
        <v>90</v>
      </c>
      <c r="K414" s="114">
        <v>60</v>
      </c>
      <c r="L414" s="116">
        <v>70</v>
      </c>
      <c r="M414" s="112">
        <f t="shared" si="163"/>
        <v>220</v>
      </c>
      <c r="N414" s="113">
        <v>94</v>
      </c>
      <c r="O414" s="114">
        <v>81</v>
      </c>
      <c r="P414" s="116">
        <v>76</v>
      </c>
      <c r="Q414" s="112">
        <f t="shared" si="164"/>
        <v>251</v>
      </c>
      <c r="R414" s="113"/>
      <c r="S414" s="114"/>
      <c r="T414" s="116"/>
      <c r="U414" s="112">
        <f t="shared" si="165"/>
      </c>
      <c r="V414" s="94">
        <f>IF(SUM(E414,I414,M414,Q414,U414,U433,Q433,M433,I433,E433,E452,I452,M452,Q452,U452)&gt;0,(LARGE((E414,I414,M414,Q414,U414,U433,Q433,M433,I433,E433,E452,I452,M452,Q452,U452),1)+LARGE((E414,I414,M414,Q414,U414,U433,Q433,M433,I433,E433,E452,I452,M452,Q452,U452),2)+LARGE((E414,I414,M414,Q414,U414,U433,Q433,M433,I433,E433,E452,I452,M452,Q452,U452),3)+LARGE((E414,I414,M414,Q414,U414,U433,Q433,M433,I433,E433,E452,I452,M452,Q452,U452),4)),"")</f>
        <v>982</v>
      </c>
      <c r="W414" s="70"/>
      <c r="X414" s="70"/>
      <c r="Y414" s="70"/>
      <c r="Z414" s="70"/>
      <c r="AA414" s="71"/>
    </row>
    <row r="415" spans="1:27" ht="14.25">
      <c r="A415" s="24" t="s">
        <v>53</v>
      </c>
      <c r="B415" s="113">
        <v>89</v>
      </c>
      <c r="C415" s="114">
        <v>86</v>
      </c>
      <c r="D415" s="116">
        <v>83</v>
      </c>
      <c r="E415" s="112">
        <f t="shared" si="161"/>
        <v>258</v>
      </c>
      <c r="F415" s="113">
        <v>90</v>
      </c>
      <c r="G415" s="114">
        <v>88</v>
      </c>
      <c r="H415" s="116">
        <v>94</v>
      </c>
      <c r="I415" s="112">
        <f t="shared" si="162"/>
        <v>272</v>
      </c>
      <c r="J415" s="113">
        <v>87</v>
      </c>
      <c r="K415" s="114">
        <v>75</v>
      </c>
      <c r="L415" s="116">
        <v>82</v>
      </c>
      <c r="M415" s="112">
        <f t="shared" si="163"/>
        <v>244</v>
      </c>
      <c r="N415" s="113">
        <v>95</v>
      </c>
      <c r="O415" s="114">
        <v>85</v>
      </c>
      <c r="P415" s="116">
        <v>86</v>
      </c>
      <c r="Q415" s="112">
        <f t="shared" si="164"/>
        <v>266</v>
      </c>
      <c r="R415" s="113"/>
      <c r="S415" s="114"/>
      <c r="T415" s="116"/>
      <c r="U415" s="112">
        <f t="shared" si="165"/>
      </c>
      <c r="V415" s="94">
        <f>IF(SUM(E415,I415,M415,Q415,U415,U434,Q434,M434,I434,E434,E453,I453,M453,Q453,U453)&gt;0,(LARGE((E415,I415,M415,Q415,U415,U434,Q434,M434,I434,E434,E453,I453,M453,Q453,U453),1)+LARGE((E415,I415,M415,Q415,U415,U434,Q434,M434,I434,E434,E453,I453,M453,Q453,U453),2)+LARGE((E415,I415,M415,Q415,U415,U434,Q434,M434,I434,E434,E453,I453,M453,Q453,U453),3)+LARGE((E415,I415,M415,Q415,U415,U434,Q434,M434,I434,E434,E453,I453,M453,Q453,U453),4)),"")</f>
        <v>1040</v>
      </c>
      <c r="W415" s="70"/>
      <c r="X415" s="70"/>
      <c r="Y415" s="70"/>
      <c r="Z415" s="70"/>
      <c r="AA415" s="71"/>
    </row>
    <row r="416" spans="1:27" ht="14.25">
      <c r="A416" s="24" t="s">
        <v>41</v>
      </c>
      <c r="B416" s="113">
        <v>95</v>
      </c>
      <c r="C416" s="114">
        <v>84</v>
      </c>
      <c r="D416" s="115">
        <v>87</v>
      </c>
      <c r="E416" s="112">
        <f>IF(SUM(B416:D416)&gt;0,SUM(B416:D416),"")</f>
        <v>266</v>
      </c>
      <c r="F416" s="113">
        <v>93</v>
      </c>
      <c r="G416" s="114">
        <v>89</v>
      </c>
      <c r="H416" s="115">
        <v>81</v>
      </c>
      <c r="I416" s="112">
        <f>IF(SUM(F416:H416)&gt;0,SUM(F416:H416),"")</f>
        <v>263</v>
      </c>
      <c r="J416" s="113">
        <v>91</v>
      </c>
      <c r="K416" s="114">
        <v>70</v>
      </c>
      <c r="L416" s="115">
        <v>77</v>
      </c>
      <c r="M416" s="112">
        <f>IF(SUM(J416:L416)&gt;0,SUM(J416:L416),"")</f>
        <v>238</v>
      </c>
      <c r="N416" s="113">
        <v>93</v>
      </c>
      <c r="O416" s="114">
        <v>86</v>
      </c>
      <c r="P416" s="115">
        <v>90</v>
      </c>
      <c r="Q416" s="112">
        <f>IF(SUM(N416:P416)&gt;0,SUM(N416:P416),"")</f>
        <v>269</v>
      </c>
      <c r="R416" s="113"/>
      <c r="S416" s="114"/>
      <c r="T416" s="115"/>
      <c r="U416" s="112">
        <f>IF(SUM(R416:T416)&gt;0,SUM(R416:T416),"")</f>
      </c>
      <c r="V416" s="94">
        <f>IF(SUM(E416,I416,M416,Q416,U416,U435,Q435,M435,I435,E435,E454,I454,M454,Q454,U454)&gt;0,(LARGE((E416,I416,M416,Q416,U416,U435,Q435,M435,I435,E435,E454,I454,M454,Q454,U454),1)+LARGE((E416,I416,M416,Q416,U416,U435,Q435,M435,I435,E435,E454,I454,M454,Q454,U454),2)+LARGE((E416,I416,M416,Q416,U416,U435,Q435,M435,I435,E435,E454,I454,M454,Q454,U454),3)+LARGE((E416,I416,M416,Q416,U416,U435,Q435,M435,I435,E435,E454,I454,M454,Q454,U454),4)),"")</f>
        <v>1036</v>
      </c>
      <c r="W416" s="70"/>
      <c r="X416" s="70"/>
      <c r="Y416" s="70"/>
      <c r="Z416" s="70"/>
      <c r="AA416" s="71"/>
    </row>
    <row r="417" spans="1:27" ht="14.25">
      <c r="A417" s="182" t="s">
        <v>49</v>
      </c>
      <c r="B417" s="113">
        <v>97</v>
      </c>
      <c r="C417" s="114">
        <v>88</v>
      </c>
      <c r="D417" s="115">
        <v>86</v>
      </c>
      <c r="E417" s="112">
        <f>IF(SUM(B417:D417)&gt;0,SUM(B417:D417),"")</f>
        <v>271</v>
      </c>
      <c r="F417" s="113">
        <v>96</v>
      </c>
      <c r="G417" s="114">
        <v>80</v>
      </c>
      <c r="H417" s="115">
        <v>84</v>
      </c>
      <c r="I417" s="112">
        <f>IF(SUM(F417:H417)&gt;0,SUM(F417:H417),"")</f>
        <v>260</v>
      </c>
      <c r="J417" s="113">
        <v>93</v>
      </c>
      <c r="K417" s="114">
        <v>75</v>
      </c>
      <c r="L417" s="115">
        <v>81</v>
      </c>
      <c r="M417" s="112">
        <f>IF(SUM(J417:L417)&gt;0,SUM(J417:L417),"")</f>
        <v>249</v>
      </c>
      <c r="N417" s="113">
        <v>91</v>
      </c>
      <c r="O417" s="114">
        <v>80</v>
      </c>
      <c r="P417" s="115">
        <v>88</v>
      </c>
      <c r="Q417" s="112">
        <f>IF(SUM(N417:P417)&gt;0,SUM(N417:P417),"")</f>
        <v>259</v>
      </c>
      <c r="R417" s="113"/>
      <c r="S417" s="114"/>
      <c r="T417" s="115"/>
      <c r="U417" s="112">
        <f>IF(SUM(R417:T417)&gt;0,SUM(R417:T417),"")</f>
      </c>
      <c r="V417" s="94">
        <f>IF(SUM(E417,I417,M417,Q417,U417,U436,Q436,M436,I436,E436,E455,I455,M455,Q455,U455)&gt;0,(LARGE((E417,I417,M417,Q417,U417,U436,Q436,M436,I436,E436,E455,I455,M455,Q455,U455),1)+LARGE((E417,I417,M417,Q417,U417,U436,Q436,M436,I436,E436,E455,I455,M455,Q455,U455),2)+LARGE((E417,I417,M417,Q417,U417,U436,Q436,M436,I436,E436,E455,I455,M455,Q455,U455),3)+LARGE((E417,I417,M417,Q417,U417,U436,Q436,M436,I436,E436,E455,I455,M455,Q455,U455),4)),"")</f>
        <v>1039</v>
      </c>
      <c r="W417" s="70"/>
      <c r="X417" s="70"/>
      <c r="Y417" s="70"/>
      <c r="Z417" s="70"/>
      <c r="AA417" s="71"/>
    </row>
    <row r="418" spans="1:27" ht="14.25">
      <c r="A418" s="182" t="s">
        <v>301</v>
      </c>
      <c r="B418" s="113">
        <v>97</v>
      </c>
      <c r="C418" s="114">
        <v>91</v>
      </c>
      <c r="D418" s="115">
        <v>85</v>
      </c>
      <c r="E418" s="112">
        <f>IF(SUM(B418:D418)&gt;0,SUM(B418:D418),"")</f>
        <v>273</v>
      </c>
      <c r="F418" s="113">
        <v>92</v>
      </c>
      <c r="G418" s="114">
        <v>76</v>
      </c>
      <c r="H418" s="115">
        <v>88</v>
      </c>
      <c r="I418" s="112">
        <f>IF(SUM(F418:H418)&gt;0,SUM(F418:H418),"")</f>
        <v>256</v>
      </c>
      <c r="J418" s="113">
        <v>86</v>
      </c>
      <c r="K418" s="114">
        <v>77</v>
      </c>
      <c r="L418" s="115">
        <v>79</v>
      </c>
      <c r="M418" s="112">
        <f>IF(SUM(J418:L418)&gt;0,SUM(J418:L418),"")</f>
        <v>242</v>
      </c>
      <c r="N418" s="113">
        <v>93</v>
      </c>
      <c r="O418" s="114">
        <v>72</v>
      </c>
      <c r="P418" s="115">
        <v>86</v>
      </c>
      <c r="Q418" s="112">
        <f>IF(SUM(N418:P418)&gt;0,SUM(N418:P418),"")</f>
        <v>251</v>
      </c>
      <c r="R418" s="113"/>
      <c r="S418" s="114"/>
      <c r="T418" s="115"/>
      <c r="U418" s="112">
        <f>IF(SUM(R418:T418)&gt;0,SUM(R418:T418),"")</f>
      </c>
      <c r="V418" s="94">
        <f>IF(SUM(E418,I418,M418,Q418,U418,U437,Q437,M437,I437,E437,E456,I456,M456,Q456,U456)&gt;0,(LARGE((E418,I418,M418,Q418,U418,U437,Q437,M437,I437,E437,E456,I456,M456,Q456,U456),1)+LARGE((E418,I418,M418,Q418,U418,U437,Q437,M437,I437,E437,E456,I456,M456,Q456,U456),2)+LARGE((E418,I418,M418,Q418,U418,U437,Q437,M437,I437,E437,E456,I456,M456,Q456,U456),3)+LARGE((E418,I418,M418,Q418,U418,U437,Q437,M437,I437,E437,E456,I456,M456,Q456,U456),4)),"")</f>
        <v>1022</v>
      </c>
      <c r="W418" s="70"/>
      <c r="X418" s="70"/>
      <c r="Y418" s="70"/>
      <c r="Z418" s="70"/>
      <c r="AA418" s="71"/>
    </row>
    <row r="419" spans="1:27" ht="14.25">
      <c r="A419" s="24"/>
      <c r="B419" s="113"/>
      <c r="C419" s="114"/>
      <c r="D419" s="115"/>
      <c r="E419" s="112">
        <f t="shared" si="161"/>
      </c>
      <c r="F419" s="113"/>
      <c r="G419" s="114"/>
      <c r="H419" s="115"/>
      <c r="I419" s="112">
        <f t="shared" si="162"/>
      </c>
      <c r="J419" s="113"/>
      <c r="K419" s="114"/>
      <c r="L419" s="115"/>
      <c r="M419" s="112">
        <f t="shared" si="163"/>
      </c>
      <c r="N419" s="113"/>
      <c r="O419" s="114"/>
      <c r="P419" s="115"/>
      <c r="Q419" s="112">
        <f t="shared" si="164"/>
      </c>
      <c r="R419" s="113"/>
      <c r="S419" s="114"/>
      <c r="T419" s="115"/>
      <c r="U419" s="112">
        <f t="shared" si="165"/>
      </c>
      <c r="V419" s="94">
        <f>IF(SUM(E419,I419,M419,Q419,U419,U438,Q438,M438,I438,E438,E457,I457,M457,Q457,U457)&gt;0,(LARGE((E419,I419,M419,Q419,U419,U438,Q438,M438,I438,E438,E457,I457,M457,Q457,U457),1)+LARGE((E419,I419,M419,Q419,U419,U438,Q438,M438,I438,E438,E457,I457,M457,Q457,U457),2)+LARGE((E419,I419,M419,Q419,U419,U438,Q438,M438,I438,E438,E457,I457,M457,Q457,U457),3)+LARGE((E419,I419,M419,Q419,U419,U438,Q438,M438,I438,E438,E457,I457,M457,Q457,U457),4)),"")</f>
      </c>
      <c r="W419" s="70"/>
      <c r="X419" s="70"/>
      <c r="Y419" s="70"/>
      <c r="Z419" s="70"/>
      <c r="AA419" s="71"/>
    </row>
    <row r="420" spans="1:27" ht="14.25">
      <c r="A420" s="24"/>
      <c r="B420" s="113"/>
      <c r="C420" s="114"/>
      <c r="D420" s="115"/>
      <c r="E420" s="112">
        <f t="shared" si="161"/>
      </c>
      <c r="F420" s="113"/>
      <c r="G420" s="114"/>
      <c r="H420" s="115"/>
      <c r="I420" s="112">
        <f t="shared" si="162"/>
      </c>
      <c r="J420" s="113"/>
      <c r="K420" s="114"/>
      <c r="L420" s="115"/>
      <c r="M420" s="112">
        <f t="shared" si="163"/>
      </c>
      <c r="N420" s="113"/>
      <c r="O420" s="114"/>
      <c r="P420" s="115"/>
      <c r="Q420" s="112">
        <f t="shared" si="164"/>
      </c>
      <c r="R420" s="113"/>
      <c r="S420" s="114"/>
      <c r="T420" s="115"/>
      <c r="U420" s="112">
        <f t="shared" si="165"/>
      </c>
      <c r="V420" s="94">
        <f>IF(SUM(E420,I420,M420,Q420,U420,U439,Q439,M439,I439,E439,E458,I458,M458,Q458,U458)&gt;0,(LARGE((E420,I420,M420,Q420,U420,U439,Q439,M439,I439,E439,E458,I458,M458,Q458,U458),1)+LARGE((E420,I420,M420,Q420,U420,U439,Q439,M439,I439,E439,E458,I458,M458,Q458,U458),2)+LARGE((E420,I420,M420,Q420,U420,U439,Q439,M439,I439,E439,E458,I458,M458,Q458,U458),3)+LARGE((E420,I420,M420,Q420,U420,U439,Q439,M439,I439,E439,E458,I458,M458,Q458,U458),4)),"")</f>
      </c>
      <c r="W420" s="70"/>
      <c r="X420" s="70"/>
      <c r="Y420" s="70"/>
      <c r="Z420" s="70"/>
      <c r="AA420" s="71"/>
    </row>
    <row r="421" spans="1:27" ht="14.25">
      <c r="A421" s="24"/>
      <c r="B421" s="113"/>
      <c r="C421" s="114"/>
      <c r="D421" s="115"/>
      <c r="E421" s="112">
        <f t="shared" si="161"/>
      </c>
      <c r="F421" s="113"/>
      <c r="G421" s="114"/>
      <c r="H421" s="115"/>
      <c r="I421" s="112">
        <f t="shared" si="162"/>
      </c>
      <c r="J421" s="113"/>
      <c r="K421" s="114"/>
      <c r="L421" s="115"/>
      <c r="M421" s="112">
        <f t="shared" si="163"/>
      </c>
      <c r="N421" s="113"/>
      <c r="O421" s="114"/>
      <c r="P421" s="115"/>
      <c r="Q421" s="112">
        <f t="shared" si="164"/>
      </c>
      <c r="R421" s="113"/>
      <c r="S421" s="114"/>
      <c r="T421" s="115"/>
      <c r="U421" s="112">
        <f t="shared" si="165"/>
      </c>
      <c r="V421" s="94">
        <f>IF(SUM(E421,I421,M421,Q421,U421,U440,Q440,M440,I440,E440,E459,I459,M459,Q459,U459)&gt;0,(LARGE((E421,I421,M421,Q421,U421,U440,Q440,M440,I440,E440,E459,I459,M459,Q459,U459),1)+LARGE((E421,I421,M421,Q421,U421,U440,Q440,M440,I440,E440,E459,I459,M459,Q459,U459),2)+LARGE((E421,I421,M421,Q421,U421,U440,Q440,M440,I440,E440,E459,I459,M459,Q459,U459),3)+LARGE((E421,I421,M421,Q421,U421,U440,Q440,M440,I440,E440,E459,I459,M459,Q459,U459),4)),"")</f>
      </c>
      <c r="W421" s="70"/>
      <c r="X421" s="70"/>
      <c r="Y421" s="70"/>
      <c r="Z421" s="70"/>
      <c r="AA421" s="71"/>
    </row>
    <row r="422" spans="1:27" ht="14.25">
      <c r="A422" s="24" t="s">
        <v>204</v>
      </c>
      <c r="B422" s="113">
        <v>85</v>
      </c>
      <c r="C422" s="114">
        <v>84</v>
      </c>
      <c r="D422" s="115">
        <v>91</v>
      </c>
      <c r="E422" s="112">
        <f t="shared" si="161"/>
        <v>260</v>
      </c>
      <c r="F422" s="113">
        <v>84</v>
      </c>
      <c r="G422" s="114">
        <v>75</v>
      </c>
      <c r="H422" s="114">
        <v>83</v>
      </c>
      <c r="I422" s="112">
        <f>IF(SUM(F422:H422)&gt;0,SUM(F422:H422),"")</f>
        <v>242</v>
      </c>
      <c r="J422" s="113">
        <v>87</v>
      </c>
      <c r="K422" s="114">
        <v>67</v>
      </c>
      <c r="L422" s="114">
        <v>76</v>
      </c>
      <c r="M422" s="112">
        <f t="shared" si="163"/>
        <v>230</v>
      </c>
      <c r="N422" s="113">
        <v>92</v>
      </c>
      <c r="O422" s="114">
        <v>72</v>
      </c>
      <c r="P422" s="114">
        <v>94</v>
      </c>
      <c r="Q422" s="112">
        <f t="shared" si="164"/>
        <v>258</v>
      </c>
      <c r="R422" s="113"/>
      <c r="S422" s="114"/>
      <c r="T422" s="114"/>
      <c r="U422" s="112">
        <f t="shared" si="165"/>
      </c>
      <c r="V422" s="94">
        <f>IF(SUM(E422,I422,M422,Q422,U422,U441,Q441,M441,I441,E441,E460,I460,M460,Q460,U460)&gt;0,(LARGE((E422,I422,M422,Q422,U422,U441,Q441,M441,I441,E441,E460,I460,M460,Q460,U460),1)+LARGE((E422,I422,M422,Q422,U422,U441,Q441,M441,I441,E441,E460,I460,M460,Q460,U460),2)+LARGE((E422,I422,M422,Q422,U422,U441,Q441,M441,I441,E441,E460,I460,M460,Q460,U460),3)+LARGE((E422,I422,M422,Q422,U422,U441,Q441,M441,I441,E441,E460,I460,M460,Q460,U460),4)),"")</f>
        <v>990</v>
      </c>
      <c r="W422" s="70"/>
      <c r="X422" s="70"/>
      <c r="Y422" s="70"/>
      <c r="Z422" s="70"/>
      <c r="AA422" s="71"/>
    </row>
    <row r="423" spans="1:27" ht="14.25">
      <c r="A423" s="24" t="s">
        <v>205</v>
      </c>
      <c r="B423" s="113"/>
      <c r="C423" s="114"/>
      <c r="D423" s="115"/>
      <c r="E423" s="112">
        <f t="shared" si="161"/>
      </c>
      <c r="F423" s="113"/>
      <c r="G423" s="114"/>
      <c r="H423" s="115"/>
      <c r="I423" s="112">
        <f t="shared" si="162"/>
      </c>
      <c r="J423" s="113"/>
      <c r="K423" s="114"/>
      <c r="L423" s="115"/>
      <c r="M423" s="112">
        <f t="shared" si="163"/>
      </c>
      <c r="N423" s="113"/>
      <c r="O423" s="114"/>
      <c r="P423" s="115"/>
      <c r="Q423" s="112">
        <f t="shared" si="164"/>
      </c>
      <c r="R423" s="113"/>
      <c r="S423" s="114"/>
      <c r="T423" s="115"/>
      <c r="U423" s="112">
        <f t="shared" si="165"/>
      </c>
      <c r="V423" s="94">
        <f>IF(SUM(E423,I423,M423,Q423,U423,U442,Q442,M442,I442,E442,E461,I461,M461,Q461,U461)&gt;0,(LARGE((E423,I423,M423,Q423,U423,U442,Q442,M442,I442,E442,E461,I461,M461,Q461,U461),1)+LARGE((E423,I423,M423,Q423,U423,U442,Q442,M442,I442,E442,E461,I461,M461,Q461,U461),2)+LARGE((E423,I423,M423,Q423,U423,U442,Q442,M442,I442,E442,E461,I461,M461,Q461,U461),3)+LARGE((E423,I423,M423,Q423,U423,U442,Q442,M442,I442,E442,E461,I461,M461,Q461,U461),4)),"")</f>
      </c>
      <c r="W423" s="70"/>
      <c r="X423" s="70"/>
      <c r="Y423" s="70"/>
      <c r="Z423" s="70"/>
      <c r="AA423" s="71"/>
    </row>
    <row r="424" spans="1:27" ht="14.25">
      <c r="A424" s="24" t="s">
        <v>318</v>
      </c>
      <c r="B424" s="113"/>
      <c r="C424" s="114"/>
      <c r="D424" s="115"/>
      <c r="E424" s="112">
        <f t="shared" si="161"/>
      </c>
      <c r="F424" s="113"/>
      <c r="G424" s="114"/>
      <c r="H424" s="115"/>
      <c r="I424" s="112">
        <f t="shared" si="162"/>
      </c>
      <c r="J424" s="113"/>
      <c r="K424" s="114"/>
      <c r="L424" s="115"/>
      <c r="M424" s="112">
        <f t="shared" si="163"/>
      </c>
      <c r="N424" s="113"/>
      <c r="O424" s="114"/>
      <c r="P424" s="115"/>
      <c r="Q424" s="112">
        <f t="shared" si="164"/>
      </c>
      <c r="R424" s="113"/>
      <c r="S424" s="114"/>
      <c r="T424" s="115"/>
      <c r="U424" s="112">
        <f t="shared" si="165"/>
      </c>
      <c r="V424" s="94">
        <f>IF(SUM(E424,I424,M424,Q424,U424,U443,Q443,M443,I443,E443,E462,I462,M462,Q462,U462)&gt;0,(LARGE((E424,I424,M424,Q424,U424,U443,Q443,M443,I443,E443,E462,I462,M462,Q462,U462),1)+LARGE((E424,I424,M424,Q424,U424,U443,Q443,M443,I443,E443,E462,I462,M462,Q462,U462),2)+LARGE((E424,I424,M424,Q424,U424,U443,Q443,M443,I443,E443,E462,I462,M462,Q462,U462),3)+LARGE((E424,I424,M424,Q424,U424,U443,Q443,M443,I443,E443,E462,I462,M462,Q462,U462),4)),"")</f>
      </c>
      <c r="W424" s="70"/>
      <c r="X424" s="70"/>
      <c r="Y424" s="70"/>
      <c r="Z424" s="70"/>
      <c r="AA424" s="71"/>
    </row>
    <row r="425" spans="1:27" ht="15" thickBot="1">
      <c r="A425" s="106" t="s">
        <v>11</v>
      </c>
      <c r="B425" s="150">
        <f aca="true" t="shared" si="166" ref="B425:U425">IF(SUM(B410:B421)=0,0,AVERAGE(B410:B421))</f>
        <v>92.55555555555556</v>
      </c>
      <c r="C425" s="151">
        <f t="shared" si="166"/>
        <v>83</v>
      </c>
      <c r="D425" s="152">
        <f t="shared" si="166"/>
        <v>82.55555555555556</v>
      </c>
      <c r="E425" s="160">
        <f>IF(SUM(E410:E421)=0,0,AVERAGE(E410:E422))</f>
        <v>258.3</v>
      </c>
      <c r="F425" s="150">
        <f t="shared" si="166"/>
        <v>93.11111111111111</v>
      </c>
      <c r="G425" s="151">
        <f t="shared" si="166"/>
        <v>82.55555555555556</v>
      </c>
      <c r="H425" s="152">
        <f t="shared" si="166"/>
        <v>86.66666666666667</v>
      </c>
      <c r="I425" s="160">
        <f>IF(SUM(I410:I421)=0,0,AVERAGE(I410:I422))</f>
        <v>260.3</v>
      </c>
      <c r="J425" s="150">
        <f t="shared" si="166"/>
        <v>88.5</v>
      </c>
      <c r="K425" s="151">
        <f t="shared" si="166"/>
        <v>69.125</v>
      </c>
      <c r="L425" s="152">
        <f t="shared" si="166"/>
        <v>79</v>
      </c>
      <c r="M425" s="160">
        <f>IF(SUM(M410:M421)=0,0,AVERAGE(M410:M422))</f>
        <v>235.88888888888889</v>
      </c>
      <c r="N425" s="150">
        <f t="shared" si="166"/>
        <v>93</v>
      </c>
      <c r="O425" s="151">
        <f t="shared" si="166"/>
        <v>79.88888888888889</v>
      </c>
      <c r="P425" s="152">
        <f t="shared" si="166"/>
        <v>86</v>
      </c>
      <c r="Q425" s="160">
        <f>IF(SUM(Q410:Q421)=0,0,AVERAGE(Q410:Q422))</f>
        <v>258.8</v>
      </c>
      <c r="R425" s="150">
        <f t="shared" si="166"/>
        <v>0</v>
      </c>
      <c r="S425" s="151">
        <f t="shared" si="166"/>
        <v>0</v>
      </c>
      <c r="T425" s="152">
        <f t="shared" si="166"/>
        <v>0</v>
      </c>
      <c r="U425" s="160">
        <f t="shared" si="166"/>
        <v>0</v>
      </c>
      <c r="V425" s="153">
        <f>IF(SUM(V410:V421)=0,0,AVERAGE(V410:V422))</f>
        <v>989.7</v>
      </c>
      <c r="W425" s="96"/>
      <c r="X425" s="97"/>
      <c r="Y425" s="97"/>
      <c r="Z425" s="97"/>
      <c r="AA425" s="98"/>
    </row>
    <row r="426" spans="1:27" ht="15" thickBot="1">
      <c r="A426" s="2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26"/>
      <c r="V426" s="25"/>
      <c r="W426" s="70" t="s">
        <v>62</v>
      </c>
      <c r="X426" s="70"/>
      <c r="Y426" s="70"/>
      <c r="Z426" s="70"/>
      <c r="AA426" s="71"/>
    </row>
    <row r="427" spans="1:27" ht="14.25">
      <c r="A427" s="28" t="s">
        <v>47</v>
      </c>
      <c r="B427" s="320" t="s">
        <v>194</v>
      </c>
      <c r="C427" s="321"/>
      <c r="D427" s="321"/>
      <c r="E427" s="322"/>
      <c r="F427" s="320" t="s">
        <v>195</v>
      </c>
      <c r="G427" s="321"/>
      <c r="H427" s="321"/>
      <c r="I427" s="322"/>
      <c r="J427" s="320" t="s">
        <v>196</v>
      </c>
      <c r="K427" s="321"/>
      <c r="L427" s="321"/>
      <c r="M427" s="322"/>
      <c r="N427" s="320" t="s">
        <v>197</v>
      </c>
      <c r="O427" s="321"/>
      <c r="P427" s="321"/>
      <c r="Q427" s="322"/>
      <c r="R427" s="320" t="s">
        <v>87</v>
      </c>
      <c r="S427" s="321"/>
      <c r="T427" s="321"/>
      <c r="U427" s="322"/>
      <c r="V427" s="29"/>
      <c r="W427" s="70" t="str">
        <f>B427</f>
        <v>JA 6</v>
      </c>
      <c r="X427" s="70" t="str">
        <f>F427</f>
        <v>JA 7</v>
      </c>
      <c r="Y427" s="70" t="str">
        <f>J427</f>
        <v>JA 8</v>
      </c>
      <c r="Z427" s="70" t="str">
        <f>N427</f>
        <v>JA 9</v>
      </c>
      <c r="AA427" s="71" t="str">
        <f>R427</f>
        <v>JA 10</v>
      </c>
    </row>
    <row r="428" spans="1:27" ht="15" thickBot="1">
      <c r="A428" s="17" t="s">
        <v>5</v>
      </c>
      <c r="B428" s="18" t="s">
        <v>6</v>
      </c>
      <c r="C428" s="19" t="s">
        <v>7</v>
      </c>
      <c r="D428" s="19" t="s">
        <v>8</v>
      </c>
      <c r="E428" s="21" t="s">
        <v>9</v>
      </c>
      <c r="F428" s="18" t="s">
        <v>6</v>
      </c>
      <c r="G428" s="19" t="s">
        <v>7</v>
      </c>
      <c r="H428" s="19" t="s">
        <v>8</v>
      </c>
      <c r="I428" s="21" t="s">
        <v>9</v>
      </c>
      <c r="J428" s="18" t="s">
        <v>6</v>
      </c>
      <c r="K428" s="19" t="s">
        <v>7</v>
      </c>
      <c r="L428" s="19" t="s">
        <v>8</v>
      </c>
      <c r="M428" s="21" t="s">
        <v>9</v>
      </c>
      <c r="N428" s="18" t="s">
        <v>6</v>
      </c>
      <c r="O428" s="19" t="s">
        <v>7</v>
      </c>
      <c r="P428" s="19" t="s">
        <v>8</v>
      </c>
      <c r="Q428" s="21" t="s">
        <v>9</v>
      </c>
      <c r="R428" s="18" t="s">
        <v>6</v>
      </c>
      <c r="S428" s="19" t="s">
        <v>7</v>
      </c>
      <c r="T428" s="19" t="s">
        <v>8</v>
      </c>
      <c r="U428" s="21" t="s">
        <v>9</v>
      </c>
      <c r="V428" s="22"/>
      <c r="W428" s="90">
        <f>IF(SUM(E429:E443)&gt;0,LARGE(E429:E443,1),0)</f>
        <v>0</v>
      </c>
      <c r="X428" s="70">
        <f>IF(SUM(I429:I443)&gt;0,LARGE(I429:I443,1),0)</f>
        <v>0</v>
      </c>
      <c r="Y428" s="70">
        <f>IF(SUM(M429:M443)&gt;0,LARGE(M429:M443,1),0)</f>
        <v>0</v>
      </c>
      <c r="Z428" s="70">
        <f>IF(SUM(Q429:Q443)&gt;0,LARGE(Q429:Q443,1),0)</f>
        <v>0</v>
      </c>
      <c r="AA428" s="71">
        <f>IF(SUM(U429:U443)&gt;0,LARGE(U429:U443,1),0)</f>
        <v>0</v>
      </c>
    </row>
    <row r="429" spans="1:27" ht="15" thickTop="1">
      <c r="A429" s="24" t="s">
        <v>43</v>
      </c>
      <c r="B429" s="109"/>
      <c r="C429" s="110"/>
      <c r="D429" s="111"/>
      <c r="E429" s="112">
        <f>IF(SUM(B429:D429)&gt;0,SUM(B429:D429),"")</f>
      </c>
      <c r="F429" s="109"/>
      <c r="G429" s="110"/>
      <c r="H429" s="111"/>
      <c r="I429" s="112">
        <f>IF(SUM(F429:H429)&gt;0,SUM(F429:H429),"")</f>
      </c>
      <c r="J429" s="109"/>
      <c r="K429" s="110"/>
      <c r="L429" s="111"/>
      <c r="M429" s="112">
        <f>IF(SUM(J429:L429)&gt;0,SUM(J429:L429),"")</f>
      </c>
      <c r="N429" s="109"/>
      <c r="O429" s="110"/>
      <c r="P429" s="111"/>
      <c r="Q429" s="112">
        <f>IF(SUM(N429:P429)&gt;0,SUM(N429:P429),"")</f>
      </c>
      <c r="R429" s="109"/>
      <c r="S429" s="110"/>
      <c r="T429" s="111"/>
      <c r="U429" s="112">
        <f>IF(SUM(R429:T429)&gt;0,SUM(R429:T429),"")</f>
      </c>
      <c r="V429" s="30"/>
      <c r="W429" s="70"/>
      <c r="X429" s="70"/>
      <c r="Y429" s="70"/>
      <c r="Z429" s="70"/>
      <c r="AA429" s="71"/>
    </row>
    <row r="430" spans="1:27" ht="14.25">
      <c r="A430" s="24" t="s">
        <v>48</v>
      </c>
      <c r="B430" s="113"/>
      <c r="C430" s="114"/>
      <c r="D430" s="115"/>
      <c r="E430" s="112">
        <f aca="true" t="shared" si="167" ref="E430:E443">IF(SUM(B430:D430)&gt;0,SUM(B430:D430),"")</f>
      </c>
      <c r="F430" s="113"/>
      <c r="G430" s="114"/>
      <c r="H430" s="115"/>
      <c r="I430" s="112">
        <f aca="true" t="shared" si="168" ref="I430:I443">IF(SUM(F430:H430)&gt;0,SUM(F430:H430),"")</f>
      </c>
      <c r="J430" s="113"/>
      <c r="K430" s="114"/>
      <c r="L430" s="115"/>
      <c r="M430" s="112">
        <f aca="true" t="shared" si="169" ref="M430:M443">IF(SUM(J430:L430)&gt;0,SUM(J430:L430),"")</f>
      </c>
      <c r="N430" s="113"/>
      <c r="O430" s="114"/>
      <c r="P430" s="115"/>
      <c r="Q430" s="112">
        <f aca="true" t="shared" si="170" ref="Q430:Q443">IF(SUM(N430:P430)&gt;0,SUM(N430:P430),"")</f>
      </c>
      <c r="R430" s="113"/>
      <c r="S430" s="114"/>
      <c r="T430" s="115"/>
      <c r="U430" s="112">
        <f aca="true" t="shared" si="171" ref="U430:U443">IF(SUM(R430:T430)&gt;0,SUM(R430:T430),"")</f>
      </c>
      <c r="V430" s="31"/>
      <c r="W430" s="70"/>
      <c r="X430" s="70"/>
      <c r="Y430" s="70"/>
      <c r="Z430" s="70"/>
      <c r="AA430" s="71"/>
    </row>
    <row r="431" spans="1:27" ht="14.25">
      <c r="A431" s="24" t="s">
        <v>40</v>
      </c>
      <c r="B431" s="113"/>
      <c r="C431" s="114"/>
      <c r="D431" s="115"/>
      <c r="E431" s="112">
        <f t="shared" si="167"/>
      </c>
      <c r="F431" s="113"/>
      <c r="G431" s="114"/>
      <c r="H431" s="115"/>
      <c r="I431" s="112">
        <f t="shared" si="168"/>
      </c>
      <c r="J431" s="113"/>
      <c r="K431" s="114"/>
      <c r="L431" s="115"/>
      <c r="M431" s="112">
        <f t="shared" si="169"/>
      </c>
      <c r="N431" s="113"/>
      <c r="O431" s="114"/>
      <c r="P431" s="115"/>
      <c r="Q431" s="112">
        <f t="shared" si="170"/>
      </c>
      <c r="R431" s="113"/>
      <c r="S431" s="114"/>
      <c r="T431" s="115"/>
      <c r="U431" s="112">
        <f t="shared" si="171"/>
      </c>
      <c r="V431" s="32" t="s">
        <v>12</v>
      </c>
      <c r="W431" s="70"/>
      <c r="X431" s="70"/>
      <c r="Y431" s="70"/>
      <c r="Z431" s="70"/>
      <c r="AA431" s="71"/>
    </row>
    <row r="432" spans="1:27" ht="14.25">
      <c r="A432" s="24" t="s">
        <v>44</v>
      </c>
      <c r="B432" s="113"/>
      <c r="C432" s="114"/>
      <c r="D432" s="115"/>
      <c r="E432" s="112">
        <f t="shared" si="167"/>
      </c>
      <c r="F432" s="113"/>
      <c r="G432" s="114"/>
      <c r="H432" s="115"/>
      <c r="I432" s="112">
        <f t="shared" si="168"/>
      </c>
      <c r="J432" s="113"/>
      <c r="K432" s="114"/>
      <c r="L432" s="115"/>
      <c r="M432" s="112">
        <f t="shared" si="169"/>
      </c>
      <c r="N432" s="113"/>
      <c r="O432" s="114"/>
      <c r="P432" s="115"/>
      <c r="Q432" s="112">
        <f t="shared" si="170"/>
      </c>
      <c r="R432" s="113"/>
      <c r="S432" s="114"/>
      <c r="T432" s="115"/>
      <c r="U432" s="112">
        <f t="shared" si="171"/>
      </c>
      <c r="V432" s="32" t="s">
        <v>13</v>
      </c>
      <c r="W432" s="70"/>
      <c r="X432" s="70"/>
      <c r="Y432" s="70"/>
      <c r="Z432" s="70"/>
      <c r="AA432" s="71"/>
    </row>
    <row r="433" spans="1:27" ht="14.25">
      <c r="A433" s="24" t="s">
        <v>50</v>
      </c>
      <c r="B433" s="113"/>
      <c r="C433" s="114"/>
      <c r="D433" s="116"/>
      <c r="E433" s="112">
        <f t="shared" si="167"/>
      </c>
      <c r="F433" s="113"/>
      <c r="G433" s="114"/>
      <c r="H433" s="116"/>
      <c r="I433" s="112">
        <f t="shared" si="168"/>
      </c>
      <c r="J433" s="113"/>
      <c r="K433" s="114"/>
      <c r="L433" s="116"/>
      <c r="M433" s="112">
        <f t="shared" si="169"/>
      </c>
      <c r="N433" s="113"/>
      <c r="O433" s="114"/>
      <c r="P433" s="116"/>
      <c r="Q433" s="112">
        <f t="shared" si="170"/>
      </c>
      <c r="R433" s="113"/>
      <c r="S433" s="114"/>
      <c r="T433" s="116"/>
      <c r="U433" s="112">
        <f t="shared" si="171"/>
      </c>
      <c r="V433" s="32" t="s">
        <v>13</v>
      </c>
      <c r="W433" s="70"/>
      <c r="X433" s="70"/>
      <c r="Y433" s="70"/>
      <c r="Z433" s="70"/>
      <c r="AA433" s="71"/>
    </row>
    <row r="434" spans="1:27" ht="14.25">
      <c r="A434" s="24" t="s">
        <v>53</v>
      </c>
      <c r="B434" s="113"/>
      <c r="C434" s="114"/>
      <c r="D434" s="116"/>
      <c r="E434" s="112">
        <f t="shared" si="167"/>
      </c>
      <c r="F434" s="113"/>
      <c r="G434" s="114"/>
      <c r="H434" s="116"/>
      <c r="I434" s="112">
        <f t="shared" si="168"/>
      </c>
      <c r="J434" s="113"/>
      <c r="K434" s="114"/>
      <c r="L434" s="116"/>
      <c r="M434" s="112">
        <f t="shared" si="169"/>
      </c>
      <c r="N434" s="113"/>
      <c r="O434" s="114"/>
      <c r="P434" s="116"/>
      <c r="Q434" s="112">
        <f t="shared" si="170"/>
      </c>
      <c r="R434" s="113"/>
      <c r="S434" s="114"/>
      <c r="T434" s="116"/>
      <c r="U434" s="112">
        <f t="shared" si="171"/>
      </c>
      <c r="V434" s="32"/>
      <c r="W434" s="70"/>
      <c r="X434" s="70"/>
      <c r="Y434" s="70"/>
      <c r="Z434" s="70"/>
      <c r="AA434" s="71"/>
    </row>
    <row r="435" spans="1:27" ht="14.25">
      <c r="A435" s="24" t="s">
        <v>41</v>
      </c>
      <c r="B435" s="113"/>
      <c r="C435" s="114"/>
      <c r="D435" s="115"/>
      <c r="E435" s="112">
        <f>IF(SUM(B435:D435)&gt;0,SUM(B435:D435),"")</f>
      </c>
      <c r="F435" s="113"/>
      <c r="G435" s="114"/>
      <c r="H435" s="115"/>
      <c r="I435" s="112">
        <f>IF(SUM(F435:H435)&gt;0,SUM(F435:H435),"")</f>
      </c>
      <c r="J435" s="113"/>
      <c r="K435" s="114"/>
      <c r="L435" s="115"/>
      <c r="M435" s="112">
        <f>IF(SUM(J435:L435)&gt;0,SUM(J435:L435),"")</f>
      </c>
      <c r="N435" s="113"/>
      <c r="O435" s="114"/>
      <c r="P435" s="115"/>
      <c r="Q435" s="112">
        <f>IF(SUM(N435:P435)&gt;0,SUM(N435:P435),"")</f>
      </c>
      <c r="R435" s="113"/>
      <c r="S435" s="114"/>
      <c r="T435" s="115"/>
      <c r="U435" s="112">
        <f>IF(SUM(R435:T435)&gt;0,SUM(R435:T435),"")</f>
      </c>
      <c r="V435" s="32" t="s">
        <v>14</v>
      </c>
      <c r="W435" s="70"/>
      <c r="X435" s="70"/>
      <c r="Y435" s="70"/>
      <c r="Z435" s="70"/>
      <c r="AA435" s="71"/>
    </row>
    <row r="436" spans="1:27" ht="14.25">
      <c r="A436" s="182" t="s">
        <v>49</v>
      </c>
      <c r="B436" s="113"/>
      <c r="C436" s="114"/>
      <c r="D436" s="115"/>
      <c r="E436" s="112">
        <f>IF(SUM(B436:D436)&gt;0,SUM(B436:D436),"")</f>
      </c>
      <c r="F436" s="113"/>
      <c r="G436" s="114"/>
      <c r="H436" s="115"/>
      <c r="I436" s="112">
        <f>IF(SUM(F436:H436)&gt;0,SUM(F436:H436),"")</f>
      </c>
      <c r="J436" s="113"/>
      <c r="K436" s="114"/>
      <c r="L436" s="115"/>
      <c r="M436" s="112">
        <f>IF(SUM(J436:L436)&gt;0,SUM(J436:L436),"")</f>
      </c>
      <c r="N436" s="113"/>
      <c r="O436" s="114"/>
      <c r="P436" s="115"/>
      <c r="Q436" s="112">
        <f>IF(SUM(N436:P436)&gt;0,SUM(N436:P436),"")</f>
      </c>
      <c r="R436" s="113"/>
      <c r="S436" s="114"/>
      <c r="T436" s="115"/>
      <c r="U436" s="112">
        <f>IF(SUM(R436:T436)&gt;0,SUM(R436:T436),"")</f>
      </c>
      <c r="V436" s="32" t="s">
        <v>15</v>
      </c>
      <c r="W436" s="70"/>
      <c r="X436" s="70"/>
      <c r="Y436" s="70"/>
      <c r="Z436" s="70"/>
      <c r="AA436" s="71"/>
    </row>
    <row r="437" spans="1:27" ht="14.25">
      <c r="A437" s="182" t="s">
        <v>301</v>
      </c>
      <c r="B437" s="113"/>
      <c r="C437" s="114"/>
      <c r="D437" s="115"/>
      <c r="E437" s="112">
        <f>IF(SUM(B437:D437)&gt;0,SUM(B437:D437),"")</f>
      </c>
      <c r="F437" s="113"/>
      <c r="G437" s="114"/>
      <c r="H437" s="115"/>
      <c r="I437" s="112">
        <f>IF(SUM(F437:H437)&gt;0,SUM(F437:H437),"")</f>
      </c>
      <c r="J437" s="113"/>
      <c r="K437" s="114"/>
      <c r="L437" s="115"/>
      <c r="M437" s="112">
        <f>IF(SUM(J437:L437)&gt;0,SUM(J437:L437),"")</f>
      </c>
      <c r="N437" s="113"/>
      <c r="O437" s="114"/>
      <c r="P437" s="115"/>
      <c r="Q437" s="112">
        <f>IF(SUM(N437:P437)&gt;0,SUM(N437:P437),"")</f>
      </c>
      <c r="R437" s="113"/>
      <c r="S437" s="114"/>
      <c r="T437" s="115"/>
      <c r="U437" s="112">
        <f>IF(SUM(R437:T437)&gt;0,SUM(R437:T437),"")</f>
      </c>
      <c r="V437" s="32" t="s">
        <v>16</v>
      </c>
      <c r="W437" s="70"/>
      <c r="X437" s="70"/>
      <c r="Y437" s="70"/>
      <c r="Z437" s="70"/>
      <c r="AA437" s="71"/>
    </row>
    <row r="438" spans="1:27" ht="14.25">
      <c r="A438" s="24"/>
      <c r="B438" s="113"/>
      <c r="C438" s="114"/>
      <c r="D438" s="115"/>
      <c r="E438" s="112">
        <f t="shared" si="167"/>
      </c>
      <c r="F438" s="113"/>
      <c r="G438" s="114"/>
      <c r="H438" s="115"/>
      <c r="I438" s="112">
        <f t="shared" si="168"/>
      </c>
      <c r="J438" s="113"/>
      <c r="K438" s="114"/>
      <c r="L438" s="115"/>
      <c r="M438" s="112">
        <f t="shared" si="169"/>
      </c>
      <c r="N438" s="113"/>
      <c r="O438" s="114"/>
      <c r="P438" s="115"/>
      <c r="Q438" s="112">
        <f t="shared" si="170"/>
      </c>
      <c r="R438" s="113"/>
      <c r="S438" s="114"/>
      <c r="T438" s="115"/>
      <c r="U438" s="112">
        <f t="shared" si="171"/>
      </c>
      <c r="V438" s="32" t="s">
        <v>17</v>
      </c>
      <c r="W438" s="70"/>
      <c r="X438" s="70"/>
      <c r="Y438" s="70"/>
      <c r="Z438" s="70"/>
      <c r="AA438" s="71"/>
    </row>
    <row r="439" spans="1:27" ht="14.25">
      <c r="A439" s="24"/>
      <c r="B439" s="113"/>
      <c r="C439" s="114"/>
      <c r="D439" s="115"/>
      <c r="E439" s="112">
        <f t="shared" si="167"/>
      </c>
      <c r="F439" s="113"/>
      <c r="G439" s="114"/>
      <c r="H439" s="115"/>
      <c r="I439" s="112">
        <f t="shared" si="168"/>
      </c>
      <c r="J439" s="113"/>
      <c r="K439" s="114"/>
      <c r="L439" s="115"/>
      <c r="M439" s="112">
        <f t="shared" si="169"/>
      </c>
      <c r="N439" s="113"/>
      <c r="O439" s="114"/>
      <c r="P439" s="115"/>
      <c r="Q439" s="112">
        <f t="shared" si="170"/>
      </c>
      <c r="R439" s="113"/>
      <c r="S439" s="114"/>
      <c r="T439" s="115"/>
      <c r="U439" s="112">
        <f t="shared" si="171"/>
      </c>
      <c r="V439" s="32" t="s">
        <v>13</v>
      </c>
      <c r="W439" s="70"/>
      <c r="X439" s="70"/>
      <c r="Y439" s="70"/>
      <c r="Z439" s="70"/>
      <c r="AA439" s="71"/>
    </row>
    <row r="440" spans="1:27" ht="14.25">
      <c r="A440" s="24"/>
      <c r="B440" s="113"/>
      <c r="C440" s="114"/>
      <c r="D440" s="115"/>
      <c r="E440" s="112">
        <f t="shared" si="167"/>
      </c>
      <c r="F440" s="113"/>
      <c r="G440" s="114"/>
      <c r="H440" s="115"/>
      <c r="I440" s="112">
        <f t="shared" si="168"/>
      </c>
      <c r="J440" s="113"/>
      <c r="K440" s="114"/>
      <c r="L440" s="115"/>
      <c r="M440" s="112">
        <f t="shared" si="169"/>
      </c>
      <c r="N440" s="113"/>
      <c r="O440" s="114"/>
      <c r="P440" s="115"/>
      <c r="Q440" s="112">
        <f t="shared" si="170"/>
      </c>
      <c r="R440" s="113"/>
      <c r="S440" s="114"/>
      <c r="T440" s="115"/>
      <c r="U440" s="112">
        <f t="shared" si="171"/>
      </c>
      <c r="V440" s="32"/>
      <c r="W440" s="70"/>
      <c r="X440" s="70"/>
      <c r="Y440" s="70"/>
      <c r="Z440" s="70"/>
      <c r="AA440" s="71"/>
    </row>
    <row r="441" spans="1:27" ht="14.25">
      <c r="A441" s="24" t="s">
        <v>204</v>
      </c>
      <c r="B441" s="113"/>
      <c r="C441" s="114"/>
      <c r="D441" s="115"/>
      <c r="E441" s="112">
        <f t="shared" si="167"/>
      </c>
      <c r="F441" s="113"/>
      <c r="G441" s="114"/>
      <c r="H441" s="114"/>
      <c r="I441" s="112">
        <f>IF(SUM(F441:H441)&gt;0,SUM(F441:H441),"")</f>
      </c>
      <c r="J441" s="113"/>
      <c r="K441" s="114"/>
      <c r="L441" s="114"/>
      <c r="M441" s="112">
        <f t="shared" si="169"/>
      </c>
      <c r="N441" s="113"/>
      <c r="O441" s="114"/>
      <c r="P441" s="114"/>
      <c r="Q441" s="112">
        <f t="shared" si="170"/>
      </c>
      <c r="R441" s="113"/>
      <c r="S441" s="114"/>
      <c r="T441" s="114"/>
      <c r="U441" s="112">
        <f t="shared" si="171"/>
      </c>
      <c r="V441" s="32"/>
      <c r="W441" s="70"/>
      <c r="X441" s="70"/>
      <c r="Y441" s="70"/>
      <c r="Z441" s="70"/>
      <c r="AA441" s="71"/>
    </row>
    <row r="442" spans="1:27" ht="14.25">
      <c r="A442" s="24" t="s">
        <v>205</v>
      </c>
      <c r="B442" s="113"/>
      <c r="C442" s="114"/>
      <c r="D442" s="115"/>
      <c r="E442" s="112">
        <f t="shared" si="167"/>
      </c>
      <c r="F442" s="113"/>
      <c r="G442" s="114"/>
      <c r="H442" s="115"/>
      <c r="I442" s="112">
        <f t="shared" si="168"/>
      </c>
      <c r="J442" s="113"/>
      <c r="K442" s="114"/>
      <c r="L442" s="115"/>
      <c r="M442" s="112">
        <f t="shared" si="169"/>
      </c>
      <c r="N442" s="113"/>
      <c r="O442" s="114"/>
      <c r="P442" s="115"/>
      <c r="Q442" s="112">
        <f t="shared" si="170"/>
      </c>
      <c r="R442" s="113"/>
      <c r="S442" s="114"/>
      <c r="T442" s="115"/>
      <c r="U442" s="112">
        <f t="shared" si="171"/>
      </c>
      <c r="V442" s="31"/>
      <c r="W442" s="70"/>
      <c r="X442" s="70"/>
      <c r="Y442" s="70"/>
      <c r="Z442" s="70"/>
      <c r="AA442" s="71"/>
    </row>
    <row r="443" spans="1:27" ht="14.25">
      <c r="A443" s="24" t="s">
        <v>318</v>
      </c>
      <c r="B443" s="113"/>
      <c r="C443" s="114"/>
      <c r="D443" s="115"/>
      <c r="E443" s="112">
        <f t="shared" si="167"/>
      </c>
      <c r="F443" s="113"/>
      <c r="G443" s="114"/>
      <c r="H443" s="115"/>
      <c r="I443" s="112">
        <f t="shared" si="168"/>
      </c>
      <c r="J443" s="113"/>
      <c r="K443" s="114"/>
      <c r="L443" s="115"/>
      <c r="M443" s="112">
        <f t="shared" si="169"/>
      </c>
      <c r="N443" s="113"/>
      <c r="O443" s="114"/>
      <c r="P443" s="115"/>
      <c r="Q443" s="112">
        <f t="shared" si="170"/>
      </c>
      <c r="R443" s="113"/>
      <c r="S443" s="114"/>
      <c r="T443" s="115"/>
      <c r="U443" s="112">
        <f t="shared" si="171"/>
      </c>
      <c r="V443" s="31"/>
      <c r="W443" s="70"/>
      <c r="X443" s="70"/>
      <c r="Y443" s="70"/>
      <c r="Z443" s="70"/>
      <c r="AA443" s="71"/>
    </row>
    <row r="444" spans="1:27" ht="15" thickBot="1">
      <c r="A444" s="106" t="s">
        <v>11</v>
      </c>
      <c r="B444" s="150">
        <f aca="true" t="shared" si="172" ref="B444:U444">IF(SUM(B429:B440)=0,0,AVERAGE(B429:B440))</f>
        <v>0</v>
      </c>
      <c r="C444" s="151">
        <f t="shared" si="172"/>
        <v>0</v>
      </c>
      <c r="D444" s="152">
        <f t="shared" si="172"/>
        <v>0</v>
      </c>
      <c r="E444" s="160">
        <f t="shared" si="172"/>
        <v>0</v>
      </c>
      <c r="F444" s="150">
        <f t="shared" si="172"/>
        <v>0</v>
      </c>
      <c r="G444" s="151">
        <f t="shared" si="172"/>
        <v>0</v>
      </c>
      <c r="H444" s="152">
        <f t="shared" si="172"/>
        <v>0</v>
      </c>
      <c r="I444" s="160">
        <f t="shared" si="172"/>
        <v>0</v>
      </c>
      <c r="J444" s="150">
        <f t="shared" si="172"/>
        <v>0</v>
      </c>
      <c r="K444" s="151">
        <f t="shared" si="172"/>
        <v>0</v>
      </c>
      <c r="L444" s="152">
        <f t="shared" si="172"/>
        <v>0</v>
      </c>
      <c r="M444" s="160">
        <f t="shared" si="172"/>
        <v>0</v>
      </c>
      <c r="N444" s="150">
        <f t="shared" si="172"/>
        <v>0</v>
      </c>
      <c r="O444" s="151">
        <f t="shared" si="172"/>
        <v>0</v>
      </c>
      <c r="P444" s="152">
        <f t="shared" si="172"/>
        <v>0</v>
      </c>
      <c r="Q444" s="160">
        <f t="shared" si="172"/>
        <v>0</v>
      </c>
      <c r="R444" s="150">
        <f t="shared" si="172"/>
        <v>0</v>
      </c>
      <c r="S444" s="151">
        <f t="shared" si="172"/>
        <v>0</v>
      </c>
      <c r="T444" s="152">
        <f t="shared" si="172"/>
        <v>0</v>
      </c>
      <c r="U444" s="160">
        <f t="shared" si="172"/>
        <v>0</v>
      </c>
      <c r="V444" s="39"/>
      <c r="W444" s="70"/>
      <c r="X444" s="70"/>
      <c r="Y444" s="70"/>
      <c r="Z444" s="70"/>
      <c r="AA444" s="71"/>
    </row>
    <row r="445" spans="1:27" ht="15" thickBot="1">
      <c r="A445" s="2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26"/>
      <c r="V445" s="25"/>
      <c r="W445" s="70" t="s">
        <v>62</v>
      </c>
      <c r="X445" s="70"/>
      <c r="Y445" s="70"/>
      <c r="Z445" s="70"/>
      <c r="AA445" s="71"/>
    </row>
    <row r="446" spans="1:27" ht="14.25">
      <c r="A446" s="28" t="s">
        <v>47</v>
      </c>
      <c r="B446" s="320" t="s">
        <v>150</v>
      </c>
      <c r="C446" s="321"/>
      <c r="D446" s="321"/>
      <c r="E446" s="322"/>
      <c r="F446" s="320" t="s">
        <v>151</v>
      </c>
      <c r="G446" s="321"/>
      <c r="H446" s="321"/>
      <c r="I446" s="322"/>
      <c r="J446" s="320" t="s">
        <v>152</v>
      </c>
      <c r="K446" s="321"/>
      <c r="L446" s="321"/>
      <c r="M446" s="322"/>
      <c r="N446" s="320" t="s">
        <v>153</v>
      </c>
      <c r="O446" s="321"/>
      <c r="P446" s="321"/>
      <c r="Q446" s="322"/>
      <c r="R446" s="320" t="s">
        <v>154</v>
      </c>
      <c r="S446" s="321"/>
      <c r="T446" s="321"/>
      <c r="U446" s="322"/>
      <c r="V446" s="29"/>
      <c r="W446" s="70" t="str">
        <f>B446</f>
        <v>JA 11</v>
      </c>
      <c r="X446" s="70" t="str">
        <f>F446</f>
        <v>JA 12</v>
      </c>
      <c r="Y446" s="70" t="str">
        <f>J446</f>
        <v>JA 13</v>
      </c>
      <c r="Z446" s="70" t="str">
        <f>N446</f>
        <v>JA 14</v>
      </c>
      <c r="AA446" s="71" t="str">
        <f>R446</f>
        <v>JA 15</v>
      </c>
    </row>
    <row r="447" spans="1:27" ht="15" thickBot="1">
      <c r="A447" s="17" t="s">
        <v>5</v>
      </c>
      <c r="B447" s="18" t="s">
        <v>6</v>
      </c>
      <c r="C447" s="19" t="s">
        <v>7</v>
      </c>
      <c r="D447" s="19" t="s">
        <v>8</v>
      </c>
      <c r="E447" s="21" t="s">
        <v>9</v>
      </c>
      <c r="F447" s="18" t="s">
        <v>6</v>
      </c>
      <c r="G447" s="19" t="s">
        <v>7</v>
      </c>
      <c r="H447" s="19" t="s">
        <v>8</v>
      </c>
      <c r="I447" s="21" t="s">
        <v>9</v>
      </c>
      <c r="J447" s="18" t="s">
        <v>6</v>
      </c>
      <c r="K447" s="19" t="s">
        <v>7</v>
      </c>
      <c r="L447" s="19" t="s">
        <v>8</v>
      </c>
      <c r="M447" s="21" t="s">
        <v>9</v>
      </c>
      <c r="N447" s="18" t="s">
        <v>6</v>
      </c>
      <c r="O447" s="19" t="s">
        <v>7</v>
      </c>
      <c r="P447" s="19" t="s">
        <v>8</v>
      </c>
      <c r="Q447" s="21" t="s">
        <v>9</v>
      </c>
      <c r="R447" s="18" t="s">
        <v>6</v>
      </c>
      <c r="S447" s="19" t="s">
        <v>7</v>
      </c>
      <c r="T447" s="19" t="s">
        <v>8</v>
      </c>
      <c r="U447" s="21" t="s">
        <v>9</v>
      </c>
      <c r="V447" s="22"/>
      <c r="W447" s="90">
        <f>IF(SUM(E448:E462)&gt;0,LARGE(E448:E462,1),0)</f>
        <v>0</v>
      </c>
      <c r="X447" s="70">
        <f>IF(SUM(I448:I462)&gt;0,LARGE(I448:I462,1),0)</f>
        <v>0</v>
      </c>
      <c r="Y447" s="70">
        <f>IF(SUM(M448:M462)&gt;0,LARGE(M448:M462,1),0)</f>
        <v>0</v>
      </c>
      <c r="Z447" s="70">
        <f>IF(SUM(Q448:Q462)&gt;0,LARGE(Q448:Q462,1),0)</f>
        <v>0</v>
      </c>
      <c r="AA447" s="71">
        <f>IF(SUM(U448:U462)&gt;0,LARGE(U448:U462,1),0)</f>
        <v>0</v>
      </c>
    </row>
    <row r="448" spans="1:27" ht="15" thickTop="1">
      <c r="A448" s="24" t="s">
        <v>43</v>
      </c>
      <c r="B448" s="109"/>
      <c r="C448" s="110"/>
      <c r="D448" s="111"/>
      <c r="E448" s="112">
        <f aca="true" t="shared" si="173" ref="E448:E456">IF(SUM(B448:D448)&gt;0,SUM(B448:D448),"")</f>
      </c>
      <c r="F448" s="109"/>
      <c r="G448" s="110"/>
      <c r="H448" s="111"/>
      <c r="I448" s="112">
        <f aca="true" t="shared" si="174" ref="I448:I456">IF(SUM(F448:H448)&gt;0,SUM(F448:H448),"")</f>
      </c>
      <c r="J448" s="109"/>
      <c r="K448" s="110"/>
      <c r="L448" s="111"/>
      <c r="M448" s="112">
        <f aca="true" t="shared" si="175" ref="M448:M456">IF(SUM(J448:L448)&gt;0,SUM(J448:L448),"")</f>
      </c>
      <c r="N448" s="109"/>
      <c r="O448" s="110"/>
      <c r="P448" s="111"/>
      <c r="Q448" s="112">
        <f aca="true" t="shared" si="176" ref="Q448:Q456">IF(SUM(N448:P448)&gt;0,SUM(N448:P448),"")</f>
      </c>
      <c r="R448" s="109"/>
      <c r="S448" s="110"/>
      <c r="T448" s="111"/>
      <c r="U448" s="112">
        <f aca="true" t="shared" si="177" ref="U448:U456">IF(SUM(R448:T448)&gt;0,SUM(R448:T448),"")</f>
      </c>
      <c r="V448" s="30"/>
      <c r="W448" s="70"/>
      <c r="X448" s="70"/>
      <c r="Y448" s="70"/>
      <c r="Z448" s="70"/>
      <c r="AA448" s="71"/>
    </row>
    <row r="449" spans="1:27" ht="14.25">
      <c r="A449" s="24" t="s">
        <v>48</v>
      </c>
      <c r="B449" s="113"/>
      <c r="C449" s="114"/>
      <c r="D449" s="115"/>
      <c r="E449" s="112">
        <f t="shared" si="173"/>
      </c>
      <c r="F449" s="113"/>
      <c r="G449" s="114"/>
      <c r="H449" s="115"/>
      <c r="I449" s="112">
        <f t="shared" si="174"/>
      </c>
      <c r="J449" s="113"/>
      <c r="K449" s="114"/>
      <c r="L449" s="115"/>
      <c r="M449" s="112">
        <f t="shared" si="175"/>
      </c>
      <c r="N449" s="113"/>
      <c r="O449" s="114"/>
      <c r="P449" s="115"/>
      <c r="Q449" s="112">
        <f t="shared" si="176"/>
      </c>
      <c r="R449" s="113"/>
      <c r="S449" s="114"/>
      <c r="T449" s="115"/>
      <c r="U449" s="112">
        <f t="shared" si="177"/>
      </c>
      <c r="V449" s="31"/>
      <c r="W449" s="70"/>
      <c r="X449" s="70"/>
      <c r="Y449" s="70"/>
      <c r="Z449" s="70"/>
      <c r="AA449" s="71"/>
    </row>
    <row r="450" spans="1:27" ht="14.25">
      <c r="A450" s="24" t="s">
        <v>40</v>
      </c>
      <c r="B450" s="113"/>
      <c r="C450" s="114"/>
      <c r="D450" s="115"/>
      <c r="E450" s="112">
        <f t="shared" si="173"/>
      </c>
      <c r="F450" s="113"/>
      <c r="G450" s="114"/>
      <c r="H450" s="115"/>
      <c r="I450" s="112">
        <f t="shared" si="174"/>
      </c>
      <c r="J450" s="113"/>
      <c r="K450" s="114"/>
      <c r="L450" s="115"/>
      <c r="M450" s="112">
        <f t="shared" si="175"/>
      </c>
      <c r="N450" s="113"/>
      <c r="O450" s="114"/>
      <c r="P450" s="115"/>
      <c r="Q450" s="112">
        <f t="shared" si="176"/>
      </c>
      <c r="R450" s="113"/>
      <c r="S450" s="114"/>
      <c r="T450" s="115"/>
      <c r="U450" s="112">
        <f t="shared" si="177"/>
      </c>
      <c r="V450" s="32" t="s">
        <v>12</v>
      </c>
      <c r="W450" s="70"/>
      <c r="X450" s="70"/>
      <c r="Y450" s="70"/>
      <c r="Z450" s="70"/>
      <c r="AA450" s="71"/>
    </row>
    <row r="451" spans="1:27" ht="14.25">
      <c r="A451" s="24" t="s">
        <v>44</v>
      </c>
      <c r="B451" s="113"/>
      <c r="C451" s="114"/>
      <c r="D451" s="115"/>
      <c r="E451" s="112">
        <f t="shared" si="173"/>
      </c>
      <c r="F451" s="113"/>
      <c r="G451" s="114"/>
      <c r="H451" s="115"/>
      <c r="I451" s="112">
        <f t="shared" si="174"/>
      </c>
      <c r="J451" s="113"/>
      <c r="K451" s="114"/>
      <c r="L451" s="115"/>
      <c r="M451" s="112">
        <f t="shared" si="175"/>
      </c>
      <c r="N451" s="113"/>
      <c r="O451" s="114"/>
      <c r="P451" s="115"/>
      <c r="Q451" s="112">
        <f t="shared" si="176"/>
      </c>
      <c r="R451" s="113"/>
      <c r="S451" s="114"/>
      <c r="T451" s="115"/>
      <c r="U451" s="112">
        <f t="shared" si="177"/>
      </c>
      <c r="V451" s="32" t="s">
        <v>13</v>
      </c>
      <c r="W451" s="70"/>
      <c r="X451" s="70"/>
      <c r="Y451" s="70"/>
      <c r="Z451" s="70"/>
      <c r="AA451" s="71"/>
    </row>
    <row r="452" spans="1:27" ht="14.25">
      <c r="A452" s="24" t="s">
        <v>50</v>
      </c>
      <c r="B452" s="113"/>
      <c r="C452" s="114"/>
      <c r="D452" s="116"/>
      <c r="E452" s="112">
        <f t="shared" si="173"/>
      </c>
      <c r="F452" s="113"/>
      <c r="G452" s="114"/>
      <c r="H452" s="116"/>
      <c r="I452" s="112">
        <f t="shared" si="174"/>
      </c>
      <c r="J452" s="113"/>
      <c r="K452" s="114"/>
      <c r="L452" s="116"/>
      <c r="M452" s="112">
        <f t="shared" si="175"/>
      </c>
      <c r="N452" s="113"/>
      <c r="O452" s="114"/>
      <c r="P452" s="116"/>
      <c r="Q452" s="112">
        <f t="shared" si="176"/>
      </c>
      <c r="R452" s="113"/>
      <c r="S452" s="114"/>
      <c r="T452" s="116"/>
      <c r="U452" s="112">
        <f t="shared" si="177"/>
      </c>
      <c r="V452" s="32" t="s">
        <v>13</v>
      </c>
      <c r="W452" s="70"/>
      <c r="X452" s="70"/>
      <c r="Y452" s="70"/>
      <c r="Z452" s="70"/>
      <c r="AA452" s="71"/>
    </row>
    <row r="453" spans="1:27" ht="14.25">
      <c r="A453" s="24" t="s">
        <v>53</v>
      </c>
      <c r="B453" s="113"/>
      <c r="C453" s="114"/>
      <c r="D453" s="116"/>
      <c r="E453" s="112">
        <f t="shared" si="173"/>
      </c>
      <c r="F453" s="113"/>
      <c r="G453" s="114"/>
      <c r="H453" s="116"/>
      <c r="I453" s="112">
        <f t="shared" si="174"/>
      </c>
      <c r="J453" s="113"/>
      <c r="K453" s="114"/>
      <c r="L453" s="116"/>
      <c r="M453" s="112">
        <f t="shared" si="175"/>
      </c>
      <c r="N453" s="113"/>
      <c r="O453" s="114"/>
      <c r="P453" s="116"/>
      <c r="Q453" s="112">
        <f t="shared" si="176"/>
      </c>
      <c r="R453" s="113"/>
      <c r="S453" s="114"/>
      <c r="T453" s="116"/>
      <c r="U453" s="112">
        <f t="shared" si="177"/>
      </c>
      <c r="V453" s="32"/>
      <c r="W453" s="70"/>
      <c r="X453" s="70"/>
      <c r="Y453" s="70"/>
      <c r="Z453" s="70"/>
      <c r="AA453" s="71"/>
    </row>
    <row r="454" spans="1:27" ht="14.25">
      <c r="A454" s="24" t="s">
        <v>41</v>
      </c>
      <c r="B454" s="113"/>
      <c r="C454" s="114"/>
      <c r="D454" s="115"/>
      <c r="E454" s="112">
        <f t="shared" si="173"/>
      </c>
      <c r="F454" s="113"/>
      <c r="G454" s="114"/>
      <c r="H454" s="115"/>
      <c r="I454" s="112">
        <f t="shared" si="174"/>
      </c>
      <c r="J454" s="113"/>
      <c r="K454" s="114"/>
      <c r="L454" s="115"/>
      <c r="M454" s="112">
        <f t="shared" si="175"/>
      </c>
      <c r="N454" s="113"/>
      <c r="O454" s="114"/>
      <c r="P454" s="115"/>
      <c r="Q454" s="112">
        <f t="shared" si="176"/>
      </c>
      <c r="R454" s="113"/>
      <c r="S454" s="114"/>
      <c r="T454" s="115"/>
      <c r="U454" s="112">
        <f t="shared" si="177"/>
      </c>
      <c r="V454" s="32" t="s">
        <v>14</v>
      </c>
      <c r="W454" s="70"/>
      <c r="X454" s="70"/>
      <c r="Y454" s="70"/>
      <c r="Z454" s="70"/>
      <c r="AA454" s="71"/>
    </row>
    <row r="455" spans="1:27" ht="14.25">
      <c r="A455" s="182" t="s">
        <v>49</v>
      </c>
      <c r="B455" s="113"/>
      <c r="C455" s="114"/>
      <c r="D455" s="115"/>
      <c r="E455" s="112">
        <f t="shared" si="173"/>
      </c>
      <c r="F455" s="113"/>
      <c r="G455" s="114"/>
      <c r="H455" s="115"/>
      <c r="I455" s="112">
        <f t="shared" si="174"/>
      </c>
      <c r="J455" s="113"/>
      <c r="K455" s="114"/>
      <c r="L455" s="115"/>
      <c r="M455" s="112">
        <f t="shared" si="175"/>
      </c>
      <c r="N455" s="113"/>
      <c r="O455" s="114"/>
      <c r="P455" s="115"/>
      <c r="Q455" s="112">
        <f t="shared" si="176"/>
      </c>
      <c r="R455" s="113"/>
      <c r="S455" s="114"/>
      <c r="T455" s="115"/>
      <c r="U455" s="112">
        <f t="shared" si="177"/>
      </c>
      <c r="V455" s="32" t="s">
        <v>15</v>
      </c>
      <c r="W455" s="70"/>
      <c r="X455" s="70"/>
      <c r="Y455" s="70"/>
      <c r="Z455" s="70"/>
      <c r="AA455" s="71"/>
    </row>
    <row r="456" spans="1:27" ht="14.25">
      <c r="A456" s="182" t="s">
        <v>301</v>
      </c>
      <c r="B456" s="113"/>
      <c r="C456" s="114"/>
      <c r="D456" s="115"/>
      <c r="E456" s="112">
        <f t="shared" si="173"/>
      </c>
      <c r="F456" s="113"/>
      <c r="G456" s="114"/>
      <c r="H456" s="115"/>
      <c r="I456" s="112">
        <f t="shared" si="174"/>
      </c>
      <c r="J456" s="113"/>
      <c r="K456" s="114"/>
      <c r="L456" s="115"/>
      <c r="M456" s="112">
        <f t="shared" si="175"/>
      </c>
      <c r="N456" s="113"/>
      <c r="O456" s="114"/>
      <c r="P456" s="115"/>
      <c r="Q456" s="112">
        <f t="shared" si="176"/>
      </c>
      <c r="R456" s="113"/>
      <c r="S456" s="114"/>
      <c r="T456" s="115"/>
      <c r="U456" s="112">
        <f t="shared" si="177"/>
      </c>
      <c r="V456" s="32" t="s">
        <v>16</v>
      </c>
      <c r="W456" s="70"/>
      <c r="X456" s="70"/>
      <c r="Y456" s="70"/>
      <c r="Z456" s="70"/>
      <c r="AA456" s="71"/>
    </row>
    <row r="457" spans="1:27" ht="14.25">
      <c r="A457" s="24"/>
      <c r="B457" s="113"/>
      <c r="C457" s="114"/>
      <c r="D457" s="115"/>
      <c r="E457" s="112">
        <f aca="true" t="shared" si="178" ref="E457:E462">IF(SUM(B457:D457)&gt;0,SUM(B457:D457),"")</f>
      </c>
      <c r="F457" s="113"/>
      <c r="G457" s="114"/>
      <c r="H457" s="115"/>
      <c r="I457" s="112">
        <f aca="true" t="shared" si="179" ref="I457:I462">IF(SUM(F457:H457)&gt;0,SUM(F457:H457),"")</f>
      </c>
      <c r="J457" s="113"/>
      <c r="K457" s="114"/>
      <c r="L457" s="115"/>
      <c r="M457" s="112">
        <f aca="true" t="shared" si="180" ref="M457:M462">IF(SUM(J457:L457)&gt;0,SUM(J457:L457),"")</f>
      </c>
      <c r="N457" s="113"/>
      <c r="O457" s="114"/>
      <c r="P457" s="115"/>
      <c r="Q457" s="112">
        <f aca="true" t="shared" si="181" ref="Q457:Q462">IF(SUM(N457:P457)&gt;0,SUM(N457:P457),"")</f>
      </c>
      <c r="R457" s="113"/>
      <c r="S457" s="114"/>
      <c r="T457" s="115"/>
      <c r="U457" s="112">
        <f aca="true" t="shared" si="182" ref="U457:U462">IF(SUM(R457:T457)&gt;0,SUM(R457:T457),"")</f>
      </c>
      <c r="V457" s="32" t="s">
        <v>17</v>
      </c>
      <c r="W457" s="70"/>
      <c r="X457" s="70"/>
      <c r="Y457" s="70"/>
      <c r="Z457" s="70"/>
      <c r="AA457" s="71"/>
    </row>
    <row r="458" spans="1:27" ht="14.25">
      <c r="A458" s="24"/>
      <c r="B458" s="113"/>
      <c r="C458" s="114"/>
      <c r="D458" s="115"/>
      <c r="E458" s="112">
        <f t="shared" si="178"/>
      </c>
      <c r="F458" s="113"/>
      <c r="G458" s="114"/>
      <c r="H458" s="115"/>
      <c r="I458" s="112">
        <f t="shared" si="179"/>
      </c>
      <c r="J458" s="113"/>
      <c r="K458" s="114"/>
      <c r="L458" s="115"/>
      <c r="M458" s="112">
        <f t="shared" si="180"/>
      </c>
      <c r="N458" s="113"/>
      <c r="O458" s="114"/>
      <c r="P458" s="115"/>
      <c r="Q458" s="112">
        <f t="shared" si="181"/>
      </c>
      <c r="R458" s="113"/>
      <c r="S458" s="114"/>
      <c r="T458" s="115"/>
      <c r="U458" s="112">
        <f t="shared" si="182"/>
      </c>
      <c r="V458" s="32" t="s">
        <v>13</v>
      </c>
      <c r="W458" s="70"/>
      <c r="X458" s="70"/>
      <c r="Y458" s="70"/>
      <c r="Z458" s="70"/>
      <c r="AA458" s="71"/>
    </row>
    <row r="459" spans="1:27" ht="14.25">
      <c r="A459" s="24"/>
      <c r="B459" s="113"/>
      <c r="C459" s="114"/>
      <c r="D459" s="115"/>
      <c r="E459" s="112">
        <f t="shared" si="178"/>
      </c>
      <c r="F459" s="113"/>
      <c r="G459" s="114"/>
      <c r="H459" s="115"/>
      <c r="I459" s="112">
        <f t="shared" si="179"/>
      </c>
      <c r="J459" s="113"/>
      <c r="K459" s="114"/>
      <c r="L459" s="115"/>
      <c r="M459" s="112">
        <f t="shared" si="180"/>
      </c>
      <c r="N459" s="113"/>
      <c r="O459" s="114"/>
      <c r="P459" s="115"/>
      <c r="Q459" s="112">
        <f t="shared" si="181"/>
      </c>
      <c r="R459" s="113"/>
      <c r="S459" s="114"/>
      <c r="T459" s="115"/>
      <c r="U459" s="112">
        <f t="shared" si="182"/>
      </c>
      <c r="V459" s="32"/>
      <c r="W459" s="70"/>
      <c r="X459" s="70"/>
      <c r="Y459" s="70"/>
      <c r="Z459" s="70"/>
      <c r="AA459" s="71"/>
    </row>
    <row r="460" spans="1:27" ht="14.25">
      <c r="A460" s="24" t="s">
        <v>204</v>
      </c>
      <c r="B460" s="113"/>
      <c r="C460" s="114"/>
      <c r="D460" s="115"/>
      <c r="E460" s="112">
        <f t="shared" si="178"/>
      </c>
      <c r="F460" s="113"/>
      <c r="G460" s="114"/>
      <c r="H460" s="114"/>
      <c r="I460" s="112">
        <f t="shared" si="179"/>
      </c>
      <c r="J460" s="113"/>
      <c r="K460" s="114"/>
      <c r="L460" s="114"/>
      <c r="M460" s="112">
        <f t="shared" si="180"/>
      </c>
      <c r="N460" s="113"/>
      <c r="O460" s="114"/>
      <c r="P460" s="114"/>
      <c r="Q460" s="112">
        <f t="shared" si="181"/>
      </c>
      <c r="R460" s="113"/>
      <c r="S460" s="114"/>
      <c r="T460" s="114"/>
      <c r="U460" s="112">
        <f t="shared" si="182"/>
      </c>
      <c r="V460" s="32"/>
      <c r="W460" s="70"/>
      <c r="X460" s="70"/>
      <c r="Y460" s="70"/>
      <c r="Z460" s="70"/>
      <c r="AA460" s="71"/>
    </row>
    <row r="461" spans="1:27" ht="14.25">
      <c r="A461" s="24" t="s">
        <v>205</v>
      </c>
      <c r="B461" s="113"/>
      <c r="C461" s="114"/>
      <c r="D461" s="115"/>
      <c r="E461" s="112">
        <f t="shared" si="178"/>
      </c>
      <c r="F461" s="113"/>
      <c r="G461" s="114"/>
      <c r="H461" s="115"/>
      <c r="I461" s="112">
        <f t="shared" si="179"/>
      </c>
      <c r="J461" s="113"/>
      <c r="K461" s="114"/>
      <c r="L461" s="115"/>
      <c r="M461" s="112">
        <f t="shared" si="180"/>
      </c>
      <c r="N461" s="113"/>
      <c r="O461" s="114"/>
      <c r="P461" s="115"/>
      <c r="Q461" s="112">
        <f t="shared" si="181"/>
      </c>
      <c r="R461" s="113"/>
      <c r="S461" s="114"/>
      <c r="T461" s="115"/>
      <c r="U461" s="112">
        <f t="shared" si="182"/>
      </c>
      <c r="V461" s="31"/>
      <c r="W461" s="70"/>
      <c r="X461" s="70"/>
      <c r="Y461" s="70"/>
      <c r="Z461" s="70"/>
      <c r="AA461" s="71"/>
    </row>
    <row r="462" spans="1:27" ht="14.25">
      <c r="A462" s="24" t="s">
        <v>318</v>
      </c>
      <c r="B462" s="113"/>
      <c r="C462" s="114"/>
      <c r="D462" s="115"/>
      <c r="E462" s="112">
        <f t="shared" si="178"/>
      </c>
      <c r="F462" s="113"/>
      <c r="G462" s="114"/>
      <c r="H462" s="115"/>
      <c r="I462" s="112">
        <f t="shared" si="179"/>
      </c>
      <c r="J462" s="113"/>
      <c r="K462" s="114"/>
      <c r="L462" s="115"/>
      <c r="M462" s="112">
        <f t="shared" si="180"/>
      </c>
      <c r="N462" s="113"/>
      <c r="O462" s="114"/>
      <c r="P462" s="115"/>
      <c r="Q462" s="112">
        <f t="shared" si="181"/>
      </c>
      <c r="R462" s="113"/>
      <c r="S462" s="114"/>
      <c r="T462" s="115"/>
      <c r="U462" s="112">
        <f t="shared" si="182"/>
      </c>
      <c r="V462" s="31"/>
      <c r="W462" s="70"/>
      <c r="X462" s="70"/>
      <c r="Y462" s="70"/>
      <c r="Z462" s="70"/>
      <c r="AA462" s="71"/>
    </row>
    <row r="463" spans="1:27" ht="15" thickBot="1">
      <c r="A463" s="106" t="s">
        <v>11</v>
      </c>
      <c r="B463" s="150">
        <f aca="true" t="shared" si="183" ref="B463:U463">IF(SUM(B448:B459)=0,0,AVERAGE(B448:B459))</f>
        <v>0</v>
      </c>
      <c r="C463" s="151">
        <f t="shared" si="183"/>
        <v>0</v>
      </c>
      <c r="D463" s="152">
        <f t="shared" si="183"/>
        <v>0</v>
      </c>
      <c r="E463" s="160">
        <f t="shared" si="183"/>
        <v>0</v>
      </c>
      <c r="F463" s="150">
        <f t="shared" si="183"/>
        <v>0</v>
      </c>
      <c r="G463" s="151">
        <f t="shared" si="183"/>
        <v>0</v>
      </c>
      <c r="H463" s="152">
        <f t="shared" si="183"/>
        <v>0</v>
      </c>
      <c r="I463" s="160">
        <f t="shared" si="183"/>
        <v>0</v>
      </c>
      <c r="J463" s="150">
        <f t="shared" si="183"/>
        <v>0</v>
      </c>
      <c r="K463" s="151">
        <f t="shared" si="183"/>
        <v>0</v>
      </c>
      <c r="L463" s="152">
        <f t="shared" si="183"/>
        <v>0</v>
      </c>
      <c r="M463" s="160">
        <f t="shared" si="183"/>
        <v>0</v>
      </c>
      <c r="N463" s="150">
        <f t="shared" si="183"/>
        <v>0</v>
      </c>
      <c r="O463" s="151">
        <f t="shared" si="183"/>
        <v>0</v>
      </c>
      <c r="P463" s="152">
        <f t="shared" si="183"/>
        <v>0</v>
      </c>
      <c r="Q463" s="160">
        <f t="shared" si="183"/>
        <v>0</v>
      </c>
      <c r="R463" s="150">
        <f t="shared" si="183"/>
        <v>0</v>
      </c>
      <c r="S463" s="151">
        <f t="shared" si="183"/>
        <v>0</v>
      </c>
      <c r="T463" s="152">
        <f t="shared" si="183"/>
        <v>0</v>
      </c>
      <c r="U463" s="160">
        <f t="shared" si="183"/>
        <v>0</v>
      </c>
      <c r="V463" s="39"/>
      <c r="W463" s="70"/>
      <c r="X463" s="70"/>
      <c r="Y463" s="70"/>
      <c r="Z463" s="70"/>
      <c r="AA463" s="71"/>
    </row>
    <row r="464" spans="1:27" ht="14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70"/>
      <c r="X464" s="70"/>
      <c r="Y464" s="70"/>
      <c r="Z464" s="70"/>
      <c r="AA464" s="71"/>
    </row>
    <row r="465" spans="1:27" ht="15" thickBo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70" t="s">
        <v>63</v>
      </c>
      <c r="X465" s="88"/>
      <c r="Y465" s="88"/>
      <c r="Z465" s="88"/>
      <c r="AA465" s="89"/>
    </row>
    <row r="466" spans="1:27" ht="14.25">
      <c r="A466" s="105" t="s">
        <v>48</v>
      </c>
      <c r="B466" s="311" t="s">
        <v>354</v>
      </c>
      <c r="C466" s="312"/>
      <c r="D466" s="312"/>
      <c r="E466" s="313"/>
      <c r="F466" s="311" t="s">
        <v>355</v>
      </c>
      <c r="G466" s="312"/>
      <c r="H466" s="312"/>
      <c r="I466" s="313"/>
      <c r="J466" s="311" t="s">
        <v>356</v>
      </c>
      <c r="K466" s="312"/>
      <c r="L466" s="312"/>
      <c r="M466" s="313"/>
      <c r="N466" s="311" t="s">
        <v>357</v>
      </c>
      <c r="O466" s="312"/>
      <c r="P466" s="312"/>
      <c r="Q466" s="313"/>
      <c r="R466" s="311" t="s">
        <v>358</v>
      </c>
      <c r="S466" s="312"/>
      <c r="T466" s="312"/>
      <c r="U466" s="313"/>
      <c r="V466" s="16" t="s">
        <v>4</v>
      </c>
      <c r="W466" s="70" t="str">
        <f>B466</f>
        <v>Jacob Brown - 11</v>
      </c>
      <c r="X466" s="70" t="str">
        <f>F466</f>
        <v>Jackson Bailey - 11</v>
      </c>
      <c r="Y466" s="70" t="str">
        <f>J466</f>
        <v>Russell Mitchum - 11</v>
      </c>
      <c r="Z466" s="70" t="str">
        <f>N466</f>
        <v>Patrick Nelms - 10</v>
      </c>
      <c r="AA466" s="71" t="str">
        <f>R466</f>
        <v>Wesley White - 10</v>
      </c>
    </row>
    <row r="467" spans="1:27" ht="15" thickBot="1">
      <c r="A467" s="38" t="s">
        <v>5</v>
      </c>
      <c r="B467" s="18" t="s">
        <v>6</v>
      </c>
      <c r="C467" s="19" t="s">
        <v>7</v>
      </c>
      <c r="D467" s="20" t="s">
        <v>8</v>
      </c>
      <c r="E467" s="21" t="s">
        <v>9</v>
      </c>
      <c r="F467" s="18" t="s">
        <v>6</v>
      </c>
      <c r="G467" s="19" t="s">
        <v>7</v>
      </c>
      <c r="H467" s="19" t="s">
        <v>8</v>
      </c>
      <c r="I467" s="21" t="s">
        <v>9</v>
      </c>
      <c r="J467" s="18" t="s">
        <v>6</v>
      </c>
      <c r="K467" s="19" t="s">
        <v>7</v>
      </c>
      <c r="L467" s="19" t="s">
        <v>8</v>
      </c>
      <c r="M467" s="21" t="s">
        <v>9</v>
      </c>
      <c r="N467" s="18" t="s">
        <v>6</v>
      </c>
      <c r="O467" s="19" t="s">
        <v>7</v>
      </c>
      <c r="P467" s="19" t="s">
        <v>8</v>
      </c>
      <c r="Q467" s="21" t="s">
        <v>9</v>
      </c>
      <c r="R467" s="18" t="s">
        <v>6</v>
      </c>
      <c r="S467" s="19" t="s">
        <v>7</v>
      </c>
      <c r="T467" s="19" t="s">
        <v>8</v>
      </c>
      <c r="U467" s="21" t="s">
        <v>9</v>
      </c>
      <c r="V467" s="22" t="s">
        <v>10</v>
      </c>
      <c r="W467" s="96">
        <f>IF(SUM(E468:E482)&gt;0,LARGE(E468:E482,1),0)</f>
        <v>293</v>
      </c>
      <c r="X467" s="97">
        <f>IF(SUM(I468:I482)&gt;0,LARGE(I468:I482,1),0)</f>
        <v>286</v>
      </c>
      <c r="Y467" s="97">
        <f>IF(SUM(M468:M482)&gt;0,LARGE(M468:M482,1),0)</f>
        <v>288</v>
      </c>
      <c r="Z467" s="97">
        <f>IF(SUM(Q468:Q482)&gt;0,LARGE(Q468:Q482,1),0)</f>
        <v>291</v>
      </c>
      <c r="AA467" s="98">
        <f>IF(SUM(U468:U482)&gt;0,LARGE(U468:U482,1),0)</f>
        <v>291</v>
      </c>
    </row>
    <row r="468" spans="1:27" ht="15" thickTop="1">
      <c r="A468" s="24" t="s">
        <v>40</v>
      </c>
      <c r="B468" s="109">
        <v>99</v>
      </c>
      <c r="C468" s="110">
        <v>96</v>
      </c>
      <c r="D468" s="111">
        <v>98</v>
      </c>
      <c r="E468" s="112">
        <f>IF(SUM(B468:D468)&gt;0,SUM(B468:D468),"")</f>
        <v>293</v>
      </c>
      <c r="F468" s="109">
        <v>98</v>
      </c>
      <c r="G468" s="110">
        <v>88</v>
      </c>
      <c r="H468" s="111">
        <v>95</v>
      </c>
      <c r="I468" s="112">
        <f>IF(SUM(F468:H468)&gt;0,SUM(F468:H468),"")</f>
        <v>281</v>
      </c>
      <c r="J468" s="109">
        <v>95</v>
      </c>
      <c r="K468" s="110">
        <v>87</v>
      </c>
      <c r="L468" s="111">
        <v>94</v>
      </c>
      <c r="M468" s="112">
        <f>IF(SUM(J468:L468)&gt;0,SUM(J468:L468),"")</f>
        <v>276</v>
      </c>
      <c r="N468" s="109">
        <v>94</v>
      </c>
      <c r="O468" s="110">
        <v>84</v>
      </c>
      <c r="P468" s="111">
        <v>93</v>
      </c>
      <c r="Q468" s="112">
        <f>IF(SUM(N468:P468)&gt;0,SUM(N468:P468),"")</f>
        <v>271</v>
      </c>
      <c r="R468" s="109">
        <v>98</v>
      </c>
      <c r="S468" s="110">
        <v>91</v>
      </c>
      <c r="T468" s="111">
        <v>95</v>
      </c>
      <c r="U468" s="112">
        <f>IF(SUM(R468:T468)&gt;0,SUM(R468:T468),"")</f>
        <v>284</v>
      </c>
      <c r="V468" s="94">
        <f>IF(SUM(E468,I468,M468,Q468,U468,U487,Q487,M487,I487,E487,E506,I506,M506,Q506,U506)&gt;0,(LARGE((E468,I468,M468,Q468,U468,U487,Q487,M487,I487,E487,E506,I506,M506,Q506,U506),1)+LARGE((E468,I468,M468,Q468,U468,U487,Q487,M487,I487,E487,E506,I506,M506,Q506,U506),2)+LARGE((E468,I468,M468,Q468,U468,U487,Q487,M487,I487,E487,E506,I506,M506,Q506,U506),3)+LARGE((E468,I468,M468,Q468,U468,U487,Q487,M487,I487,E487,E506,I506,M506,Q506,U506),4)),"")</f>
        <v>1134</v>
      </c>
      <c r="W468" s="70"/>
      <c r="X468" s="70"/>
      <c r="Y468" s="70"/>
      <c r="Z468" s="70"/>
      <c r="AA468" s="71"/>
    </row>
    <row r="469" spans="1:27" ht="14.25">
      <c r="A469" s="24" t="s">
        <v>47</v>
      </c>
      <c r="B469" s="113">
        <v>97</v>
      </c>
      <c r="C469" s="114">
        <v>94</v>
      </c>
      <c r="D469" s="115">
        <v>97</v>
      </c>
      <c r="E469" s="112">
        <f aca="true" t="shared" si="184" ref="E469:E482">IF(SUM(B469:D469)&gt;0,SUM(B469:D469),"")</f>
        <v>288</v>
      </c>
      <c r="F469" s="113">
        <v>99</v>
      </c>
      <c r="G469" s="114">
        <v>91</v>
      </c>
      <c r="H469" s="115">
        <v>94</v>
      </c>
      <c r="I469" s="112">
        <f aca="true" t="shared" si="185" ref="I469:I482">IF(SUM(F469:H469)&gt;0,SUM(F469:H469),"")</f>
        <v>284</v>
      </c>
      <c r="J469" s="113">
        <v>93</v>
      </c>
      <c r="K469" s="114">
        <v>88</v>
      </c>
      <c r="L469" s="115">
        <v>92</v>
      </c>
      <c r="M469" s="112">
        <f aca="true" t="shared" si="186" ref="M469:M482">IF(SUM(J469:L469)&gt;0,SUM(J469:L469),"")</f>
        <v>273</v>
      </c>
      <c r="N469" s="113">
        <v>96</v>
      </c>
      <c r="O469" s="114">
        <v>90</v>
      </c>
      <c r="P469" s="115">
        <v>95</v>
      </c>
      <c r="Q469" s="112">
        <f aca="true" t="shared" si="187" ref="Q469:Q482">IF(SUM(N469:P469)&gt;0,SUM(N469:P469),"")</f>
        <v>281</v>
      </c>
      <c r="R469" s="113">
        <v>98</v>
      </c>
      <c r="S469" s="114">
        <v>90</v>
      </c>
      <c r="T469" s="115">
        <v>96</v>
      </c>
      <c r="U469" s="112">
        <f aca="true" t="shared" si="188" ref="U469:U482">IF(SUM(R469:T469)&gt;0,SUM(R469:T469),"")</f>
        <v>284</v>
      </c>
      <c r="V469" s="94">
        <f>IF(SUM(E469,I469,M469,Q469,U469,U488,Q488,M488,I488,E488,E507,I507,M507,Q507,U507)&gt;0,(LARGE((E469,I469,M469,Q469,U469,U488,Q488,M488,I488,E488,E507,I507,M507,Q507,U507),1)+LARGE((E469,I469,M469,Q469,U469,U488,Q488,M488,I488,E488,E507,I507,M507,Q507,U507),2)+LARGE((E469,I469,M469,Q469,U469,U488,Q488,M488,I488,E488,E507,I507,M507,Q507,U507),3)+LARGE((E469,I469,M469,Q469,U469,U488,Q488,M488,I488,E488,E507,I507,M507,Q507,U507),4)),"")</f>
        <v>1137</v>
      </c>
      <c r="W469" s="70"/>
      <c r="X469" s="70"/>
      <c r="Y469" s="70"/>
      <c r="Z469" s="70"/>
      <c r="AA469" s="71"/>
    </row>
    <row r="470" spans="1:27" ht="14.25">
      <c r="A470" s="24" t="s">
        <v>50</v>
      </c>
      <c r="B470" s="113">
        <v>98</v>
      </c>
      <c r="C470" s="114">
        <v>91</v>
      </c>
      <c r="D470" s="115">
        <v>97</v>
      </c>
      <c r="E470" s="112">
        <f t="shared" si="184"/>
        <v>286</v>
      </c>
      <c r="F470" s="113">
        <v>95</v>
      </c>
      <c r="G470" s="114">
        <v>84</v>
      </c>
      <c r="H470" s="115">
        <v>94</v>
      </c>
      <c r="I470" s="112">
        <f t="shared" si="185"/>
        <v>273</v>
      </c>
      <c r="J470" s="113">
        <v>94</v>
      </c>
      <c r="K470" s="114">
        <v>90</v>
      </c>
      <c r="L470" s="115">
        <v>95</v>
      </c>
      <c r="M470" s="112">
        <f t="shared" si="186"/>
        <v>279</v>
      </c>
      <c r="N470" s="113">
        <v>94</v>
      </c>
      <c r="O470" s="114">
        <v>86</v>
      </c>
      <c r="P470" s="115">
        <v>91</v>
      </c>
      <c r="Q470" s="112">
        <f t="shared" si="187"/>
        <v>271</v>
      </c>
      <c r="R470" s="113">
        <v>98</v>
      </c>
      <c r="S470" s="114">
        <v>92</v>
      </c>
      <c r="T470" s="115">
        <v>98</v>
      </c>
      <c r="U470" s="112">
        <f t="shared" si="188"/>
        <v>288</v>
      </c>
      <c r="V470" s="94">
        <f>IF(SUM(E470,I470,M470,Q470,U470,U489,Q489,M489,I489,E489,E508,I508,M508,Q508,U508)&gt;0,(LARGE((E470,I470,M470,Q470,U470,U489,Q489,M489,I489,E489,E508,I508,M508,Q508,U508),1)+LARGE((E470,I470,M470,Q470,U470,U489,Q489,M489,I489,E489,E508,I508,M508,Q508,U508),2)+LARGE((E470,I470,M470,Q470,U470,U489,Q489,M489,I489,E489,E508,I508,M508,Q508,U508),3)+LARGE((E470,I470,M470,Q470,U470,U489,Q489,M489,I489,E489,E508,I508,M508,Q508,U508),4)),"")</f>
        <v>1126</v>
      </c>
      <c r="W470" s="70"/>
      <c r="X470" s="70"/>
      <c r="Y470" s="70"/>
      <c r="Z470" s="70"/>
      <c r="AA470" s="71"/>
    </row>
    <row r="471" spans="1:27" ht="14.25">
      <c r="A471" s="24" t="s">
        <v>53</v>
      </c>
      <c r="B471" s="113">
        <v>96</v>
      </c>
      <c r="C471" s="114">
        <v>91</v>
      </c>
      <c r="D471" s="115">
        <v>97</v>
      </c>
      <c r="E471" s="112">
        <f t="shared" si="184"/>
        <v>284</v>
      </c>
      <c r="F471" s="113">
        <v>96</v>
      </c>
      <c r="G471" s="114">
        <v>90</v>
      </c>
      <c r="H471" s="115">
        <v>96</v>
      </c>
      <c r="I471" s="112">
        <f t="shared" si="185"/>
        <v>282</v>
      </c>
      <c r="J471" s="113">
        <v>100</v>
      </c>
      <c r="K471" s="114">
        <v>95</v>
      </c>
      <c r="L471" s="115">
        <v>90</v>
      </c>
      <c r="M471" s="112">
        <f t="shared" si="186"/>
        <v>285</v>
      </c>
      <c r="N471" s="113">
        <v>99</v>
      </c>
      <c r="O471" s="114">
        <v>89</v>
      </c>
      <c r="P471" s="115">
        <v>94</v>
      </c>
      <c r="Q471" s="112">
        <f t="shared" si="187"/>
        <v>282</v>
      </c>
      <c r="R471" s="113">
        <v>98</v>
      </c>
      <c r="S471" s="114">
        <v>92</v>
      </c>
      <c r="T471" s="115">
        <v>96</v>
      </c>
      <c r="U471" s="112">
        <f t="shared" si="188"/>
        <v>286</v>
      </c>
      <c r="V471" s="94">
        <f>IF(SUM(E471,I471,M471,Q471,U471,U490,Q490,M490,I490,E490,E509,I509,M509,Q509,U509)&gt;0,(LARGE((E471,I471,M471,Q471,U471,U490,Q490,M490,I490,E490,E509,I509,M509,Q509,U509),1)+LARGE((E471,I471,M471,Q471,U471,U490,Q490,M490,I490,E490,E509,I509,M509,Q509,U509),2)+LARGE((E471,I471,M471,Q471,U471,U490,Q490,M490,I490,E490,E509,I509,M509,Q509,U509),3)+LARGE((E471,I471,M471,Q471,U471,U490,Q490,M490,I490,E490,E509,I509,M509,Q509,U509),4)),"")</f>
        <v>1137</v>
      </c>
      <c r="W471" s="70"/>
      <c r="X471" s="70"/>
      <c r="Y471" s="70"/>
      <c r="Z471" s="70"/>
      <c r="AA471" s="71"/>
    </row>
    <row r="472" spans="1:27" ht="14.25">
      <c r="A472" s="24" t="s">
        <v>41</v>
      </c>
      <c r="B472" s="113">
        <v>98</v>
      </c>
      <c r="C472" s="114">
        <v>96</v>
      </c>
      <c r="D472" s="116">
        <v>99</v>
      </c>
      <c r="E472" s="112">
        <f t="shared" si="184"/>
        <v>293</v>
      </c>
      <c r="F472" s="113">
        <v>98</v>
      </c>
      <c r="G472" s="114">
        <v>91</v>
      </c>
      <c r="H472" s="116">
        <v>97</v>
      </c>
      <c r="I472" s="112">
        <f t="shared" si="185"/>
        <v>286</v>
      </c>
      <c r="J472" s="113">
        <v>98</v>
      </c>
      <c r="K472" s="114">
        <v>88</v>
      </c>
      <c r="L472" s="116">
        <v>93</v>
      </c>
      <c r="M472" s="112">
        <f t="shared" si="186"/>
        <v>279</v>
      </c>
      <c r="N472" s="113">
        <v>96</v>
      </c>
      <c r="O472" s="114">
        <v>94</v>
      </c>
      <c r="P472" s="116">
        <v>97</v>
      </c>
      <c r="Q472" s="112">
        <f t="shared" si="187"/>
        <v>287</v>
      </c>
      <c r="R472" s="113">
        <v>97</v>
      </c>
      <c r="S472" s="114">
        <v>89</v>
      </c>
      <c r="T472" s="116">
        <v>97</v>
      </c>
      <c r="U472" s="112">
        <f t="shared" si="188"/>
        <v>283</v>
      </c>
      <c r="V472" s="94">
        <f>IF(SUM(E472,I472,M472,Q472,U472,U491,Q491,M491,I491,E491,E510,I510,M510,Q510,U510)&gt;0,(LARGE((E472,I472,M472,Q472,U472,U491,Q491,M491,I491,E491,E510,I510,M510,Q510,U510),1)+LARGE((E472,I472,M472,Q472,U472,U491,Q491,M491,I491,E491,E510,I510,M510,Q510,U510),2)+LARGE((E472,I472,M472,Q472,U472,U491,Q491,M491,I491,E491,E510,I510,M510,Q510,U510),3)+LARGE((E472,I472,M472,Q472,U472,U491,Q491,M491,I491,E491,E510,I510,M510,Q510,U510),4)),"")</f>
        <v>1149</v>
      </c>
      <c r="W472" s="70"/>
      <c r="X472" s="70"/>
      <c r="Y472" s="70"/>
      <c r="Z472" s="70"/>
      <c r="AA472" s="71"/>
    </row>
    <row r="473" spans="1:27" ht="14.25">
      <c r="A473" s="24" t="s">
        <v>43</v>
      </c>
      <c r="B473" s="113">
        <v>99</v>
      </c>
      <c r="C473" s="114">
        <v>94</v>
      </c>
      <c r="D473" s="116">
        <v>98</v>
      </c>
      <c r="E473" s="112">
        <f t="shared" si="184"/>
        <v>291</v>
      </c>
      <c r="F473" s="113">
        <v>98</v>
      </c>
      <c r="G473" s="114">
        <v>88</v>
      </c>
      <c r="H473" s="116">
        <v>97</v>
      </c>
      <c r="I473" s="112">
        <f t="shared" si="185"/>
        <v>283</v>
      </c>
      <c r="J473" s="113">
        <v>93</v>
      </c>
      <c r="K473" s="114">
        <v>88</v>
      </c>
      <c r="L473" s="116">
        <v>96</v>
      </c>
      <c r="M473" s="112">
        <f t="shared" si="186"/>
        <v>277</v>
      </c>
      <c r="N473" s="113">
        <v>98</v>
      </c>
      <c r="O473" s="114">
        <v>82</v>
      </c>
      <c r="P473" s="116">
        <v>90</v>
      </c>
      <c r="Q473" s="112">
        <f t="shared" si="187"/>
        <v>270</v>
      </c>
      <c r="R473" s="113">
        <v>99</v>
      </c>
      <c r="S473" s="114">
        <v>93</v>
      </c>
      <c r="T473" s="116">
        <v>99</v>
      </c>
      <c r="U473" s="112">
        <f t="shared" si="188"/>
        <v>291</v>
      </c>
      <c r="V473" s="94">
        <f>IF(SUM(E473,I473,M473,Q473,U473,U492,Q492,M492,I492,E492,E511,I511,M511,Q511,U511)&gt;0,(LARGE((E473,I473,M473,Q473,U473,U492,Q492,M492,I492,E492,E511,I511,M511,Q511,U511),1)+LARGE((E473,I473,M473,Q473,U473,U492,Q492,M492,I492,E492,E511,I511,M511,Q511,U511),2)+LARGE((E473,I473,M473,Q473,U473,U492,Q492,M492,I492,E492,E511,I511,M511,Q511,U511),3)+LARGE((E473,I473,M473,Q473,U473,U492,Q492,M492,I492,E492,E511,I511,M511,Q511,U511),4)),"")</f>
        <v>1142</v>
      </c>
      <c r="W473" s="70"/>
      <c r="X473" s="70"/>
      <c r="Y473" s="70"/>
      <c r="Z473" s="70"/>
      <c r="AA473" s="71"/>
    </row>
    <row r="474" spans="1:27" ht="14.25">
      <c r="A474" s="24" t="s">
        <v>44</v>
      </c>
      <c r="B474" s="113">
        <v>99</v>
      </c>
      <c r="C474" s="114">
        <v>88</v>
      </c>
      <c r="D474" s="115">
        <v>100</v>
      </c>
      <c r="E474" s="112">
        <f>IF(SUM(B474:D474)&gt;0,SUM(B474:D474),"")</f>
        <v>287</v>
      </c>
      <c r="F474" s="113">
        <v>97</v>
      </c>
      <c r="G474" s="114">
        <v>92</v>
      </c>
      <c r="H474" s="115">
        <v>93</v>
      </c>
      <c r="I474" s="112">
        <f>IF(SUM(F474:H474)&gt;0,SUM(F474:H474),"")</f>
        <v>282</v>
      </c>
      <c r="J474" s="113">
        <v>97</v>
      </c>
      <c r="K474" s="114">
        <v>93</v>
      </c>
      <c r="L474" s="115">
        <v>98</v>
      </c>
      <c r="M474" s="112">
        <f>IF(SUM(J474:L474)&gt;0,SUM(J474:L474),"")</f>
        <v>288</v>
      </c>
      <c r="N474" s="113">
        <v>99</v>
      </c>
      <c r="O474" s="114">
        <v>91</v>
      </c>
      <c r="P474" s="115">
        <v>90</v>
      </c>
      <c r="Q474" s="112">
        <f>IF(SUM(N474:P474)&gt;0,SUM(N474:P474),"")</f>
        <v>280</v>
      </c>
      <c r="R474" s="113">
        <v>98</v>
      </c>
      <c r="S474" s="114">
        <v>94</v>
      </c>
      <c r="T474" s="115">
        <v>94</v>
      </c>
      <c r="U474" s="112">
        <f>IF(SUM(R474:T474)&gt;0,SUM(R474:T474),"")</f>
        <v>286</v>
      </c>
      <c r="V474" s="94">
        <f>IF(SUM(E474,I474,M474,Q474,U474,U493,Q493,M493,I493,E493,E512,I512,M512,Q512,U512)&gt;0,(LARGE((E474,I474,M474,Q474,U474,U493,Q493,M493,I493,E493,E512,I512,M512,Q512,U512),1)+LARGE((E474,I474,M474,Q474,U474,U493,Q493,M493,I493,E493,E512,I512,M512,Q512,U512),2)+LARGE((E474,I474,M474,Q474,U474,U493,Q493,M493,I493,E493,E512,I512,M512,Q512,U512),3)+LARGE((E474,I474,M474,Q474,U474,U493,Q493,M493,I493,E493,E512,I512,M512,Q512,U512),4)),"")</f>
        <v>1143</v>
      </c>
      <c r="W474" s="70"/>
      <c r="X474" s="70"/>
      <c r="Y474" s="70"/>
      <c r="Z474" s="70"/>
      <c r="AA474" s="71"/>
    </row>
    <row r="475" spans="1:27" ht="14.25">
      <c r="A475" s="183" t="s">
        <v>42</v>
      </c>
      <c r="B475" s="113">
        <v>99</v>
      </c>
      <c r="C475" s="114">
        <v>93</v>
      </c>
      <c r="D475" s="115">
        <v>97</v>
      </c>
      <c r="E475" s="112">
        <f>IF(SUM(B475:D475)&gt;0,SUM(B475:D475),"")</f>
        <v>289</v>
      </c>
      <c r="F475" s="113">
        <v>98</v>
      </c>
      <c r="G475" s="114">
        <v>90</v>
      </c>
      <c r="H475" s="115">
        <v>96</v>
      </c>
      <c r="I475" s="112">
        <f>IF(SUM(F475:H475)&gt;0,SUM(F475:H475),"")</f>
        <v>284</v>
      </c>
      <c r="J475" s="113">
        <v>97</v>
      </c>
      <c r="K475" s="114">
        <v>91</v>
      </c>
      <c r="L475" s="115">
        <v>96</v>
      </c>
      <c r="M475" s="112">
        <f>IF(SUM(J475:L475)&gt;0,SUM(J475:L475),"")</f>
        <v>284</v>
      </c>
      <c r="N475" s="113">
        <v>98</v>
      </c>
      <c r="O475" s="114">
        <v>94</v>
      </c>
      <c r="P475" s="115">
        <v>99</v>
      </c>
      <c r="Q475" s="112">
        <f>IF(SUM(N475:P475)&gt;0,SUM(N475:P475),"")</f>
        <v>291</v>
      </c>
      <c r="R475" s="113">
        <v>99</v>
      </c>
      <c r="S475" s="114">
        <v>92</v>
      </c>
      <c r="T475" s="115">
        <v>97</v>
      </c>
      <c r="U475" s="112">
        <f>IF(SUM(R475:T475)&gt;0,SUM(R475:T475),"")</f>
        <v>288</v>
      </c>
      <c r="V475" s="94">
        <f>IF(SUM(E475,I475,M475,Q475,U475,U494,Q494,M494,I494,E494,E513,I513,M513,Q513,U513)&gt;0,(LARGE((E475,I475,M475,Q475,U475,U494,Q494,M494,I494,E494,E513,I513,M513,Q513,U513),1)+LARGE((E475,I475,M475,Q475,U475,U494,Q494,M494,I494,E494,E513,I513,M513,Q513,U513),2)+LARGE((E475,I475,M475,Q475,U475,U494,Q494,M494,I494,E494,E513,I513,M513,Q513,U513),3)+LARGE((E475,I475,M475,Q475,U475,U494,Q494,M494,I494,E494,E513,I513,M513,Q513,U513),4)),"")</f>
        <v>1152</v>
      </c>
      <c r="W475" s="70"/>
      <c r="X475" s="70"/>
      <c r="Y475" s="70"/>
      <c r="Z475" s="70"/>
      <c r="AA475" s="71"/>
    </row>
    <row r="476" spans="1:27" ht="14.25">
      <c r="A476" s="183" t="s">
        <v>52</v>
      </c>
      <c r="B476" s="113">
        <v>99</v>
      </c>
      <c r="C476" s="114">
        <v>94</v>
      </c>
      <c r="D476" s="115">
        <v>96</v>
      </c>
      <c r="E476" s="112">
        <f>IF(SUM(B476:D476)&gt;0,SUM(B476:D476),"")</f>
        <v>289</v>
      </c>
      <c r="F476" s="113">
        <v>93</v>
      </c>
      <c r="G476" s="114">
        <v>90</v>
      </c>
      <c r="H476" s="115">
        <v>94</v>
      </c>
      <c r="I476" s="112">
        <f>IF(SUM(F476:H476)&gt;0,SUM(F476:H476),"")</f>
        <v>277</v>
      </c>
      <c r="J476" s="113">
        <v>94</v>
      </c>
      <c r="K476" s="114">
        <v>90</v>
      </c>
      <c r="L476" s="115">
        <v>94</v>
      </c>
      <c r="M476" s="112">
        <f>IF(SUM(J476:L476)&gt;0,SUM(J476:L476),"")</f>
        <v>278</v>
      </c>
      <c r="N476" s="113">
        <v>99</v>
      </c>
      <c r="O476" s="114">
        <v>93</v>
      </c>
      <c r="P476" s="115">
        <v>95</v>
      </c>
      <c r="Q476" s="112">
        <f>IF(SUM(N476:P476)&gt;0,SUM(N476:P476),"")</f>
        <v>287</v>
      </c>
      <c r="R476" s="113">
        <v>98</v>
      </c>
      <c r="S476" s="114">
        <v>91</v>
      </c>
      <c r="T476" s="115">
        <v>94</v>
      </c>
      <c r="U476" s="112">
        <f>IF(SUM(R476:T476)&gt;0,SUM(R476:T476),"")</f>
        <v>283</v>
      </c>
      <c r="V476" s="94">
        <f>IF(SUM(E476,I476,M476,Q476,U476,U495,Q495,M495,I495,E495,E514,I514,M514,Q514,U514)&gt;0,(LARGE((E476,I476,M476,Q476,U476,U495,Q495,M495,I495,E495,E514,I514,M514,Q514,U514),1)+LARGE((E476,I476,M476,Q476,U476,U495,Q495,M495,I495,E495,E514,I514,M514,Q514,U514),2)+LARGE((E476,I476,M476,Q476,U476,U495,Q495,M495,I495,E495,E514,I514,M514,Q514,U514),3)+LARGE((E476,I476,M476,Q476,U476,U495,Q495,M495,I495,E495,E514,I514,M514,Q514,U514),4)),"")</f>
        <v>1137</v>
      </c>
      <c r="W476" s="70"/>
      <c r="X476" s="70"/>
      <c r="Y476" s="70"/>
      <c r="Z476" s="70"/>
      <c r="AA476" s="71"/>
    </row>
    <row r="477" spans="1:27" ht="14.25">
      <c r="A477" s="42"/>
      <c r="B477" s="113"/>
      <c r="C477" s="114"/>
      <c r="D477" s="115"/>
      <c r="E477" s="112">
        <f t="shared" si="184"/>
      </c>
      <c r="F477" s="113"/>
      <c r="G477" s="114"/>
      <c r="H477" s="115"/>
      <c r="I477" s="112">
        <f t="shared" si="185"/>
      </c>
      <c r="J477" s="113"/>
      <c r="K477" s="114"/>
      <c r="L477" s="115"/>
      <c r="M477" s="112">
        <f t="shared" si="186"/>
      </c>
      <c r="N477" s="113"/>
      <c r="O477" s="114"/>
      <c r="P477" s="115"/>
      <c r="Q477" s="112">
        <f t="shared" si="187"/>
      </c>
      <c r="R477" s="113"/>
      <c r="S477" s="114"/>
      <c r="T477" s="115"/>
      <c r="U477" s="112">
        <f t="shared" si="188"/>
      </c>
      <c r="V477" s="94">
        <f>IF(SUM(E477,I477,M477,Q477,U477,U496,Q496,M496,I496,E496,E515,I515,M515,Q515,U515)&gt;0,(LARGE((E477,I477,M477,Q477,U477,U496,Q496,M496,I496,E496,E515,I515,M515,Q515,U515),1)+LARGE((E477,I477,M477,Q477,U477,U496,Q496,M496,I496,E496,E515,I515,M515,Q515,U515),2)+LARGE((E477,I477,M477,Q477,U477,U496,Q496,M496,I496,E496,E515,I515,M515,Q515,U515),3)+LARGE((E477,I477,M477,Q477,U477,U496,Q496,M496,I496,E496,E515,I515,M515,Q515,U515),4)),"")</f>
      </c>
      <c r="W477" s="70"/>
      <c r="X477" s="70"/>
      <c r="Y477" s="70"/>
      <c r="Z477" s="70"/>
      <c r="AA477" s="71"/>
    </row>
    <row r="478" spans="1:27" ht="14.25">
      <c r="A478" s="42"/>
      <c r="B478" s="113"/>
      <c r="C478" s="114"/>
      <c r="D478" s="115"/>
      <c r="E478" s="112">
        <f t="shared" si="184"/>
      </c>
      <c r="F478" s="113"/>
      <c r="G478" s="114"/>
      <c r="H478" s="115"/>
      <c r="I478" s="112">
        <f t="shared" si="185"/>
      </c>
      <c r="J478" s="113"/>
      <c r="K478" s="114"/>
      <c r="L478" s="115"/>
      <c r="M478" s="112">
        <f t="shared" si="186"/>
      </c>
      <c r="N478" s="113"/>
      <c r="O478" s="114"/>
      <c r="P478" s="115"/>
      <c r="Q478" s="112">
        <f t="shared" si="187"/>
      </c>
      <c r="R478" s="113"/>
      <c r="S478" s="114"/>
      <c r="T478" s="115"/>
      <c r="U478" s="112">
        <f t="shared" si="188"/>
      </c>
      <c r="V478" s="94">
        <f>IF(SUM(E478,I478,M478,Q478,U478,U497,Q497,M497,I497,E497,E516,I516,M516,Q516,U516)&gt;0,(LARGE((E478,I478,M478,Q478,U478,U497,Q497,M497,I497,E497,E516,I516,M516,Q516,U516),1)+LARGE((E478,I478,M478,Q478,U478,U497,Q497,M497,I497,E497,E516,I516,M516,Q516,U516),2)+LARGE((E478,I478,M478,Q478,U478,U497,Q497,M497,I497,E497,E516,I516,M516,Q516,U516),3)+LARGE((E478,I478,M478,Q478,U478,U497,Q497,M497,I497,E497,E516,I516,M516,Q516,U516),4)),"")</f>
      </c>
      <c r="W478" s="70"/>
      <c r="X478" s="70"/>
      <c r="Y478" s="70"/>
      <c r="Z478" s="70"/>
      <c r="AA478" s="71"/>
    </row>
    <row r="479" spans="1:27" ht="14.25">
      <c r="A479" s="42"/>
      <c r="B479" s="113"/>
      <c r="C479" s="114"/>
      <c r="D479" s="115"/>
      <c r="E479" s="112">
        <f t="shared" si="184"/>
      </c>
      <c r="F479" s="113"/>
      <c r="G479" s="114"/>
      <c r="H479" s="115"/>
      <c r="I479" s="112">
        <f t="shared" si="185"/>
      </c>
      <c r="J479" s="113"/>
      <c r="K479" s="114"/>
      <c r="L479" s="115"/>
      <c r="M479" s="112">
        <f t="shared" si="186"/>
      </c>
      <c r="N479" s="113"/>
      <c r="O479" s="114"/>
      <c r="P479" s="115"/>
      <c r="Q479" s="112">
        <f t="shared" si="187"/>
      </c>
      <c r="R479" s="113"/>
      <c r="S479" s="114"/>
      <c r="T479" s="115"/>
      <c r="U479" s="112">
        <f t="shared" si="188"/>
      </c>
      <c r="V479" s="94">
        <f>IF(SUM(E479,I479,M479,Q479,U479,U498,Q498,M498,I498,E498,E517,I517,M517,Q517,U517)&gt;0,(LARGE((E479,I479,M479,Q479,U479,U498,Q498,M498,I498,E498,E517,I517,M517,Q517,U517),1)+LARGE((E479,I479,M479,Q479,U479,U498,Q498,M498,I498,E498,E517,I517,M517,Q517,U517),2)+LARGE((E479,I479,M479,Q479,U479,U498,Q498,M498,I498,E498,E517,I517,M517,Q517,U517),3)+LARGE((E479,I479,M479,Q479,U479,U498,Q498,M498,I498,E498,E517,I517,M517,Q517,U517),4)),"")</f>
      </c>
      <c r="W479" s="70"/>
      <c r="X479" s="70"/>
      <c r="Y479" s="70"/>
      <c r="Z479" s="70"/>
      <c r="AA479" s="71"/>
    </row>
    <row r="480" spans="1:27" ht="14.25">
      <c r="A480" s="24" t="s">
        <v>204</v>
      </c>
      <c r="B480" s="113">
        <v>99</v>
      </c>
      <c r="C480" s="114">
        <v>94</v>
      </c>
      <c r="D480" s="115">
        <v>97</v>
      </c>
      <c r="E480" s="112">
        <f t="shared" si="184"/>
        <v>290</v>
      </c>
      <c r="F480" s="113">
        <v>99</v>
      </c>
      <c r="G480" s="114">
        <v>80</v>
      </c>
      <c r="H480" s="114">
        <v>88</v>
      </c>
      <c r="I480" s="112">
        <f>IF(SUM(F480:H480)&gt;0,SUM(F480:H480),"")</f>
        <v>267</v>
      </c>
      <c r="J480" s="113">
        <v>99</v>
      </c>
      <c r="K480" s="114">
        <v>95</v>
      </c>
      <c r="L480" s="114">
        <v>93</v>
      </c>
      <c r="M480" s="112">
        <f t="shared" si="186"/>
        <v>287</v>
      </c>
      <c r="N480" s="113">
        <v>98</v>
      </c>
      <c r="O480" s="114">
        <v>84</v>
      </c>
      <c r="P480" s="114">
        <v>95</v>
      </c>
      <c r="Q480" s="112">
        <f t="shared" si="187"/>
        <v>277</v>
      </c>
      <c r="R480" s="113">
        <v>98</v>
      </c>
      <c r="S480" s="114">
        <v>91</v>
      </c>
      <c r="T480" s="114">
        <v>94</v>
      </c>
      <c r="U480" s="112">
        <f t="shared" si="188"/>
        <v>283</v>
      </c>
      <c r="V480" s="94">
        <f>IF(SUM(E480,I480,M480,Q480,U480,U499,Q499,M499,I499,E499,E518,I518,M518,Q518,U518)&gt;0,(LARGE((E480,I480,M480,Q480,U480,U499,Q499,M499,I499,E499,E518,I518,M518,Q518,U518),1)+LARGE((E480,I480,M480,Q480,U480,U499,Q499,M499,I499,E499,E518,I518,M518,Q518,U518),2)+LARGE((E480,I480,M480,Q480,U480,U499,Q499,M499,I499,E499,E518,I518,M518,Q518,U518),3)+LARGE((E480,I480,M480,Q480,U480,U499,Q499,M499,I499,E499,E518,I518,M518,Q518,U518),4)),"")</f>
        <v>1137</v>
      </c>
      <c r="W480" s="70"/>
      <c r="X480" s="70"/>
      <c r="Y480" s="70"/>
      <c r="Z480" s="70"/>
      <c r="AA480" s="71"/>
    </row>
    <row r="481" spans="1:27" ht="14.25">
      <c r="A481" s="24" t="s">
        <v>205</v>
      </c>
      <c r="B481" s="113"/>
      <c r="C481" s="114"/>
      <c r="D481" s="115"/>
      <c r="E481" s="112">
        <f t="shared" si="184"/>
      </c>
      <c r="F481" s="113"/>
      <c r="G481" s="114"/>
      <c r="H481" s="115"/>
      <c r="I481" s="112">
        <f t="shared" si="185"/>
      </c>
      <c r="J481" s="113"/>
      <c r="K481" s="114"/>
      <c r="L481" s="115"/>
      <c r="M481" s="112">
        <f t="shared" si="186"/>
      </c>
      <c r="N481" s="113"/>
      <c r="O481" s="114"/>
      <c r="P481" s="115"/>
      <c r="Q481" s="112">
        <f t="shared" si="187"/>
      </c>
      <c r="R481" s="113"/>
      <c r="S481" s="114"/>
      <c r="T481" s="115"/>
      <c r="U481" s="112">
        <f t="shared" si="188"/>
      </c>
      <c r="V481" s="94">
        <f>IF(SUM(E481,I481,M481,Q481,U481,U500,Q500,M500,I500,E500,E519,I519,M519,Q519,U519)&gt;0,(LARGE((E481,I481,M481,Q481,U481,U500,Q500,M500,I500,E500,E519,I519,M519,Q519,U519),1)+LARGE((E481,I481,M481,Q481,U481,U500,Q500,M500,I500,E500,E519,I519,M519,Q519,U519),2)+LARGE((E481,I481,M481,Q481,U481,U500,Q500,M500,I500,E500,E519,I519,M519,Q519,U519),3)+LARGE((E481,I481,M481,Q481,U481,U500,Q500,M500,I500,E500,E519,I519,M519,Q519,U519),4)),"")</f>
      </c>
      <c r="W481" s="70"/>
      <c r="X481" s="70"/>
      <c r="Y481" s="70"/>
      <c r="Z481" s="70"/>
      <c r="AA481" s="71"/>
    </row>
    <row r="482" spans="1:27" ht="14.25">
      <c r="A482" s="24" t="s">
        <v>318</v>
      </c>
      <c r="B482" s="113"/>
      <c r="C482" s="114"/>
      <c r="D482" s="115"/>
      <c r="E482" s="112">
        <f t="shared" si="184"/>
      </c>
      <c r="F482" s="113"/>
      <c r="G482" s="114"/>
      <c r="H482" s="115"/>
      <c r="I482" s="112">
        <f t="shared" si="185"/>
      </c>
      <c r="J482" s="113"/>
      <c r="K482" s="114"/>
      <c r="L482" s="115"/>
      <c r="M482" s="112">
        <f t="shared" si="186"/>
      </c>
      <c r="N482" s="113"/>
      <c r="O482" s="114"/>
      <c r="P482" s="115"/>
      <c r="Q482" s="112">
        <f t="shared" si="187"/>
      </c>
      <c r="R482" s="113"/>
      <c r="S482" s="114"/>
      <c r="T482" s="115"/>
      <c r="U482" s="112">
        <f t="shared" si="188"/>
      </c>
      <c r="V482" s="94">
        <f>IF(SUM(E482,I482,M482,Q482,U482,U501,Q501,M501,I501,E501,E520,I520,M520,Q520,U520)&gt;0,(LARGE((E482,I482,M482,Q482,U482,U501,Q501,M501,I501,E501,E520,I520,M520,Q520,U520),1)+LARGE((E482,I482,M482,Q482,U482,U501,Q501,M501,I501,E501,E520,I520,M520,Q520,U520),2)+LARGE((E482,I482,M482,Q482,U482,U501,Q501,M501,I501,E501,E520,I520,M520,Q520,U520),3)+LARGE((E482,I482,M482,Q482,U482,U501,Q501,M501,I501,E501,E520,I520,M520,Q520,U520),4)),"")</f>
      </c>
      <c r="W482" s="70"/>
      <c r="X482" s="70"/>
      <c r="Y482" s="70"/>
      <c r="Z482" s="70"/>
      <c r="AA482" s="71"/>
    </row>
    <row r="483" spans="1:27" ht="15" thickBot="1">
      <c r="A483" s="106" t="s">
        <v>11</v>
      </c>
      <c r="B483" s="150">
        <f aca="true" t="shared" si="189" ref="B483:T483">IF(SUM(B468:B479)=0,0,AVERAGE(B468:B479))</f>
        <v>98.22222222222223</v>
      </c>
      <c r="C483" s="151">
        <f t="shared" si="189"/>
        <v>93</v>
      </c>
      <c r="D483" s="152">
        <f t="shared" si="189"/>
        <v>97.66666666666667</v>
      </c>
      <c r="E483" s="160">
        <f>IF(SUM(E468:E479)=0,0,AVERAGE(E468:E480))</f>
        <v>289</v>
      </c>
      <c r="F483" s="150">
        <f t="shared" si="189"/>
        <v>96.88888888888889</v>
      </c>
      <c r="G483" s="151">
        <f t="shared" si="189"/>
        <v>89.33333333333333</v>
      </c>
      <c r="H483" s="152">
        <f t="shared" si="189"/>
        <v>95.11111111111111</v>
      </c>
      <c r="I483" s="160">
        <f>IF(SUM(I468:I479)=0,0,AVERAGE(I468:I480))</f>
        <v>279.9</v>
      </c>
      <c r="J483" s="150">
        <f t="shared" si="189"/>
        <v>95.66666666666667</v>
      </c>
      <c r="K483" s="151">
        <f t="shared" si="189"/>
        <v>90</v>
      </c>
      <c r="L483" s="152">
        <f t="shared" si="189"/>
        <v>94.22222222222223</v>
      </c>
      <c r="M483" s="160">
        <f>IF(SUM(M468:M479)=0,0,AVERAGE(M468:M480))</f>
        <v>280.6</v>
      </c>
      <c r="N483" s="150">
        <f t="shared" si="189"/>
        <v>97</v>
      </c>
      <c r="O483" s="151">
        <f t="shared" si="189"/>
        <v>89.22222222222223</v>
      </c>
      <c r="P483" s="152">
        <f t="shared" si="189"/>
        <v>93.77777777777777</v>
      </c>
      <c r="Q483" s="160">
        <f>IF(SUM(Q468:Q479)=0,0,AVERAGE(Q468:Q480))</f>
        <v>279.7</v>
      </c>
      <c r="R483" s="150">
        <f t="shared" si="189"/>
        <v>98.11111111111111</v>
      </c>
      <c r="S483" s="151">
        <f t="shared" si="189"/>
        <v>91.55555555555556</v>
      </c>
      <c r="T483" s="152">
        <f t="shared" si="189"/>
        <v>96.22222222222223</v>
      </c>
      <c r="U483" s="160">
        <f>IF(SUM(U468:U479)=0,0,AVERAGE(U468:U480))</f>
        <v>285.6</v>
      </c>
      <c r="V483" s="153">
        <f>IF(SUM(V468:V479)=0,0,AVERAGE(V468:V480))</f>
        <v>1139.4</v>
      </c>
      <c r="W483" s="96"/>
      <c r="X483" s="97"/>
      <c r="Y483" s="97"/>
      <c r="Z483" s="97"/>
      <c r="AA483" s="98"/>
    </row>
    <row r="484" spans="1:27" ht="15" thickBot="1">
      <c r="A484" s="2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26"/>
      <c r="V484" s="25"/>
      <c r="W484" s="70" t="s">
        <v>63</v>
      </c>
      <c r="X484" s="88"/>
      <c r="Y484" s="88"/>
      <c r="Z484" s="88"/>
      <c r="AA484" s="89"/>
    </row>
    <row r="485" spans="1:27" ht="14.25">
      <c r="A485" s="105" t="s">
        <v>48</v>
      </c>
      <c r="B485" s="320" t="s">
        <v>198</v>
      </c>
      <c r="C485" s="321"/>
      <c r="D485" s="321"/>
      <c r="E485" s="322"/>
      <c r="F485" s="320" t="s">
        <v>88</v>
      </c>
      <c r="G485" s="321"/>
      <c r="H485" s="321"/>
      <c r="I485" s="322"/>
      <c r="J485" s="320" t="s">
        <v>89</v>
      </c>
      <c r="K485" s="321"/>
      <c r="L485" s="321"/>
      <c r="M485" s="322"/>
      <c r="N485" s="320" t="s">
        <v>90</v>
      </c>
      <c r="O485" s="321"/>
      <c r="P485" s="321"/>
      <c r="Q485" s="322"/>
      <c r="R485" s="320" t="s">
        <v>91</v>
      </c>
      <c r="S485" s="321"/>
      <c r="T485" s="321"/>
      <c r="U485" s="322"/>
      <c r="V485" s="29"/>
      <c r="W485" s="70" t="str">
        <f>B485</f>
        <v>LU 6</v>
      </c>
      <c r="X485" s="70" t="str">
        <f>F485</f>
        <v>LU 7</v>
      </c>
      <c r="Y485" s="70" t="str">
        <f>J485</f>
        <v>LU 8</v>
      </c>
      <c r="Z485" s="70" t="str">
        <f>N485</f>
        <v>LU 9</v>
      </c>
      <c r="AA485" s="71" t="str">
        <f>R485</f>
        <v>LU 10</v>
      </c>
    </row>
    <row r="486" spans="1:27" ht="15" thickBot="1">
      <c r="A486" s="38" t="s">
        <v>5</v>
      </c>
      <c r="B486" s="18" t="s">
        <v>6</v>
      </c>
      <c r="C486" s="19" t="s">
        <v>7</v>
      </c>
      <c r="D486" s="19" t="s">
        <v>8</v>
      </c>
      <c r="E486" s="21" t="s">
        <v>9</v>
      </c>
      <c r="F486" s="18" t="s">
        <v>6</v>
      </c>
      <c r="G486" s="19" t="s">
        <v>7</v>
      </c>
      <c r="H486" s="19" t="s">
        <v>8</v>
      </c>
      <c r="I486" s="21" t="s">
        <v>9</v>
      </c>
      <c r="J486" s="18" t="s">
        <v>6</v>
      </c>
      <c r="K486" s="19" t="s">
        <v>7</v>
      </c>
      <c r="L486" s="19" t="s">
        <v>8</v>
      </c>
      <c r="M486" s="21" t="s">
        <v>9</v>
      </c>
      <c r="N486" s="18" t="s">
        <v>6</v>
      </c>
      <c r="O486" s="19" t="s">
        <v>7</v>
      </c>
      <c r="P486" s="19" t="s">
        <v>8</v>
      </c>
      <c r="Q486" s="21" t="s">
        <v>9</v>
      </c>
      <c r="R486" s="18" t="s">
        <v>6</v>
      </c>
      <c r="S486" s="19" t="s">
        <v>7</v>
      </c>
      <c r="T486" s="19" t="s">
        <v>8</v>
      </c>
      <c r="U486" s="21" t="s">
        <v>9</v>
      </c>
      <c r="V486" s="22"/>
      <c r="W486" s="90">
        <f>IF(SUM(E487:E501)&gt;0,LARGE(E487:E501,1),0)</f>
        <v>0</v>
      </c>
      <c r="X486" s="70">
        <f>IF(SUM(I487:I501)&gt;0,LARGE(I487:I501,1),0)</f>
        <v>0</v>
      </c>
      <c r="Y486" s="70">
        <f>IF(SUM(M487:M501)&gt;0,LARGE(M487:M501,1),0)</f>
        <v>0</v>
      </c>
      <c r="Z486" s="70">
        <f>IF(SUM(Q487:Q501)&gt;0,LARGE(Q487:Q501,1),0)</f>
        <v>0</v>
      </c>
      <c r="AA486" s="71">
        <f>IF(SUM(U487:U501)&gt;0,LARGE(U487:U501,1),0)</f>
        <v>0</v>
      </c>
    </row>
    <row r="487" spans="1:27" ht="15" thickTop="1">
      <c r="A487" s="24" t="s">
        <v>40</v>
      </c>
      <c r="B487" s="109"/>
      <c r="C487" s="110"/>
      <c r="D487" s="111"/>
      <c r="E487" s="112">
        <f>IF(SUM(B487:D487)&gt;0,SUM(B487:D487),"")</f>
      </c>
      <c r="F487" s="109"/>
      <c r="G487" s="110"/>
      <c r="H487" s="111"/>
      <c r="I487" s="112">
        <f>IF(SUM(F487:H487)&gt;0,SUM(F487:H487),"")</f>
      </c>
      <c r="J487" s="109"/>
      <c r="K487" s="110"/>
      <c r="L487" s="111"/>
      <c r="M487" s="112">
        <f>IF(SUM(J487:L487)&gt;0,SUM(J487:L487),"")</f>
      </c>
      <c r="N487" s="109"/>
      <c r="O487" s="110"/>
      <c r="P487" s="111"/>
      <c r="Q487" s="112">
        <f>IF(SUM(N487:P487)&gt;0,SUM(N487:P487),"")</f>
      </c>
      <c r="R487" s="109"/>
      <c r="S487" s="110"/>
      <c r="T487" s="111"/>
      <c r="U487" s="112">
        <f>IF(SUM(R487:T487)&gt;0,SUM(R487:T487),"")</f>
      </c>
      <c r="V487" s="30"/>
      <c r="W487" s="70"/>
      <c r="X487" s="70"/>
      <c r="Y487" s="70"/>
      <c r="Z487" s="70"/>
      <c r="AA487" s="71"/>
    </row>
    <row r="488" spans="1:27" ht="14.25">
      <c r="A488" s="24" t="s">
        <v>47</v>
      </c>
      <c r="B488" s="113"/>
      <c r="C488" s="114"/>
      <c r="D488" s="115"/>
      <c r="E488" s="112">
        <f>IF(SUM(B488:D488)&gt;0,SUM(B488:D488),"")</f>
      </c>
      <c r="F488" s="113"/>
      <c r="G488" s="114"/>
      <c r="H488" s="115"/>
      <c r="I488" s="112">
        <f aca="true" t="shared" si="190" ref="I488:I501">IF(SUM(F488:H488)&gt;0,SUM(F488:H488),"")</f>
      </c>
      <c r="J488" s="113"/>
      <c r="K488" s="114"/>
      <c r="L488" s="115"/>
      <c r="M488" s="112">
        <f aca="true" t="shared" si="191" ref="M488:M501">IF(SUM(J488:L488)&gt;0,SUM(J488:L488),"")</f>
      </c>
      <c r="N488" s="113"/>
      <c r="O488" s="114"/>
      <c r="P488" s="115"/>
      <c r="Q488" s="112">
        <f aca="true" t="shared" si="192" ref="Q488:Q501">IF(SUM(N488:P488)&gt;0,SUM(N488:P488),"")</f>
      </c>
      <c r="R488" s="113"/>
      <c r="S488" s="114"/>
      <c r="T488" s="115"/>
      <c r="U488" s="112">
        <f aca="true" t="shared" si="193" ref="U488:U501">IF(SUM(R488:T488)&gt;0,SUM(R488:T488),"")</f>
      </c>
      <c r="V488" s="31"/>
      <c r="W488" s="70"/>
      <c r="X488" s="70"/>
      <c r="Y488" s="70"/>
      <c r="Z488" s="70"/>
      <c r="AA488" s="71"/>
    </row>
    <row r="489" spans="1:27" ht="14.25">
      <c r="A489" s="24" t="s">
        <v>50</v>
      </c>
      <c r="B489" s="113"/>
      <c r="C489" s="114"/>
      <c r="D489" s="115"/>
      <c r="E489" s="112">
        <f>IF(SUM(B489:D489)&gt;0,SUM(B489:D489),"")</f>
      </c>
      <c r="F489" s="113"/>
      <c r="G489" s="114"/>
      <c r="H489" s="115"/>
      <c r="I489" s="112">
        <f t="shared" si="190"/>
      </c>
      <c r="J489" s="113"/>
      <c r="K489" s="114"/>
      <c r="L489" s="115"/>
      <c r="M489" s="112">
        <f t="shared" si="191"/>
      </c>
      <c r="N489" s="113"/>
      <c r="O489" s="114"/>
      <c r="P489" s="115"/>
      <c r="Q489" s="112">
        <f t="shared" si="192"/>
      </c>
      <c r="R489" s="113"/>
      <c r="S489" s="114"/>
      <c r="T489" s="115"/>
      <c r="U489" s="112">
        <f t="shared" si="193"/>
      </c>
      <c r="V489" s="32" t="s">
        <v>12</v>
      </c>
      <c r="W489" s="70"/>
      <c r="X489" s="70"/>
      <c r="Y489" s="70"/>
      <c r="Z489" s="70"/>
      <c r="AA489" s="71"/>
    </row>
    <row r="490" spans="1:27" ht="14.25">
      <c r="A490" s="24" t="s">
        <v>53</v>
      </c>
      <c r="B490" s="113"/>
      <c r="C490" s="114"/>
      <c r="D490" s="115"/>
      <c r="E490" s="112">
        <f aca="true" t="shared" si="194" ref="E490:E501">IF(SUM(B490:D490)&gt;0,SUM(B490:D490),"")</f>
      </c>
      <c r="F490" s="113"/>
      <c r="G490" s="114"/>
      <c r="H490" s="115"/>
      <c r="I490" s="112">
        <f t="shared" si="190"/>
      </c>
      <c r="J490" s="113"/>
      <c r="K490" s="114"/>
      <c r="L490" s="115"/>
      <c r="M490" s="112">
        <f t="shared" si="191"/>
      </c>
      <c r="N490" s="113"/>
      <c r="O490" s="114"/>
      <c r="P490" s="115"/>
      <c r="Q490" s="112">
        <f t="shared" si="192"/>
      </c>
      <c r="R490" s="113"/>
      <c r="S490" s="114"/>
      <c r="T490" s="115"/>
      <c r="U490" s="112">
        <f t="shared" si="193"/>
      </c>
      <c r="V490" s="32" t="s">
        <v>13</v>
      </c>
      <c r="W490" s="70"/>
      <c r="X490" s="70"/>
      <c r="Y490" s="70"/>
      <c r="Z490" s="70"/>
      <c r="AA490" s="71"/>
    </row>
    <row r="491" spans="1:27" ht="14.25">
      <c r="A491" s="24" t="s">
        <v>41</v>
      </c>
      <c r="B491" s="113"/>
      <c r="C491" s="114"/>
      <c r="D491" s="116"/>
      <c r="E491" s="112">
        <f t="shared" si="194"/>
      </c>
      <c r="F491" s="113"/>
      <c r="G491" s="114"/>
      <c r="H491" s="116"/>
      <c r="I491" s="112">
        <f t="shared" si="190"/>
      </c>
      <c r="J491" s="113"/>
      <c r="K491" s="114"/>
      <c r="L491" s="116"/>
      <c r="M491" s="112">
        <f t="shared" si="191"/>
      </c>
      <c r="N491" s="113"/>
      <c r="O491" s="114"/>
      <c r="P491" s="116"/>
      <c r="Q491" s="112">
        <f t="shared" si="192"/>
      </c>
      <c r="R491" s="113"/>
      <c r="S491" s="114"/>
      <c r="T491" s="116"/>
      <c r="U491" s="112">
        <f t="shared" si="193"/>
      </c>
      <c r="V491" s="32" t="s">
        <v>13</v>
      </c>
      <c r="W491" s="70"/>
      <c r="X491" s="70"/>
      <c r="Y491" s="70"/>
      <c r="Z491" s="70"/>
      <c r="AA491" s="71"/>
    </row>
    <row r="492" spans="1:27" ht="14.25">
      <c r="A492" s="24" t="s">
        <v>43</v>
      </c>
      <c r="B492" s="113"/>
      <c r="C492" s="114"/>
      <c r="D492" s="116"/>
      <c r="E492" s="112">
        <f t="shared" si="194"/>
      </c>
      <c r="F492" s="113"/>
      <c r="G492" s="114"/>
      <c r="H492" s="116"/>
      <c r="I492" s="112">
        <f t="shared" si="190"/>
      </c>
      <c r="J492" s="113"/>
      <c r="K492" s="114"/>
      <c r="L492" s="116"/>
      <c r="M492" s="112">
        <f t="shared" si="191"/>
      </c>
      <c r="N492" s="113"/>
      <c r="O492" s="114"/>
      <c r="P492" s="116"/>
      <c r="Q492" s="112">
        <f t="shared" si="192"/>
      </c>
      <c r="R492" s="113"/>
      <c r="S492" s="114"/>
      <c r="T492" s="116"/>
      <c r="U492" s="112">
        <f t="shared" si="193"/>
      </c>
      <c r="V492" s="32"/>
      <c r="W492" s="70"/>
      <c r="X492" s="70"/>
      <c r="Y492" s="70"/>
      <c r="Z492" s="70"/>
      <c r="AA492" s="71"/>
    </row>
    <row r="493" spans="1:27" ht="14.25">
      <c r="A493" s="24" t="s">
        <v>44</v>
      </c>
      <c r="B493" s="113"/>
      <c r="C493" s="114"/>
      <c r="D493" s="115"/>
      <c r="E493" s="112">
        <f>IF(SUM(B493:D493)&gt;0,SUM(B493:D493),"")</f>
      </c>
      <c r="F493" s="113"/>
      <c r="G493" s="114"/>
      <c r="H493" s="115"/>
      <c r="I493" s="112">
        <f>IF(SUM(F493:H493)&gt;0,SUM(F493:H493),"")</f>
      </c>
      <c r="J493" s="113"/>
      <c r="K493" s="114"/>
      <c r="L493" s="115"/>
      <c r="M493" s="112">
        <f>IF(SUM(J493:L493)&gt;0,SUM(J493:L493),"")</f>
      </c>
      <c r="N493" s="113"/>
      <c r="O493" s="114"/>
      <c r="P493" s="115"/>
      <c r="Q493" s="112">
        <f>IF(SUM(N493:P493)&gt;0,SUM(N493:P493),"")</f>
      </c>
      <c r="R493" s="113"/>
      <c r="S493" s="114"/>
      <c r="T493" s="115"/>
      <c r="U493" s="112">
        <f>IF(SUM(R493:T493)&gt;0,SUM(R493:T493),"")</f>
      </c>
      <c r="V493" s="32" t="s">
        <v>14</v>
      </c>
      <c r="W493" s="70"/>
      <c r="X493" s="70"/>
      <c r="Y493" s="70"/>
      <c r="Z493" s="70"/>
      <c r="AA493" s="71"/>
    </row>
    <row r="494" spans="1:27" ht="14.25">
      <c r="A494" s="183" t="s">
        <v>42</v>
      </c>
      <c r="B494" s="113"/>
      <c r="C494" s="114"/>
      <c r="D494" s="115"/>
      <c r="E494" s="112">
        <f>IF(SUM(B494:D494)&gt;0,SUM(B494:D494),"")</f>
      </c>
      <c r="F494" s="113"/>
      <c r="G494" s="114"/>
      <c r="H494" s="115"/>
      <c r="I494" s="112">
        <f>IF(SUM(F494:H494)&gt;0,SUM(F494:H494),"")</f>
      </c>
      <c r="J494" s="113"/>
      <c r="K494" s="114"/>
      <c r="L494" s="115"/>
      <c r="M494" s="112">
        <f>IF(SUM(J494:L494)&gt;0,SUM(J494:L494),"")</f>
      </c>
      <c r="N494" s="113"/>
      <c r="O494" s="114"/>
      <c r="P494" s="115"/>
      <c r="Q494" s="112">
        <f>IF(SUM(N494:P494)&gt;0,SUM(N494:P494),"")</f>
      </c>
      <c r="R494" s="113"/>
      <c r="S494" s="114"/>
      <c r="T494" s="115"/>
      <c r="U494" s="112">
        <f>IF(SUM(R494:T494)&gt;0,SUM(R494:T494),"")</f>
      </c>
      <c r="V494" s="32" t="s">
        <v>15</v>
      </c>
      <c r="W494" s="70"/>
      <c r="X494" s="70"/>
      <c r="Y494" s="70"/>
      <c r="Z494" s="70"/>
      <c r="AA494" s="71"/>
    </row>
    <row r="495" spans="1:27" ht="14.25">
      <c r="A495" s="183" t="s">
        <v>52</v>
      </c>
      <c r="B495" s="113"/>
      <c r="C495" s="114"/>
      <c r="D495" s="115"/>
      <c r="E495" s="112">
        <f>IF(SUM(B495:D495)&gt;0,SUM(B495:D495),"")</f>
      </c>
      <c r="F495" s="113"/>
      <c r="G495" s="114"/>
      <c r="H495" s="115"/>
      <c r="I495" s="112">
        <f>IF(SUM(F495:H495)&gt;0,SUM(F495:H495),"")</f>
      </c>
      <c r="J495" s="113"/>
      <c r="K495" s="114"/>
      <c r="L495" s="115"/>
      <c r="M495" s="112">
        <f>IF(SUM(J495:L495)&gt;0,SUM(J495:L495),"")</f>
      </c>
      <c r="N495" s="113"/>
      <c r="O495" s="114"/>
      <c r="P495" s="115"/>
      <c r="Q495" s="112">
        <f>IF(SUM(N495:P495)&gt;0,SUM(N495:P495),"")</f>
      </c>
      <c r="R495" s="113"/>
      <c r="S495" s="114"/>
      <c r="T495" s="115"/>
      <c r="U495" s="112">
        <f>IF(SUM(R495:T495)&gt;0,SUM(R495:T495),"")</f>
      </c>
      <c r="V495" s="32" t="s">
        <v>16</v>
      </c>
      <c r="W495" s="70"/>
      <c r="X495" s="70"/>
      <c r="Y495" s="70"/>
      <c r="Z495" s="70"/>
      <c r="AA495" s="71"/>
    </row>
    <row r="496" spans="1:27" ht="14.25">
      <c r="A496" s="42"/>
      <c r="B496" s="113"/>
      <c r="C496" s="114"/>
      <c r="D496" s="115"/>
      <c r="E496" s="112">
        <f t="shared" si="194"/>
      </c>
      <c r="F496" s="113"/>
      <c r="G496" s="114"/>
      <c r="H496" s="115"/>
      <c r="I496" s="112">
        <f t="shared" si="190"/>
      </c>
      <c r="J496" s="113"/>
      <c r="K496" s="114"/>
      <c r="L496" s="115"/>
      <c r="M496" s="112">
        <f t="shared" si="191"/>
      </c>
      <c r="N496" s="113"/>
      <c r="O496" s="114"/>
      <c r="P496" s="115"/>
      <c r="Q496" s="112">
        <f t="shared" si="192"/>
      </c>
      <c r="R496" s="113"/>
      <c r="S496" s="114"/>
      <c r="T496" s="115"/>
      <c r="U496" s="112">
        <f t="shared" si="193"/>
      </c>
      <c r="V496" s="32" t="s">
        <v>17</v>
      </c>
      <c r="W496" s="70"/>
      <c r="X496" s="70"/>
      <c r="Y496" s="70"/>
      <c r="Z496" s="70"/>
      <c r="AA496" s="71"/>
    </row>
    <row r="497" spans="1:27" ht="14.25">
      <c r="A497" s="42"/>
      <c r="B497" s="113"/>
      <c r="C497" s="114"/>
      <c r="D497" s="115"/>
      <c r="E497" s="112">
        <f t="shared" si="194"/>
      </c>
      <c r="F497" s="113"/>
      <c r="G497" s="114"/>
      <c r="H497" s="115"/>
      <c r="I497" s="112">
        <f t="shared" si="190"/>
      </c>
      <c r="J497" s="113"/>
      <c r="K497" s="114"/>
      <c r="L497" s="115"/>
      <c r="M497" s="112">
        <f t="shared" si="191"/>
      </c>
      <c r="N497" s="113"/>
      <c r="O497" s="114"/>
      <c r="P497" s="115"/>
      <c r="Q497" s="112">
        <f t="shared" si="192"/>
      </c>
      <c r="R497" s="113"/>
      <c r="S497" s="114"/>
      <c r="T497" s="115"/>
      <c r="U497" s="112">
        <f t="shared" si="193"/>
      </c>
      <c r="V497" s="32" t="s">
        <v>13</v>
      </c>
      <c r="W497" s="70"/>
      <c r="X497" s="70"/>
      <c r="Y497" s="70"/>
      <c r="Z497" s="70"/>
      <c r="AA497" s="71"/>
    </row>
    <row r="498" spans="1:27" ht="14.25">
      <c r="A498" s="42"/>
      <c r="B498" s="113"/>
      <c r="C498" s="114"/>
      <c r="D498" s="115"/>
      <c r="E498" s="112">
        <f t="shared" si="194"/>
      </c>
      <c r="F498" s="113"/>
      <c r="G498" s="114"/>
      <c r="H498" s="115"/>
      <c r="I498" s="112">
        <f t="shared" si="190"/>
      </c>
      <c r="J498" s="113"/>
      <c r="K498" s="114"/>
      <c r="L498" s="115"/>
      <c r="M498" s="112">
        <f t="shared" si="191"/>
      </c>
      <c r="N498" s="113"/>
      <c r="O498" s="114"/>
      <c r="P498" s="115"/>
      <c r="Q498" s="112">
        <f t="shared" si="192"/>
      </c>
      <c r="R498" s="113"/>
      <c r="S498" s="114"/>
      <c r="T498" s="115"/>
      <c r="U498" s="112">
        <f t="shared" si="193"/>
      </c>
      <c r="V498" s="32"/>
      <c r="W498" s="70"/>
      <c r="X498" s="70"/>
      <c r="Y498" s="70"/>
      <c r="Z498" s="70"/>
      <c r="AA498" s="71"/>
    </row>
    <row r="499" spans="1:27" ht="14.25">
      <c r="A499" s="24" t="s">
        <v>204</v>
      </c>
      <c r="B499" s="113"/>
      <c r="C499" s="114"/>
      <c r="D499" s="115"/>
      <c r="E499" s="112">
        <f t="shared" si="194"/>
      </c>
      <c r="F499" s="113"/>
      <c r="G499" s="114"/>
      <c r="H499" s="114"/>
      <c r="I499" s="112">
        <f>IF(SUM(F499:H499)&gt;0,SUM(F499:H499),"")</f>
      </c>
      <c r="J499" s="113"/>
      <c r="K499" s="114"/>
      <c r="L499" s="114"/>
      <c r="M499" s="112">
        <f t="shared" si="191"/>
      </c>
      <c r="N499" s="113"/>
      <c r="O499" s="114"/>
      <c r="P499" s="114"/>
      <c r="Q499" s="112">
        <f t="shared" si="192"/>
      </c>
      <c r="R499" s="113"/>
      <c r="S499" s="114"/>
      <c r="T499" s="114"/>
      <c r="U499" s="112">
        <f t="shared" si="193"/>
      </c>
      <c r="V499" s="32"/>
      <c r="W499" s="70"/>
      <c r="X499" s="70"/>
      <c r="Y499" s="70"/>
      <c r="Z499" s="70"/>
      <c r="AA499" s="71"/>
    </row>
    <row r="500" spans="1:27" ht="14.25">
      <c r="A500" s="24" t="s">
        <v>205</v>
      </c>
      <c r="B500" s="113"/>
      <c r="C500" s="114"/>
      <c r="D500" s="115"/>
      <c r="E500" s="112">
        <f t="shared" si="194"/>
      </c>
      <c r="F500" s="113"/>
      <c r="G500" s="114"/>
      <c r="H500" s="115"/>
      <c r="I500" s="112">
        <f t="shared" si="190"/>
      </c>
      <c r="J500" s="113"/>
      <c r="K500" s="114"/>
      <c r="L500" s="115"/>
      <c r="M500" s="112">
        <f t="shared" si="191"/>
      </c>
      <c r="N500" s="113"/>
      <c r="O500" s="114"/>
      <c r="P500" s="115"/>
      <c r="Q500" s="112">
        <f t="shared" si="192"/>
      </c>
      <c r="R500" s="113"/>
      <c r="S500" s="114"/>
      <c r="T500" s="115"/>
      <c r="U500" s="112">
        <f t="shared" si="193"/>
      </c>
      <c r="V500" s="31"/>
      <c r="W500" s="70"/>
      <c r="X500" s="70"/>
      <c r="Y500" s="70"/>
      <c r="Z500" s="70"/>
      <c r="AA500" s="71"/>
    </row>
    <row r="501" spans="1:27" ht="14.25">
      <c r="A501" s="24" t="s">
        <v>318</v>
      </c>
      <c r="B501" s="113"/>
      <c r="C501" s="114"/>
      <c r="D501" s="115"/>
      <c r="E501" s="112">
        <f t="shared" si="194"/>
      </c>
      <c r="F501" s="113"/>
      <c r="G501" s="114"/>
      <c r="H501" s="115"/>
      <c r="I501" s="112">
        <f t="shared" si="190"/>
      </c>
      <c r="J501" s="113"/>
      <c r="K501" s="114"/>
      <c r="L501" s="115"/>
      <c r="M501" s="112">
        <f t="shared" si="191"/>
      </c>
      <c r="N501" s="113"/>
      <c r="O501" s="114"/>
      <c r="P501" s="115"/>
      <c r="Q501" s="112">
        <f t="shared" si="192"/>
      </c>
      <c r="R501" s="113"/>
      <c r="S501" s="114"/>
      <c r="T501" s="115"/>
      <c r="U501" s="112">
        <f t="shared" si="193"/>
      </c>
      <c r="V501" s="31"/>
      <c r="W501" s="70"/>
      <c r="X501" s="70"/>
      <c r="Y501" s="70"/>
      <c r="Z501" s="70"/>
      <c r="AA501" s="71"/>
    </row>
    <row r="502" spans="1:27" ht="15" thickBot="1">
      <c r="A502" s="106" t="s">
        <v>11</v>
      </c>
      <c r="B502" s="150">
        <f aca="true" t="shared" si="195" ref="B502:U502">IF(SUM(B487:B498)=0,0,AVERAGE(B487:B498))</f>
        <v>0</v>
      </c>
      <c r="C502" s="151">
        <f t="shared" si="195"/>
        <v>0</v>
      </c>
      <c r="D502" s="152">
        <f t="shared" si="195"/>
        <v>0</v>
      </c>
      <c r="E502" s="160">
        <f t="shared" si="195"/>
        <v>0</v>
      </c>
      <c r="F502" s="150">
        <f t="shared" si="195"/>
        <v>0</v>
      </c>
      <c r="G502" s="151">
        <f t="shared" si="195"/>
        <v>0</v>
      </c>
      <c r="H502" s="152">
        <f t="shared" si="195"/>
        <v>0</v>
      </c>
      <c r="I502" s="160">
        <f t="shared" si="195"/>
        <v>0</v>
      </c>
      <c r="J502" s="150">
        <f t="shared" si="195"/>
        <v>0</v>
      </c>
      <c r="K502" s="151">
        <f t="shared" si="195"/>
        <v>0</v>
      </c>
      <c r="L502" s="152">
        <f t="shared" si="195"/>
        <v>0</v>
      </c>
      <c r="M502" s="160">
        <f t="shared" si="195"/>
        <v>0</v>
      </c>
      <c r="N502" s="150">
        <f t="shared" si="195"/>
        <v>0</v>
      </c>
      <c r="O502" s="151">
        <f t="shared" si="195"/>
        <v>0</v>
      </c>
      <c r="P502" s="152">
        <f t="shared" si="195"/>
        <v>0</v>
      </c>
      <c r="Q502" s="160">
        <f t="shared" si="195"/>
        <v>0</v>
      </c>
      <c r="R502" s="150">
        <f t="shared" si="195"/>
        <v>0</v>
      </c>
      <c r="S502" s="151">
        <f t="shared" si="195"/>
        <v>0</v>
      </c>
      <c r="T502" s="152">
        <f t="shared" si="195"/>
        <v>0</v>
      </c>
      <c r="U502" s="160">
        <f t="shared" si="195"/>
        <v>0</v>
      </c>
      <c r="V502" s="33"/>
      <c r="W502" s="70"/>
      <c r="X502" s="70"/>
      <c r="Y502" s="70"/>
      <c r="Z502" s="70"/>
      <c r="AA502" s="71"/>
    </row>
    <row r="503" spans="1:27" ht="15" thickBot="1">
      <c r="A503" s="2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26"/>
      <c r="V503" s="25"/>
      <c r="W503" s="70" t="s">
        <v>63</v>
      </c>
      <c r="X503" s="88"/>
      <c r="Y503" s="88"/>
      <c r="Z503" s="88"/>
      <c r="AA503" s="89"/>
    </row>
    <row r="504" spans="1:27" ht="14.25">
      <c r="A504" s="105" t="s">
        <v>48</v>
      </c>
      <c r="B504" s="320" t="s">
        <v>145</v>
      </c>
      <c r="C504" s="321"/>
      <c r="D504" s="321"/>
      <c r="E504" s="322"/>
      <c r="F504" s="320" t="s">
        <v>146</v>
      </c>
      <c r="G504" s="321"/>
      <c r="H504" s="321"/>
      <c r="I504" s="322"/>
      <c r="J504" s="320" t="s">
        <v>147</v>
      </c>
      <c r="K504" s="321"/>
      <c r="L504" s="321"/>
      <c r="M504" s="322"/>
      <c r="N504" s="320" t="s">
        <v>148</v>
      </c>
      <c r="O504" s="321"/>
      <c r="P504" s="321"/>
      <c r="Q504" s="322"/>
      <c r="R504" s="320" t="s">
        <v>149</v>
      </c>
      <c r="S504" s="321"/>
      <c r="T504" s="321"/>
      <c r="U504" s="322"/>
      <c r="V504" s="29"/>
      <c r="W504" s="70" t="str">
        <f>B504</f>
        <v>LU 11</v>
      </c>
      <c r="X504" s="70" t="str">
        <f>F504</f>
        <v>LU 12</v>
      </c>
      <c r="Y504" s="70" t="str">
        <f>J504</f>
        <v>LU 13</v>
      </c>
      <c r="Z504" s="70" t="str">
        <f>N504</f>
        <v>LU 14</v>
      </c>
      <c r="AA504" s="71" t="str">
        <f>R504</f>
        <v>LU 15</v>
      </c>
    </row>
    <row r="505" spans="1:27" ht="15" thickBot="1">
      <c r="A505" s="38" t="s">
        <v>5</v>
      </c>
      <c r="B505" s="18" t="s">
        <v>6</v>
      </c>
      <c r="C505" s="19" t="s">
        <v>7</v>
      </c>
      <c r="D505" s="19" t="s">
        <v>8</v>
      </c>
      <c r="E505" s="21" t="s">
        <v>9</v>
      </c>
      <c r="F505" s="18" t="s">
        <v>6</v>
      </c>
      <c r="G505" s="19" t="s">
        <v>7</v>
      </c>
      <c r="H505" s="19" t="s">
        <v>8</v>
      </c>
      <c r="I505" s="21" t="s">
        <v>9</v>
      </c>
      <c r="J505" s="18" t="s">
        <v>6</v>
      </c>
      <c r="K505" s="19" t="s">
        <v>7</v>
      </c>
      <c r="L505" s="19" t="s">
        <v>8</v>
      </c>
      <c r="M505" s="21" t="s">
        <v>9</v>
      </c>
      <c r="N505" s="18" t="s">
        <v>6</v>
      </c>
      <c r="O505" s="19" t="s">
        <v>7</v>
      </c>
      <c r="P505" s="19" t="s">
        <v>8</v>
      </c>
      <c r="Q505" s="21" t="s">
        <v>9</v>
      </c>
      <c r="R505" s="18" t="s">
        <v>6</v>
      </c>
      <c r="S505" s="19" t="s">
        <v>7</v>
      </c>
      <c r="T505" s="19" t="s">
        <v>8</v>
      </c>
      <c r="U505" s="21" t="s">
        <v>9</v>
      </c>
      <c r="V505" s="22"/>
      <c r="W505" s="90">
        <f>IF(SUM(E506:E520)&gt;0,LARGE(E506:E520,1),0)</f>
        <v>0</v>
      </c>
      <c r="X505" s="70">
        <f>IF(SUM(I506:I520)&gt;0,LARGE(I506:I520,1),0)</f>
        <v>0</v>
      </c>
      <c r="Y505" s="70">
        <f>IF(SUM(M506:M520)&gt;0,LARGE(M506:M520,1),0)</f>
        <v>0</v>
      </c>
      <c r="Z505" s="70">
        <f>IF(SUM(Q506:Q520)&gt;0,LARGE(Q506:Q520,1),0)</f>
        <v>0</v>
      </c>
      <c r="AA505" s="71">
        <f>IF(SUM(U506:U520)&gt;0,LARGE(U506:U520,1),0)</f>
        <v>0</v>
      </c>
    </row>
    <row r="506" spans="1:27" ht="15" thickTop="1">
      <c r="A506" s="24" t="s">
        <v>40</v>
      </c>
      <c r="B506" s="109"/>
      <c r="C506" s="110"/>
      <c r="D506" s="111"/>
      <c r="E506" s="112">
        <f aca="true" t="shared" si="196" ref="E506:E514">IF(SUM(B506:D506)&gt;0,SUM(B506:D506),"")</f>
      </c>
      <c r="F506" s="109"/>
      <c r="G506" s="110"/>
      <c r="H506" s="111"/>
      <c r="I506" s="112">
        <f aca="true" t="shared" si="197" ref="I506:I514">IF(SUM(F506:H506)&gt;0,SUM(F506:H506),"")</f>
      </c>
      <c r="J506" s="109"/>
      <c r="K506" s="110"/>
      <c r="L506" s="111"/>
      <c r="M506" s="112">
        <f aca="true" t="shared" si="198" ref="M506:M514">IF(SUM(J506:L506)&gt;0,SUM(J506:L506),"")</f>
      </c>
      <c r="N506" s="109"/>
      <c r="O506" s="110"/>
      <c r="P506" s="111"/>
      <c r="Q506" s="112">
        <f aca="true" t="shared" si="199" ref="Q506:Q514">IF(SUM(N506:P506)&gt;0,SUM(N506:P506),"")</f>
      </c>
      <c r="R506" s="109"/>
      <c r="S506" s="110"/>
      <c r="T506" s="111"/>
      <c r="U506" s="112">
        <f aca="true" t="shared" si="200" ref="U506:U514">IF(SUM(R506:T506)&gt;0,SUM(R506:T506),"")</f>
      </c>
      <c r="V506" s="30"/>
      <c r="W506" s="70"/>
      <c r="X506" s="70"/>
      <c r="Y506" s="70"/>
      <c r="Z506" s="70"/>
      <c r="AA506" s="71"/>
    </row>
    <row r="507" spans="1:27" ht="14.25">
      <c r="A507" s="24" t="s">
        <v>47</v>
      </c>
      <c r="B507" s="113"/>
      <c r="C507" s="114"/>
      <c r="D507" s="115"/>
      <c r="E507" s="112">
        <f t="shared" si="196"/>
      </c>
      <c r="F507" s="113"/>
      <c r="G507" s="114"/>
      <c r="H507" s="115"/>
      <c r="I507" s="112">
        <f t="shared" si="197"/>
      </c>
      <c r="J507" s="113"/>
      <c r="K507" s="114"/>
      <c r="L507" s="115"/>
      <c r="M507" s="112">
        <f t="shared" si="198"/>
      </c>
      <c r="N507" s="113"/>
      <c r="O507" s="114"/>
      <c r="P507" s="115"/>
      <c r="Q507" s="112">
        <f t="shared" si="199"/>
      </c>
      <c r="R507" s="113"/>
      <c r="S507" s="114"/>
      <c r="T507" s="115"/>
      <c r="U507" s="112">
        <f t="shared" si="200"/>
      </c>
      <c r="V507" s="31"/>
      <c r="W507" s="70"/>
      <c r="X507" s="70"/>
      <c r="Y507" s="70"/>
      <c r="Z507" s="70"/>
      <c r="AA507" s="71"/>
    </row>
    <row r="508" spans="1:27" ht="14.25">
      <c r="A508" s="24" t="s">
        <v>50</v>
      </c>
      <c r="B508" s="113"/>
      <c r="C508" s="114"/>
      <c r="D508" s="115"/>
      <c r="E508" s="112">
        <f t="shared" si="196"/>
      </c>
      <c r="F508" s="113"/>
      <c r="G508" s="114"/>
      <c r="H508" s="115"/>
      <c r="I508" s="112">
        <f t="shared" si="197"/>
      </c>
      <c r="J508" s="113"/>
      <c r="K508" s="114"/>
      <c r="L508" s="115"/>
      <c r="M508" s="112">
        <f t="shared" si="198"/>
      </c>
      <c r="N508" s="113"/>
      <c r="O508" s="114"/>
      <c r="P508" s="115"/>
      <c r="Q508" s="112">
        <f t="shared" si="199"/>
      </c>
      <c r="R508" s="113"/>
      <c r="S508" s="114"/>
      <c r="T508" s="115"/>
      <c r="U508" s="112">
        <f t="shared" si="200"/>
      </c>
      <c r="V508" s="32" t="s">
        <v>12</v>
      </c>
      <c r="W508" s="70"/>
      <c r="X508" s="70"/>
      <c r="Y508" s="70"/>
      <c r="Z508" s="70"/>
      <c r="AA508" s="71"/>
    </row>
    <row r="509" spans="1:27" ht="14.25">
      <c r="A509" s="24" t="s">
        <v>53</v>
      </c>
      <c r="B509" s="113"/>
      <c r="C509" s="114"/>
      <c r="D509" s="115"/>
      <c r="E509" s="112">
        <f t="shared" si="196"/>
      </c>
      <c r="F509" s="113"/>
      <c r="G509" s="114"/>
      <c r="H509" s="115"/>
      <c r="I509" s="112">
        <f t="shared" si="197"/>
      </c>
      <c r="J509" s="113"/>
      <c r="K509" s="114"/>
      <c r="L509" s="115"/>
      <c r="M509" s="112">
        <f t="shared" si="198"/>
      </c>
      <c r="N509" s="113"/>
      <c r="O509" s="114"/>
      <c r="P509" s="115"/>
      <c r="Q509" s="112">
        <f t="shared" si="199"/>
      </c>
      <c r="R509" s="113"/>
      <c r="S509" s="114"/>
      <c r="T509" s="115"/>
      <c r="U509" s="112">
        <f t="shared" si="200"/>
      </c>
      <c r="V509" s="32" t="s">
        <v>13</v>
      </c>
      <c r="W509" s="70"/>
      <c r="X509" s="70"/>
      <c r="Y509" s="70"/>
      <c r="Z509" s="70"/>
      <c r="AA509" s="71"/>
    </row>
    <row r="510" spans="1:27" ht="14.25">
      <c r="A510" s="24" t="s">
        <v>41</v>
      </c>
      <c r="B510" s="113"/>
      <c r="C510" s="114"/>
      <c r="D510" s="116"/>
      <c r="E510" s="112">
        <f t="shared" si="196"/>
      </c>
      <c r="F510" s="113"/>
      <c r="G510" s="114"/>
      <c r="H510" s="116"/>
      <c r="I510" s="112">
        <f t="shared" si="197"/>
      </c>
      <c r="J510" s="113"/>
      <c r="K510" s="114"/>
      <c r="L510" s="116"/>
      <c r="M510" s="112">
        <f t="shared" si="198"/>
      </c>
      <c r="N510" s="113"/>
      <c r="O510" s="114"/>
      <c r="P510" s="116"/>
      <c r="Q510" s="112">
        <f t="shared" si="199"/>
      </c>
      <c r="R510" s="113"/>
      <c r="S510" s="114"/>
      <c r="T510" s="116"/>
      <c r="U510" s="112">
        <f t="shared" si="200"/>
      </c>
      <c r="V510" s="32" t="s">
        <v>13</v>
      </c>
      <c r="W510" s="70"/>
      <c r="X510" s="70"/>
      <c r="Y510" s="70"/>
      <c r="Z510" s="70"/>
      <c r="AA510" s="71"/>
    </row>
    <row r="511" spans="1:27" ht="14.25">
      <c r="A511" s="24" t="s">
        <v>43</v>
      </c>
      <c r="B511" s="113"/>
      <c r="C511" s="114"/>
      <c r="D511" s="116"/>
      <c r="E511" s="112">
        <f t="shared" si="196"/>
      </c>
      <c r="F511" s="113"/>
      <c r="G511" s="114"/>
      <c r="H511" s="116"/>
      <c r="I511" s="112">
        <f t="shared" si="197"/>
      </c>
      <c r="J511" s="113"/>
      <c r="K511" s="114"/>
      <c r="L511" s="116"/>
      <c r="M511" s="112">
        <f t="shared" si="198"/>
      </c>
      <c r="N511" s="113"/>
      <c r="O511" s="114"/>
      <c r="P511" s="116"/>
      <c r="Q511" s="112">
        <f t="shared" si="199"/>
      </c>
      <c r="R511" s="113"/>
      <c r="S511" s="114"/>
      <c r="T511" s="116"/>
      <c r="U511" s="112">
        <f t="shared" si="200"/>
      </c>
      <c r="V511" s="32"/>
      <c r="W511" s="70"/>
      <c r="X511" s="70"/>
      <c r="Y511" s="70"/>
      <c r="Z511" s="70"/>
      <c r="AA511" s="71"/>
    </row>
    <row r="512" spans="1:27" ht="14.25">
      <c r="A512" s="24" t="s">
        <v>44</v>
      </c>
      <c r="B512" s="113"/>
      <c r="C512" s="114"/>
      <c r="D512" s="115"/>
      <c r="E512" s="112">
        <f t="shared" si="196"/>
      </c>
      <c r="F512" s="113"/>
      <c r="G512" s="114"/>
      <c r="H512" s="115"/>
      <c r="I512" s="112">
        <f t="shared" si="197"/>
      </c>
      <c r="J512" s="113"/>
      <c r="K512" s="114"/>
      <c r="L512" s="115"/>
      <c r="M512" s="112">
        <f t="shared" si="198"/>
      </c>
      <c r="N512" s="113"/>
      <c r="O512" s="114"/>
      <c r="P512" s="115"/>
      <c r="Q512" s="112">
        <f t="shared" si="199"/>
      </c>
      <c r="R512" s="113"/>
      <c r="S512" s="114"/>
      <c r="T512" s="115"/>
      <c r="U512" s="112">
        <f t="shared" si="200"/>
      </c>
      <c r="V512" s="32" t="s">
        <v>14</v>
      </c>
      <c r="W512" s="70"/>
      <c r="X512" s="70"/>
      <c r="Y512" s="70"/>
      <c r="Z512" s="70"/>
      <c r="AA512" s="71"/>
    </row>
    <row r="513" spans="1:27" ht="14.25">
      <c r="A513" s="183" t="s">
        <v>42</v>
      </c>
      <c r="B513" s="113"/>
      <c r="C513" s="114"/>
      <c r="D513" s="115"/>
      <c r="E513" s="112">
        <f t="shared" si="196"/>
      </c>
      <c r="F513" s="113"/>
      <c r="G513" s="114"/>
      <c r="H513" s="115"/>
      <c r="I513" s="112">
        <f t="shared" si="197"/>
      </c>
      <c r="J513" s="113"/>
      <c r="K513" s="114"/>
      <c r="L513" s="115"/>
      <c r="M513" s="112">
        <f t="shared" si="198"/>
      </c>
      <c r="N513" s="113"/>
      <c r="O513" s="114"/>
      <c r="P513" s="115"/>
      <c r="Q513" s="112">
        <f t="shared" si="199"/>
      </c>
      <c r="R513" s="113"/>
      <c r="S513" s="114"/>
      <c r="T513" s="115"/>
      <c r="U513" s="112">
        <f t="shared" si="200"/>
      </c>
      <c r="V513" s="32" t="s">
        <v>15</v>
      </c>
      <c r="W513" s="70"/>
      <c r="X513" s="70"/>
      <c r="Y513" s="70"/>
      <c r="Z513" s="70"/>
      <c r="AA513" s="71"/>
    </row>
    <row r="514" spans="1:27" ht="14.25">
      <c r="A514" s="183" t="s">
        <v>52</v>
      </c>
      <c r="B514" s="113"/>
      <c r="C514" s="114"/>
      <c r="D514" s="115"/>
      <c r="E514" s="112">
        <f t="shared" si="196"/>
      </c>
      <c r="F514" s="113"/>
      <c r="G514" s="114"/>
      <c r="H514" s="115"/>
      <c r="I514" s="112">
        <f t="shared" si="197"/>
      </c>
      <c r="J514" s="113"/>
      <c r="K514" s="114"/>
      <c r="L514" s="115"/>
      <c r="M514" s="112">
        <f t="shared" si="198"/>
      </c>
      <c r="N514" s="113"/>
      <c r="O514" s="114"/>
      <c r="P514" s="115"/>
      <c r="Q514" s="112">
        <f t="shared" si="199"/>
      </c>
      <c r="R514" s="113"/>
      <c r="S514" s="114"/>
      <c r="T514" s="115"/>
      <c r="U514" s="112">
        <f t="shared" si="200"/>
      </c>
      <c r="V514" s="32" t="s">
        <v>16</v>
      </c>
      <c r="W514" s="70"/>
      <c r="X514" s="70"/>
      <c r="Y514" s="70"/>
      <c r="Z514" s="70"/>
      <c r="AA514" s="71"/>
    </row>
    <row r="515" spans="1:27" ht="14.25">
      <c r="A515" s="42"/>
      <c r="B515" s="113"/>
      <c r="C515" s="114"/>
      <c r="D515" s="115"/>
      <c r="E515" s="112">
        <f aca="true" t="shared" si="201" ref="E515:E520">IF(SUM(B515:D515)&gt;0,SUM(B515:D515),"")</f>
      </c>
      <c r="F515" s="113"/>
      <c r="G515" s="114"/>
      <c r="H515" s="115"/>
      <c r="I515" s="112">
        <f aca="true" t="shared" si="202" ref="I515:I520">IF(SUM(F515:H515)&gt;0,SUM(F515:H515),"")</f>
      </c>
      <c r="J515" s="113"/>
      <c r="K515" s="114"/>
      <c r="L515" s="115"/>
      <c r="M515" s="112">
        <f aca="true" t="shared" si="203" ref="M515:M520">IF(SUM(J515:L515)&gt;0,SUM(J515:L515),"")</f>
      </c>
      <c r="N515" s="113"/>
      <c r="O515" s="114"/>
      <c r="P515" s="115"/>
      <c r="Q515" s="112">
        <f aca="true" t="shared" si="204" ref="Q515:Q520">IF(SUM(N515:P515)&gt;0,SUM(N515:P515),"")</f>
      </c>
      <c r="R515" s="113"/>
      <c r="S515" s="114"/>
      <c r="T515" s="115"/>
      <c r="U515" s="112">
        <f aca="true" t="shared" si="205" ref="U515:U520">IF(SUM(R515:T515)&gt;0,SUM(R515:T515),"")</f>
      </c>
      <c r="V515" s="32" t="s">
        <v>17</v>
      </c>
      <c r="W515" s="70"/>
      <c r="X515" s="70"/>
      <c r="Y515" s="70"/>
      <c r="Z515" s="70"/>
      <c r="AA515" s="71"/>
    </row>
    <row r="516" spans="1:27" ht="14.25">
      <c r="A516" s="42"/>
      <c r="B516" s="113"/>
      <c r="C516" s="114"/>
      <c r="D516" s="115"/>
      <c r="E516" s="112">
        <f t="shared" si="201"/>
      </c>
      <c r="F516" s="113"/>
      <c r="G516" s="114"/>
      <c r="H516" s="115"/>
      <c r="I516" s="112">
        <f t="shared" si="202"/>
      </c>
      <c r="J516" s="113"/>
      <c r="K516" s="114"/>
      <c r="L516" s="115"/>
      <c r="M516" s="112">
        <f t="shared" si="203"/>
      </c>
      <c r="N516" s="113"/>
      <c r="O516" s="114"/>
      <c r="P516" s="115"/>
      <c r="Q516" s="112">
        <f t="shared" si="204"/>
      </c>
      <c r="R516" s="113"/>
      <c r="S516" s="114"/>
      <c r="T516" s="115"/>
      <c r="U516" s="112">
        <f t="shared" si="205"/>
      </c>
      <c r="V516" s="32" t="s">
        <v>13</v>
      </c>
      <c r="W516" s="70"/>
      <c r="X516" s="70"/>
      <c r="Y516" s="70"/>
      <c r="Z516" s="70"/>
      <c r="AA516" s="71"/>
    </row>
    <row r="517" spans="1:27" ht="14.25">
      <c r="A517" s="42"/>
      <c r="B517" s="113"/>
      <c r="C517" s="114"/>
      <c r="D517" s="115"/>
      <c r="E517" s="112">
        <f t="shared" si="201"/>
      </c>
      <c r="F517" s="113"/>
      <c r="G517" s="114"/>
      <c r="H517" s="115"/>
      <c r="I517" s="112">
        <f t="shared" si="202"/>
      </c>
      <c r="J517" s="113"/>
      <c r="K517" s="114"/>
      <c r="L517" s="115"/>
      <c r="M517" s="112">
        <f t="shared" si="203"/>
      </c>
      <c r="N517" s="113"/>
      <c r="O517" s="114"/>
      <c r="P517" s="115"/>
      <c r="Q517" s="112">
        <f t="shared" si="204"/>
      </c>
      <c r="R517" s="113"/>
      <c r="S517" s="114"/>
      <c r="T517" s="115"/>
      <c r="U517" s="112">
        <f t="shared" si="205"/>
      </c>
      <c r="V517" s="32"/>
      <c r="W517" s="70"/>
      <c r="X517" s="70"/>
      <c r="Y517" s="70"/>
      <c r="Z517" s="70"/>
      <c r="AA517" s="71"/>
    </row>
    <row r="518" spans="1:27" ht="14.25">
      <c r="A518" s="24" t="s">
        <v>204</v>
      </c>
      <c r="B518" s="113"/>
      <c r="C518" s="114"/>
      <c r="D518" s="115"/>
      <c r="E518" s="112">
        <f t="shared" si="201"/>
      </c>
      <c r="F518" s="113"/>
      <c r="G518" s="114"/>
      <c r="H518" s="114"/>
      <c r="I518" s="112">
        <f t="shared" si="202"/>
      </c>
      <c r="J518" s="113"/>
      <c r="K518" s="114"/>
      <c r="L518" s="114"/>
      <c r="M518" s="112">
        <f t="shared" si="203"/>
      </c>
      <c r="N518" s="113"/>
      <c r="O518" s="114"/>
      <c r="P518" s="114"/>
      <c r="Q518" s="112">
        <f t="shared" si="204"/>
      </c>
      <c r="R518" s="113"/>
      <c r="S518" s="114"/>
      <c r="T518" s="114"/>
      <c r="U518" s="112">
        <f t="shared" si="205"/>
      </c>
      <c r="V518" s="32"/>
      <c r="W518" s="70"/>
      <c r="X518" s="70"/>
      <c r="Y518" s="70"/>
      <c r="Z518" s="70"/>
      <c r="AA518" s="71"/>
    </row>
    <row r="519" spans="1:27" ht="14.25">
      <c r="A519" s="24" t="s">
        <v>205</v>
      </c>
      <c r="B519" s="113"/>
      <c r="C519" s="114"/>
      <c r="D519" s="115"/>
      <c r="E519" s="112">
        <f t="shared" si="201"/>
      </c>
      <c r="F519" s="113"/>
      <c r="G519" s="114"/>
      <c r="H519" s="115"/>
      <c r="I519" s="112">
        <f t="shared" si="202"/>
      </c>
      <c r="J519" s="113"/>
      <c r="K519" s="114"/>
      <c r="L519" s="115"/>
      <c r="M519" s="112">
        <f t="shared" si="203"/>
      </c>
      <c r="N519" s="113"/>
      <c r="O519" s="114"/>
      <c r="P519" s="115"/>
      <c r="Q519" s="112">
        <f t="shared" si="204"/>
      </c>
      <c r="R519" s="113"/>
      <c r="S519" s="114"/>
      <c r="T519" s="115"/>
      <c r="U519" s="112">
        <f t="shared" si="205"/>
      </c>
      <c r="V519" s="31"/>
      <c r="W519" s="70"/>
      <c r="X519" s="70"/>
      <c r="Y519" s="70"/>
      <c r="Z519" s="70"/>
      <c r="AA519" s="71"/>
    </row>
    <row r="520" spans="1:27" ht="14.25">
      <c r="A520" s="24" t="s">
        <v>318</v>
      </c>
      <c r="B520" s="113"/>
      <c r="C520" s="114"/>
      <c r="D520" s="115"/>
      <c r="E520" s="112">
        <f t="shared" si="201"/>
      </c>
      <c r="F520" s="113"/>
      <c r="G520" s="114"/>
      <c r="H520" s="115"/>
      <c r="I520" s="112">
        <f t="shared" si="202"/>
      </c>
      <c r="J520" s="113"/>
      <c r="K520" s="114"/>
      <c r="L520" s="115"/>
      <c r="M520" s="112">
        <f t="shared" si="203"/>
      </c>
      <c r="N520" s="113"/>
      <c r="O520" s="114"/>
      <c r="P520" s="115"/>
      <c r="Q520" s="112">
        <f t="shared" si="204"/>
      </c>
      <c r="R520" s="113"/>
      <c r="S520" s="114"/>
      <c r="T520" s="115"/>
      <c r="U520" s="112">
        <f t="shared" si="205"/>
      </c>
      <c r="V520" s="31"/>
      <c r="W520" s="70"/>
      <c r="X520" s="70"/>
      <c r="Y520" s="70"/>
      <c r="Z520" s="70"/>
      <c r="AA520" s="71"/>
    </row>
    <row r="521" spans="1:27" ht="15" thickBot="1">
      <c r="A521" s="106" t="s">
        <v>11</v>
      </c>
      <c r="B521" s="150">
        <f aca="true" t="shared" si="206" ref="B521:U521">IF(SUM(B506:B517)=0,0,AVERAGE(B506:B517))</f>
        <v>0</v>
      </c>
      <c r="C521" s="151">
        <f t="shared" si="206"/>
        <v>0</v>
      </c>
      <c r="D521" s="152">
        <f t="shared" si="206"/>
        <v>0</v>
      </c>
      <c r="E521" s="160">
        <f t="shared" si="206"/>
        <v>0</v>
      </c>
      <c r="F521" s="150">
        <f t="shared" si="206"/>
        <v>0</v>
      </c>
      <c r="G521" s="151">
        <f t="shared" si="206"/>
        <v>0</v>
      </c>
      <c r="H521" s="152">
        <f t="shared" si="206"/>
        <v>0</v>
      </c>
      <c r="I521" s="160">
        <f t="shared" si="206"/>
        <v>0</v>
      </c>
      <c r="J521" s="150">
        <f t="shared" si="206"/>
        <v>0</v>
      </c>
      <c r="K521" s="151">
        <f t="shared" si="206"/>
        <v>0</v>
      </c>
      <c r="L521" s="152">
        <f t="shared" si="206"/>
        <v>0</v>
      </c>
      <c r="M521" s="160">
        <f t="shared" si="206"/>
        <v>0</v>
      </c>
      <c r="N521" s="150">
        <f t="shared" si="206"/>
        <v>0</v>
      </c>
      <c r="O521" s="151">
        <f t="shared" si="206"/>
        <v>0</v>
      </c>
      <c r="P521" s="152">
        <f t="shared" si="206"/>
        <v>0</v>
      </c>
      <c r="Q521" s="160">
        <f t="shared" si="206"/>
        <v>0</v>
      </c>
      <c r="R521" s="150">
        <f t="shared" si="206"/>
        <v>0</v>
      </c>
      <c r="S521" s="151">
        <f t="shared" si="206"/>
        <v>0</v>
      </c>
      <c r="T521" s="152">
        <f t="shared" si="206"/>
        <v>0</v>
      </c>
      <c r="U521" s="160">
        <f t="shared" si="206"/>
        <v>0</v>
      </c>
      <c r="V521" s="33"/>
      <c r="W521" s="70"/>
      <c r="X521" s="70"/>
      <c r="Y521" s="70"/>
      <c r="Z521" s="70"/>
      <c r="AA521" s="71"/>
    </row>
    <row r="522" spans="1:27" ht="14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70"/>
      <c r="X522" s="70"/>
      <c r="Y522" s="70"/>
      <c r="Z522" s="70"/>
      <c r="AA522" s="71"/>
    </row>
    <row r="523" spans="1:27" ht="15" thickBo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70" t="s">
        <v>64</v>
      </c>
      <c r="X523" s="88"/>
      <c r="Y523" s="88"/>
      <c r="Z523" s="88"/>
      <c r="AA523" s="89"/>
    </row>
    <row r="524" spans="1:27" ht="14.25">
      <c r="A524" s="105" t="s">
        <v>49</v>
      </c>
      <c r="B524" s="311" t="s">
        <v>349</v>
      </c>
      <c r="C524" s="312"/>
      <c r="D524" s="312"/>
      <c r="E524" s="313"/>
      <c r="F524" s="311" t="s">
        <v>350</v>
      </c>
      <c r="G524" s="312"/>
      <c r="H524" s="312"/>
      <c r="I524" s="313"/>
      <c r="J524" s="311" t="s">
        <v>351</v>
      </c>
      <c r="K524" s="312"/>
      <c r="L524" s="312"/>
      <c r="M524" s="313"/>
      <c r="N524" s="311" t="s">
        <v>352</v>
      </c>
      <c r="O524" s="312"/>
      <c r="P524" s="312"/>
      <c r="Q524" s="313"/>
      <c r="R524" s="311" t="s">
        <v>353</v>
      </c>
      <c r="S524" s="312"/>
      <c r="T524" s="312"/>
      <c r="U524" s="313"/>
      <c r="V524" s="16" t="s">
        <v>4</v>
      </c>
      <c r="W524" s="70" t="str">
        <f>B524</f>
        <v>Haley Laurenzo - 11</v>
      </c>
      <c r="X524" s="70" t="str">
        <f>F524</f>
        <v>Waylon Thomas - 11</v>
      </c>
      <c r="Y524" s="70" t="str">
        <f>J524</f>
        <v>Matt Kerrick - 10</v>
      </c>
      <c r="Z524" s="70" t="str">
        <f>N524</f>
        <v>Darion Knight - 10</v>
      </c>
      <c r="AA524" s="71" t="str">
        <f>R524</f>
        <v>Kristeena Roberson - 9</v>
      </c>
    </row>
    <row r="525" spans="1:27" ht="15" thickBot="1">
      <c r="A525" s="38" t="s">
        <v>5</v>
      </c>
      <c r="B525" s="18" t="s">
        <v>6</v>
      </c>
      <c r="C525" s="19" t="s">
        <v>7</v>
      </c>
      <c r="D525" s="20" t="s">
        <v>8</v>
      </c>
      <c r="E525" s="21" t="s">
        <v>9</v>
      </c>
      <c r="F525" s="18" t="s">
        <v>6</v>
      </c>
      <c r="G525" s="19" t="s">
        <v>7</v>
      </c>
      <c r="H525" s="19" t="s">
        <v>8</v>
      </c>
      <c r="I525" s="21" t="s">
        <v>9</v>
      </c>
      <c r="J525" s="18" t="s">
        <v>6</v>
      </c>
      <c r="K525" s="19" t="s">
        <v>7</v>
      </c>
      <c r="L525" s="19" t="s">
        <v>8</v>
      </c>
      <c r="M525" s="21" t="s">
        <v>9</v>
      </c>
      <c r="N525" s="18" t="s">
        <v>6</v>
      </c>
      <c r="O525" s="19" t="s">
        <v>7</v>
      </c>
      <c r="P525" s="19" t="s">
        <v>8</v>
      </c>
      <c r="Q525" s="21" t="s">
        <v>9</v>
      </c>
      <c r="R525" s="18" t="s">
        <v>6</v>
      </c>
      <c r="S525" s="19" t="s">
        <v>7</v>
      </c>
      <c r="T525" s="19" t="s">
        <v>8</v>
      </c>
      <c r="U525" s="21" t="s">
        <v>9</v>
      </c>
      <c r="V525" s="22" t="s">
        <v>10</v>
      </c>
      <c r="W525" s="96">
        <f>IF(SUM(E526:E540)&gt;0,LARGE(E526:E540,1),0)</f>
        <v>283</v>
      </c>
      <c r="X525" s="97">
        <f>IF(SUM(I526:I540)&gt;0,LARGE(I526:I540,1),0)</f>
        <v>288</v>
      </c>
      <c r="Y525" s="97">
        <f>IF(SUM(M526:M540)&gt;0,LARGE(M526:M540,1),0)</f>
        <v>278</v>
      </c>
      <c r="Z525" s="97">
        <f>IF(SUM(Q526:Q540)&gt;0,LARGE(Q526:Q540,1),0)</f>
        <v>281</v>
      </c>
      <c r="AA525" s="98">
        <f>IF(SUM(U526:U540)&gt;0,LARGE(U526:U540,1),0)</f>
        <v>282</v>
      </c>
    </row>
    <row r="526" spans="1:27" ht="15" thickTop="1">
      <c r="A526" s="178" t="s">
        <v>52</v>
      </c>
      <c r="B526" s="109">
        <v>99</v>
      </c>
      <c r="C526" s="110">
        <v>90</v>
      </c>
      <c r="D526" s="111">
        <v>94</v>
      </c>
      <c r="E526" s="112">
        <f>IF(SUM(B526:D526)&gt;0,SUM(B526:D526),"")</f>
        <v>283</v>
      </c>
      <c r="F526" s="109">
        <v>97</v>
      </c>
      <c r="G526" s="110">
        <v>85</v>
      </c>
      <c r="H526" s="111">
        <v>92</v>
      </c>
      <c r="I526" s="112">
        <f>IF(SUM(F526:H526)&gt;0,SUM(F526:H526),"")</f>
        <v>274</v>
      </c>
      <c r="J526" s="109">
        <v>93</v>
      </c>
      <c r="K526" s="110">
        <v>79</v>
      </c>
      <c r="L526" s="111">
        <v>85</v>
      </c>
      <c r="M526" s="112">
        <f>IF(SUM(J526:L526)&gt;0,SUM(J526:L526),"")</f>
        <v>257</v>
      </c>
      <c r="N526" s="109">
        <v>97</v>
      </c>
      <c r="O526" s="110">
        <v>78</v>
      </c>
      <c r="P526" s="111">
        <v>92</v>
      </c>
      <c r="Q526" s="112">
        <f>IF(SUM(N526:P526)&gt;0,SUM(N526:P526),"")</f>
        <v>267</v>
      </c>
      <c r="R526" s="109">
        <v>93</v>
      </c>
      <c r="S526" s="110">
        <v>87</v>
      </c>
      <c r="T526" s="111">
        <v>86</v>
      </c>
      <c r="U526" s="112">
        <f>IF(SUM(R526:T526)&gt;0,SUM(R526:T526),"")</f>
        <v>266</v>
      </c>
      <c r="V526" s="94">
        <f>IF(SUM(E526,I526,M526,Q526,U526,U545,Q545,M545,I545,E545,E564,I564,M564,Q564,U564)&gt;0,(LARGE((E526,I526,M526,Q526,U526,U545,Q545,M545,I545,E545,E564,I564,M564,Q564,U564),1)+LARGE((E526,I526,M526,Q526,U526,U545,Q545,M545,I545,E545,E564,I564,M564,Q564,U564),2)+LARGE((E526,I526,M526,Q526,U526,U545,Q545,M545,I545,E545,E564,I564,M564,Q564,U564),3)+LARGE((E526,I526,M526,Q526,U526,U545,Q545,M545,I545,E545,E564,I564,M564,Q564,U564),4)),"")</f>
        <v>1090</v>
      </c>
      <c r="W526" s="70"/>
      <c r="X526" s="70"/>
      <c r="Y526" s="70"/>
      <c r="Z526" s="70"/>
      <c r="AA526" s="71"/>
    </row>
    <row r="527" spans="1:27" ht="14.25">
      <c r="A527" s="179" t="s">
        <v>282</v>
      </c>
      <c r="B527" s="113">
        <v>100</v>
      </c>
      <c r="C527" s="114">
        <v>88</v>
      </c>
      <c r="D527" s="115">
        <v>93</v>
      </c>
      <c r="E527" s="112">
        <f aca="true" t="shared" si="207" ref="E527:E540">IF(SUM(B527:D527)&gt;0,SUM(B527:D527),"")</f>
        <v>281</v>
      </c>
      <c r="F527" s="113">
        <v>91</v>
      </c>
      <c r="G527" s="114">
        <v>95</v>
      </c>
      <c r="H527" s="115">
        <v>96</v>
      </c>
      <c r="I527" s="112">
        <f aca="true" t="shared" si="208" ref="I527:I540">IF(SUM(F527:H527)&gt;0,SUM(F527:H527),"")</f>
        <v>282</v>
      </c>
      <c r="J527" s="113">
        <v>95</v>
      </c>
      <c r="K527" s="114">
        <v>85</v>
      </c>
      <c r="L527" s="115">
        <v>91</v>
      </c>
      <c r="M527" s="112">
        <f aca="true" t="shared" si="209" ref="M527:M540">IF(SUM(J527:L527)&gt;0,SUM(J527:L527),"")</f>
        <v>271</v>
      </c>
      <c r="N527" s="113">
        <v>100</v>
      </c>
      <c r="O527" s="114">
        <v>83</v>
      </c>
      <c r="P527" s="115">
        <v>91</v>
      </c>
      <c r="Q527" s="112">
        <f aca="true" t="shared" si="210" ref="Q527:Q540">IF(SUM(N527:P527)&gt;0,SUM(N527:P527),"")</f>
        <v>274</v>
      </c>
      <c r="R527" s="113">
        <v>96</v>
      </c>
      <c r="S527" s="114">
        <v>89</v>
      </c>
      <c r="T527" s="115">
        <v>97</v>
      </c>
      <c r="U527" s="112">
        <f aca="true" t="shared" si="211" ref="U527:U540">IF(SUM(R527:T527)&gt;0,SUM(R527:T527),"")</f>
        <v>282</v>
      </c>
      <c r="V527" s="94">
        <f>IF(SUM(E527,I527,M527,Q527,U527,U546,Q546,M546,I546,E546,E565,I565,M565,Q565,U565)&gt;0,(LARGE((E527,I527,M527,Q527,U527,U546,Q546,M546,I546,E546,E565,I565,M565,Q565,U565),1)+LARGE((E527,I527,M527,Q527,U527,U546,Q546,M546,I546,E546,E565,I565,M565,Q565,U565),2)+LARGE((E527,I527,M527,Q527,U527,U546,Q546,M546,I546,E546,E565,I565,M565,Q565,U565),3)+LARGE((E527,I527,M527,Q527,U527,U546,Q546,M546,I546,E546,E565,I565,M565,Q565,U565),4)),"")</f>
        <v>1119</v>
      </c>
      <c r="W527" s="70"/>
      <c r="X527" s="70"/>
      <c r="Y527" s="70"/>
      <c r="Z527" s="70"/>
      <c r="AA527" s="71"/>
    </row>
    <row r="528" spans="1:27" ht="14.25">
      <c r="A528" s="179" t="s">
        <v>301</v>
      </c>
      <c r="B528" s="113">
        <v>100</v>
      </c>
      <c r="C528" s="114">
        <v>86</v>
      </c>
      <c r="D528" s="115">
        <v>97</v>
      </c>
      <c r="E528" s="112">
        <f t="shared" si="207"/>
        <v>283</v>
      </c>
      <c r="F528" s="113">
        <v>95</v>
      </c>
      <c r="G528" s="114">
        <v>90</v>
      </c>
      <c r="H528" s="115">
        <v>96</v>
      </c>
      <c r="I528" s="112">
        <f t="shared" si="208"/>
        <v>281</v>
      </c>
      <c r="J528" s="113">
        <v>92</v>
      </c>
      <c r="K528" s="114">
        <v>87</v>
      </c>
      <c r="L528" s="115">
        <v>91</v>
      </c>
      <c r="M528" s="112">
        <f t="shared" si="209"/>
        <v>270</v>
      </c>
      <c r="N528" s="113">
        <v>97</v>
      </c>
      <c r="O528" s="114">
        <v>90</v>
      </c>
      <c r="P528" s="115">
        <v>93</v>
      </c>
      <c r="Q528" s="112">
        <f t="shared" si="210"/>
        <v>280</v>
      </c>
      <c r="R528" s="113">
        <v>94</v>
      </c>
      <c r="S528" s="114">
        <v>88</v>
      </c>
      <c r="T528" s="115">
        <v>95</v>
      </c>
      <c r="U528" s="112">
        <f t="shared" si="211"/>
        <v>277</v>
      </c>
      <c r="V528" s="94">
        <f>IF(SUM(E528,I528,M528,Q528,U528,U547,Q547,M547,I547,E547,E566,I566,M566,Q566,U566)&gt;0,(LARGE((E528,I528,M528,Q528,U528,U547,Q547,M547,I547,E547,E566,I566,M566,Q566,U566),1)+LARGE((E528,I528,M528,Q528,U528,U547,Q547,M547,I547,E547,E566,I566,M566,Q566,U566),2)+LARGE((E528,I528,M528,Q528,U528,U547,Q547,M547,I547,E547,E566,I566,M566,Q566,U566),3)+LARGE((E528,I528,M528,Q528,U528,U547,Q547,M547,I547,E547,E566,I566,M566,Q566,U566),4)),"")</f>
        <v>1121</v>
      </c>
      <c r="W528" s="70"/>
      <c r="X528" s="70"/>
      <c r="Y528" s="70"/>
      <c r="Z528" s="70"/>
      <c r="AA528" s="71"/>
    </row>
    <row r="529" spans="1:27" ht="14.25">
      <c r="A529" s="137" t="s">
        <v>45</v>
      </c>
      <c r="B529" s="113">
        <v>95</v>
      </c>
      <c r="C529" s="114">
        <v>85</v>
      </c>
      <c r="D529" s="115">
        <v>96</v>
      </c>
      <c r="E529" s="112">
        <f t="shared" si="207"/>
        <v>276</v>
      </c>
      <c r="F529" s="113">
        <v>96</v>
      </c>
      <c r="G529" s="114">
        <v>98</v>
      </c>
      <c r="H529" s="115">
        <v>94</v>
      </c>
      <c r="I529" s="112">
        <f t="shared" si="208"/>
        <v>288</v>
      </c>
      <c r="J529" s="113">
        <v>93</v>
      </c>
      <c r="K529" s="114">
        <v>89</v>
      </c>
      <c r="L529" s="115">
        <v>92</v>
      </c>
      <c r="M529" s="112">
        <f t="shared" si="209"/>
        <v>274</v>
      </c>
      <c r="N529" s="113">
        <v>96</v>
      </c>
      <c r="O529" s="114">
        <v>89</v>
      </c>
      <c r="P529" s="115">
        <v>96</v>
      </c>
      <c r="Q529" s="112">
        <f t="shared" si="210"/>
        <v>281</v>
      </c>
      <c r="R529" s="113">
        <v>93</v>
      </c>
      <c r="S529" s="114">
        <v>85</v>
      </c>
      <c r="T529" s="115">
        <v>87</v>
      </c>
      <c r="U529" s="112">
        <f t="shared" si="211"/>
        <v>265</v>
      </c>
      <c r="V529" s="94">
        <f>IF(SUM(E529,I529,M529,Q529,U529,U548,Q548,M548,I548,E548,E567,I567,M567,Q567,U567)&gt;0,(LARGE((E529,I529,M529,Q529,U529,U548,Q548,M548,I548,E548,E567,I567,M567,Q567,U567),1)+LARGE((E529,I529,M529,Q529,U529,U548,Q548,M548,I548,E548,E567,I567,M567,Q567,U567),2)+LARGE((E529,I529,M529,Q529,U529,U548,Q548,M548,I548,E548,E567,I567,M567,Q567,U567),3)+LARGE((E529,I529,M529,Q529,U529,U548,Q548,M548,I548,E548,E567,I567,M567,Q567,U567),4)),"")</f>
        <v>1119</v>
      </c>
      <c r="W529" s="70"/>
      <c r="X529" s="70"/>
      <c r="Y529" s="70"/>
      <c r="Z529" s="70"/>
      <c r="AA529" s="71"/>
    </row>
    <row r="530" spans="1:27" ht="14.25">
      <c r="A530" s="137" t="s">
        <v>42</v>
      </c>
      <c r="B530" s="113">
        <v>98</v>
      </c>
      <c r="C530" s="114">
        <v>87</v>
      </c>
      <c r="D530" s="116">
        <v>96</v>
      </c>
      <c r="E530" s="112">
        <f t="shared" si="207"/>
        <v>281</v>
      </c>
      <c r="F530" s="113">
        <v>99</v>
      </c>
      <c r="G530" s="114">
        <v>92</v>
      </c>
      <c r="H530" s="116">
        <v>89</v>
      </c>
      <c r="I530" s="112">
        <f t="shared" si="208"/>
        <v>280</v>
      </c>
      <c r="J530" s="113">
        <v>93</v>
      </c>
      <c r="K530" s="114">
        <v>86</v>
      </c>
      <c r="L530" s="116">
        <v>91</v>
      </c>
      <c r="M530" s="112">
        <f t="shared" si="209"/>
        <v>270</v>
      </c>
      <c r="N530" s="113">
        <v>94</v>
      </c>
      <c r="O530" s="114">
        <v>90</v>
      </c>
      <c r="P530" s="116">
        <v>95</v>
      </c>
      <c r="Q530" s="112">
        <f t="shared" si="210"/>
        <v>279</v>
      </c>
      <c r="R530" s="113">
        <v>96</v>
      </c>
      <c r="S530" s="114">
        <v>82</v>
      </c>
      <c r="T530" s="116">
        <v>92</v>
      </c>
      <c r="U530" s="112">
        <f t="shared" si="211"/>
        <v>270</v>
      </c>
      <c r="V530" s="94">
        <f>IF(SUM(E530,I530,M530,Q530,U530,U549,Q549,M549,I549,E549,E568,I568,M568,Q568,U568)&gt;0,(LARGE((E530,I530,M530,Q530,U530,U549,Q549,M549,I549,E549,E568,I568,M568,Q568,U568),1)+LARGE((E530,I530,M530,Q530,U530,U549,Q549,M549,I549,E549,E568,I568,M568,Q568,U568),2)+LARGE((E530,I530,M530,Q530,U530,U549,Q549,M549,I549,E549,E568,I568,M568,Q568,U568),3)+LARGE((E530,I530,M530,Q530,U530,U549,Q549,M549,I549,E549,E568,I568,M568,Q568,U568),4)),"")</f>
        <v>1110</v>
      </c>
      <c r="W530" s="70"/>
      <c r="X530" s="70"/>
      <c r="Y530" s="70"/>
      <c r="Z530" s="70"/>
      <c r="AA530" s="71"/>
    </row>
    <row r="531" spans="1:27" ht="14.25">
      <c r="A531" s="137" t="s">
        <v>46</v>
      </c>
      <c r="B531" s="113">
        <v>96</v>
      </c>
      <c r="C531" s="114">
        <v>90</v>
      </c>
      <c r="D531" s="116">
        <v>97</v>
      </c>
      <c r="E531" s="112">
        <f t="shared" si="207"/>
        <v>283</v>
      </c>
      <c r="F531" s="113">
        <v>98</v>
      </c>
      <c r="G531" s="114">
        <v>91</v>
      </c>
      <c r="H531" s="116">
        <v>97</v>
      </c>
      <c r="I531" s="112">
        <f t="shared" si="208"/>
        <v>286</v>
      </c>
      <c r="J531" s="113">
        <v>94</v>
      </c>
      <c r="K531" s="114">
        <v>92</v>
      </c>
      <c r="L531" s="116">
        <v>92</v>
      </c>
      <c r="M531" s="112">
        <f t="shared" si="209"/>
        <v>278</v>
      </c>
      <c r="N531" s="113">
        <v>97</v>
      </c>
      <c r="O531" s="114">
        <v>86</v>
      </c>
      <c r="P531" s="116">
        <v>92</v>
      </c>
      <c r="Q531" s="112">
        <f t="shared" si="210"/>
        <v>275</v>
      </c>
      <c r="R531" s="113">
        <v>94</v>
      </c>
      <c r="S531" s="114">
        <v>90</v>
      </c>
      <c r="T531" s="116">
        <v>93</v>
      </c>
      <c r="U531" s="112">
        <f t="shared" si="211"/>
        <v>277</v>
      </c>
      <c r="V531" s="94">
        <f>IF(SUM(E531,I531,M531,Q531,U531,U550,Q550,M550,I550,E550,E569,I569,M569,Q569,U569)&gt;0,(LARGE((E531,I531,M531,Q531,U531,U550,Q550,M550,I550,E550,E569,I569,M569,Q569,U569),1)+LARGE((E531,I531,M531,Q531,U531,U550,Q550,M550,I550,E550,E569,I569,M569,Q569,U569),2)+LARGE((E531,I531,M531,Q531,U531,U550,Q550,M550,I550,E550,E569,I569,M569,Q569,U569),3)+LARGE((E531,I531,M531,Q531,U531,U550,Q550,M550,I550,E550,E569,I569,M569,Q569,U569),4)),"")</f>
        <v>1124</v>
      </c>
      <c r="W531" s="70"/>
      <c r="X531" s="70"/>
      <c r="Y531" s="70"/>
      <c r="Z531" s="70"/>
      <c r="AA531" s="71"/>
    </row>
    <row r="532" spans="1:27" ht="14.25">
      <c r="A532" s="137" t="s">
        <v>51</v>
      </c>
      <c r="B532" s="113">
        <v>95</v>
      </c>
      <c r="C532" s="114">
        <v>92</v>
      </c>
      <c r="D532" s="115">
        <v>94</v>
      </c>
      <c r="E532" s="112">
        <f>IF(SUM(B532:D532)&gt;0,SUM(B532:D532),"")</f>
        <v>281</v>
      </c>
      <c r="F532" s="113">
        <v>99</v>
      </c>
      <c r="G532" s="114">
        <v>94</v>
      </c>
      <c r="H532" s="115">
        <v>93</v>
      </c>
      <c r="I532" s="112">
        <f>IF(SUM(F532:H532)&gt;0,SUM(F532:H532),"")</f>
        <v>286</v>
      </c>
      <c r="J532" s="113">
        <v>94</v>
      </c>
      <c r="K532" s="114">
        <v>91</v>
      </c>
      <c r="L532" s="115">
        <v>89</v>
      </c>
      <c r="M532" s="112">
        <f>IF(SUM(J532:L532)&gt;0,SUM(J532:L532),"")</f>
        <v>274</v>
      </c>
      <c r="N532" s="113">
        <v>99</v>
      </c>
      <c r="O532" s="114">
        <v>87</v>
      </c>
      <c r="P532" s="115">
        <v>95</v>
      </c>
      <c r="Q532" s="112">
        <f>IF(SUM(N532:P532)&gt;0,SUM(N532:P532),"")</f>
        <v>281</v>
      </c>
      <c r="R532" s="113">
        <v>95</v>
      </c>
      <c r="S532" s="114">
        <v>89</v>
      </c>
      <c r="T532" s="115">
        <v>96</v>
      </c>
      <c r="U532" s="112">
        <f>IF(SUM(R532:T532)&gt;0,SUM(R532:T532),"")</f>
        <v>280</v>
      </c>
      <c r="V532" s="94">
        <f>IF(SUM(E532,I532,M532,Q532,U532,U551,Q551,M551,I551,E551,E570,I570,M570,Q570,U570)&gt;0,(LARGE((E532,I532,M532,Q532,U532,U551,Q551,M551,I551,E551,E570,I570,M570,Q570,U570),1)+LARGE((E532,I532,M532,Q532,U532,U551,Q551,M551,I551,E551,E570,I570,M570,Q570,U570),2)+LARGE((E532,I532,M532,Q532,U532,U551,Q551,M551,I551,E551,E570,I570,M570,Q570,U570),3)+LARGE((E532,I532,M532,Q532,U532,U551,Q551,M551,I551,E551,E570,I570,M570,Q570,U570),4)),"")</f>
        <v>1128</v>
      </c>
      <c r="W532" s="70"/>
      <c r="X532" s="70"/>
      <c r="Y532" s="70"/>
      <c r="Z532" s="70"/>
      <c r="AA532" s="71"/>
    </row>
    <row r="533" spans="1:27" ht="14.25">
      <c r="A533" s="180" t="s">
        <v>47</v>
      </c>
      <c r="B533" s="113">
        <v>95</v>
      </c>
      <c r="C533" s="114">
        <v>88</v>
      </c>
      <c r="D533" s="115">
        <v>86</v>
      </c>
      <c r="E533" s="112">
        <f>IF(SUM(B533:D533)&gt;0,SUM(B533:D533),"")</f>
        <v>269</v>
      </c>
      <c r="F533" s="113">
        <v>97</v>
      </c>
      <c r="G533" s="114">
        <v>92</v>
      </c>
      <c r="H533" s="115">
        <v>95</v>
      </c>
      <c r="I533" s="112">
        <f>IF(SUM(F533:H533)&gt;0,SUM(F533:H533),"")</f>
        <v>284</v>
      </c>
      <c r="J533" s="113">
        <v>90</v>
      </c>
      <c r="K533" s="114">
        <v>87</v>
      </c>
      <c r="L533" s="115">
        <v>94</v>
      </c>
      <c r="M533" s="112">
        <f>IF(SUM(J533:L533)&gt;0,SUM(J533:L533),"")</f>
        <v>271</v>
      </c>
      <c r="N533" s="113">
        <v>98</v>
      </c>
      <c r="O533" s="114">
        <v>82</v>
      </c>
      <c r="P533" s="115">
        <v>93</v>
      </c>
      <c r="Q533" s="112">
        <f>IF(SUM(N533:P533)&gt;0,SUM(N533:P533),"")</f>
        <v>273</v>
      </c>
      <c r="R533" s="113">
        <v>95</v>
      </c>
      <c r="S533" s="114">
        <v>91</v>
      </c>
      <c r="T533" s="115">
        <v>92</v>
      </c>
      <c r="U533" s="112">
        <f>IF(SUM(R533:T533)&gt;0,SUM(R533:T533),"")</f>
        <v>278</v>
      </c>
      <c r="V533" s="94">
        <f>IF(SUM(E533,I533,M533,Q533,U533,U552,Q552,M552,I552,E552,E571,I571,M571,Q571,U571)&gt;0,(LARGE((E533,I533,M533,Q533,U533,U552,Q552,M552,I552,E552,E571,I571,M571,Q571,U571),1)+LARGE((E533,I533,M533,Q533,U533,U552,Q552,M552,I552,E552,E571,I571,M571,Q571,U571),2)+LARGE((E533,I533,M533,Q533,U533,U552,Q552,M552,I552,E552,E571,I571,M571,Q571,U571),3)+LARGE((E533,I533,M533,Q533,U533,U552,Q552,M552,I552,E552,E571,I571,M571,Q571,U571),4)),"")</f>
        <v>1106</v>
      </c>
      <c r="W533" s="70"/>
      <c r="X533" s="70"/>
      <c r="Y533" s="70"/>
      <c r="Z533" s="70"/>
      <c r="AA533" s="71"/>
    </row>
    <row r="534" spans="1:27" ht="14.25">
      <c r="A534" s="181" t="s">
        <v>43</v>
      </c>
      <c r="B534" s="113">
        <v>96</v>
      </c>
      <c r="C534" s="114">
        <v>92</v>
      </c>
      <c r="D534" s="115">
        <v>92</v>
      </c>
      <c r="E534" s="112">
        <f>IF(SUM(B534:D534)&gt;0,SUM(B534:D534),"")</f>
        <v>280</v>
      </c>
      <c r="F534" s="113">
        <v>98</v>
      </c>
      <c r="G534" s="114">
        <v>89</v>
      </c>
      <c r="H534" s="115">
        <v>96</v>
      </c>
      <c r="I534" s="112">
        <f>IF(SUM(F534:H534)&gt;0,SUM(F534:H534),"")</f>
        <v>283</v>
      </c>
      <c r="J534" s="113">
        <v>94</v>
      </c>
      <c r="K534" s="114">
        <v>88</v>
      </c>
      <c r="L534" s="115">
        <v>91</v>
      </c>
      <c r="M534" s="112">
        <f>IF(SUM(J534:L534)&gt;0,SUM(J534:L534),"")</f>
        <v>273</v>
      </c>
      <c r="N534" s="113">
        <v>94</v>
      </c>
      <c r="O534" s="114">
        <v>86</v>
      </c>
      <c r="P534" s="115">
        <v>97</v>
      </c>
      <c r="Q534" s="112">
        <f>IF(SUM(N534:P534)&gt;0,SUM(N534:P534),"")</f>
        <v>277</v>
      </c>
      <c r="R534" s="113">
        <v>93</v>
      </c>
      <c r="S534" s="114">
        <v>85</v>
      </c>
      <c r="T534" s="115">
        <v>89</v>
      </c>
      <c r="U534" s="112">
        <f>IF(SUM(R534:T534)&gt;0,SUM(R534:T534),"")</f>
        <v>267</v>
      </c>
      <c r="V534" s="94">
        <f>IF(SUM(E534,I534,M534,Q534,U534,U553,Q553,M553,I553,E553,E572,I572,M572,Q572,U572)&gt;0,(LARGE((E534,I534,M534,Q534,U534,U553,Q553,M553,I553,E553,E572,I572,M572,Q572,U572),1)+LARGE((E534,I534,M534,Q534,U534,U553,Q553,M553,I553,E553,E572,I572,M572,Q572,U572),2)+LARGE((E534,I534,M534,Q534,U534,U553,Q553,M553,I553,E553,E572,I572,M572,Q572,U572),3)+LARGE((E534,I534,M534,Q534,U534,U553,Q553,M553,I553,E553,E572,I572,M572,Q572,U572),4)),"")</f>
        <v>1113</v>
      </c>
      <c r="W534" s="70"/>
      <c r="X534" s="70"/>
      <c r="Y534" s="70"/>
      <c r="Z534" s="70"/>
      <c r="AA534" s="71"/>
    </row>
    <row r="535" spans="1:27" ht="14.25">
      <c r="A535" s="42"/>
      <c r="B535" s="113"/>
      <c r="C535" s="114"/>
      <c r="D535" s="115"/>
      <c r="E535" s="112">
        <f t="shared" si="207"/>
      </c>
      <c r="F535" s="113"/>
      <c r="G535" s="114"/>
      <c r="H535" s="115"/>
      <c r="I535" s="112">
        <f t="shared" si="208"/>
      </c>
      <c r="J535" s="113"/>
      <c r="K535" s="114"/>
      <c r="L535" s="115"/>
      <c r="M535" s="112">
        <f t="shared" si="209"/>
      </c>
      <c r="N535" s="113"/>
      <c r="O535" s="114"/>
      <c r="P535" s="115"/>
      <c r="Q535" s="112">
        <f t="shared" si="210"/>
      </c>
      <c r="R535" s="113"/>
      <c r="S535" s="114"/>
      <c r="T535" s="115"/>
      <c r="U535" s="112">
        <f t="shared" si="211"/>
      </c>
      <c r="V535" s="94">
        <f>IF(SUM(E535,I535,M535,Q535,U535,U554,Q554,M554,I554,E554,E573,I573,M573,Q573,U573)&gt;0,(LARGE((E535,I535,M535,Q535,U535,U554,Q554,M554,I554,E554,E573,I573,M573,Q573,U573),1)+LARGE((E535,I535,M535,Q535,U535,U554,Q554,M554,I554,E554,E573,I573,M573,Q573,U573),2)+LARGE((E535,I535,M535,Q535,U535,U554,Q554,M554,I554,E554,E573,I573,M573,Q573,U573),3)+LARGE((E535,I535,M535,Q535,U535,U554,Q554,M554,I554,E554,E573,I573,M573,Q573,U573),4)),"")</f>
      </c>
      <c r="W535" s="70"/>
      <c r="X535" s="70"/>
      <c r="Y535" s="70"/>
      <c r="Z535" s="70"/>
      <c r="AA535" s="71"/>
    </row>
    <row r="536" spans="1:27" ht="14.25">
      <c r="A536" s="42"/>
      <c r="B536" s="113"/>
      <c r="C536" s="114"/>
      <c r="D536" s="115"/>
      <c r="E536" s="112">
        <f t="shared" si="207"/>
      </c>
      <c r="F536" s="113"/>
      <c r="G536" s="114"/>
      <c r="H536" s="115"/>
      <c r="I536" s="112">
        <f t="shared" si="208"/>
      </c>
      <c r="J536" s="113"/>
      <c r="K536" s="114"/>
      <c r="L536" s="115"/>
      <c r="M536" s="112">
        <f t="shared" si="209"/>
      </c>
      <c r="N536" s="113"/>
      <c r="O536" s="114"/>
      <c r="P536" s="115"/>
      <c r="Q536" s="112">
        <f t="shared" si="210"/>
      </c>
      <c r="R536" s="113"/>
      <c r="S536" s="114"/>
      <c r="T536" s="115"/>
      <c r="U536" s="112">
        <f t="shared" si="211"/>
      </c>
      <c r="V536" s="94">
        <f>IF(SUM(E536,I536,M536,Q536,U536,U555,Q555,M555,I555,E555,E574,I574,M574,Q574,U574)&gt;0,(LARGE((E536,I536,M536,Q536,U536,U555,Q555,M555,I555,E555,E574,I574,M574,Q574,U574),1)+LARGE((E536,I536,M536,Q536,U536,U555,Q555,M555,I555,E555,E574,I574,M574,Q574,U574),2)+LARGE((E536,I536,M536,Q536,U536,U555,Q555,M555,I555,E555,E574,I574,M574,Q574,U574),3)+LARGE((E536,I536,M536,Q536,U536,U555,Q555,M555,I555,E555,E574,I574,M574,Q574,U574),4)),"")</f>
      </c>
      <c r="W536" s="70"/>
      <c r="X536" s="70"/>
      <c r="Y536" s="70"/>
      <c r="Z536" s="70"/>
      <c r="AA536" s="71"/>
    </row>
    <row r="537" spans="1:27" ht="14.25">
      <c r="A537" s="42"/>
      <c r="B537" s="113"/>
      <c r="C537" s="114"/>
      <c r="D537" s="115"/>
      <c r="E537" s="112">
        <f t="shared" si="207"/>
      </c>
      <c r="F537" s="113"/>
      <c r="G537" s="114"/>
      <c r="H537" s="115"/>
      <c r="I537" s="112">
        <f t="shared" si="208"/>
      </c>
      <c r="J537" s="113"/>
      <c r="K537" s="114"/>
      <c r="L537" s="115"/>
      <c r="M537" s="112">
        <f t="shared" si="209"/>
      </c>
      <c r="N537" s="113"/>
      <c r="O537" s="114"/>
      <c r="P537" s="115"/>
      <c r="Q537" s="112">
        <f t="shared" si="210"/>
      </c>
      <c r="R537" s="113"/>
      <c r="S537" s="114"/>
      <c r="T537" s="115"/>
      <c r="U537" s="112">
        <f t="shared" si="211"/>
      </c>
      <c r="V537" s="94">
        <f>IF(SUM(E537,I537,M537,Q537,U537,U556,Q556,M556,I556,E556,E575,I575,M575,Q575,U575)&gt;0,(LARGE((E537,I537,M537,Q537,U537,U556,Q556,M556,I556,E556,E575,I575,M575,Q575,U575),1)+LARGE((E537,I537,M537,Q537,U537,U556,Q556,M556,I556,E556,E575,I575,M575,Q575,U575),2)+LARGE((E537,I537,M537,Q537,U537,U556,Q556,M556,I556,E556,E575,I575,M575,Q575,U575),3)+LARGE((E537,I537,M537,Q537,U537,U556,Q556,M556,I556,E556,E575,I575,M575,Q575,U575),4)),"")</f>
      </c>
      <c r="W537" s="70"/>
      <c r="X537" s="70"/>
      <c r="Y537" s="70"/>
      <c r="Z537" s="70"/>
      <c r="AA537" s="71"/>
    </row>
    <row r="538" spans="1:27" ht="14.25">
      <c r="A538" s="24" t="s">
        <v>204</v>
      </c>
      <c r="B538" s="113">
        <v>100</v>
      </c>
      <c r="C538" s="114">
        <v>86</v>
      </c>
      <c r="D538" s="115">
        <v>94</v>
      </c>
      <c r="E538" s="112">
        <f t="shared" si="207"/>
        <v>280</v>
      </c>
      <c r="F538" s="113">
        <v>96</v>
      </c>
      <c r="G538" s="114">
        <v>92</v>
      </c>
      <c r="H538" s="114">
        <v>93</v>
      </c>
      <c r="I538" s="112">
        <f>IF(SUM(F538:H538)&gt;0,SUM(F538:H538),"")</f>
        <v>281</v>
      </c>
      <c r="J538" s="113">
        <v>95</v>
      </c>
      <c r="K538" s="114">
        <v>88</v>
      </c>
      <c r="L538" s="114">
        <v>91</v>
      </c>
      <c r="M538" s="112">
        <f t="shared" si="209"/>
        <v>274</v>
      </c>
      <c r="N538" s="113">
        <v>97</v>
      </c>
      <c r="O538" s="114">
        <v>83</v>
      </c>
      <c r="P538" s="114">
        <v>86</v>
      </c>
      <c r="Q538" s="112">
        <f t="shared" si="210"/>
        <v>266</v>
      </c>
      <c r="R538" s="113">
        <v>95</v>
      </c>
      <c r="S538" s="114">
        <v>90</v>
      </c>
      <c r="T538" s="114">
        <v>95</v>
      </c>
      <c r="U538" s="112">
        <f t="shared" si="211"/>
        <v>280</v>
      </c>
      <c r="V538" s="94">
        <f>IF(SUM(E538,I538,M538,Q538,U538,U557,Q557,M557,I557,E557,E576,I576,M576,Q576,U576)&gt;0,(LARGE((E538,I538,M538,Q538,U538,U557,Q557,M557,I557,E557,E576,I576,M576,Q576,U576),1)+LARGE((E538,I538,M538,Q538,U538,U557,Q557,M557,I557,E557,E576,I576,M576,Q576,U576),2)+LARGE((E538,I538,M538,Q538,U538,U557,Q557,M557,I557,E557,E576,I576,M576,Q576,U576),3)+LARGE((E538,I538,M538,Q538,U538,U557,Q557,M557,I557,E557,E576,I576,M576,Q576,U576),4)),"")</f>
        <v>1115</v>
      </c>
      <c r="W538" s="70"/>
      <c r="X538" s="70"/>
      <c r="Y538" s="70"/>
      <c r="Z538" s="70"/>
      <c r="AA538" s="71"/>
    </row>
    <row r="539" spans="1:27" ht="14.25">
      <c r="A539" s="24" t="s">
        <v>205</v>
      </c>
      <c r="B539" s="113"/>
      <c r="C539" s="114"/>
      <c r="D539" s="115"/>
      <c r="E539" s="112">
        <f t="shared" si="207"/>
      </c>
      <c r="F539" s="113"/>
      <c r="G539" s="114"/>
      <c r="H539" s="115"/>
      <c r="I539" s="112">
        <f t="shared" si="208"/>
      </c>
      <c r="J539" s="113"/>
      <c r="K539" s="114"/>
      <c r="L539" s="115"/>
      <c r="M539" s="112">
        <f t="shared" si="209"/>
      </c>
      <c r="N539" s="113"/>
      <c r="O539" s="114"/>
      <c r="P539" s="115"/>
      <c r="Q539" s="112">
        <f t="shared" si="210"/>
      </c>
      <c r="R539" s="113"/>
      <c r="S539" s="114"/>
      <c r="T539" s="115"/>
      <c r="U539" s="112">
        <f t="shared" si="211"/>
      </c>
      <c r="V539" s="94">
        <f>IF(SUM(E539,I539,M539,Q539,U539,U558,Q558,M558,I558,E558,E577,I577,M577,Q577,U577)&gt;0,(LARGE((E539,I539,M539,Q539,U539,U558,Q558,M558,I558,E558,E577,I577,M577,Q577,U577),1)+LARGE((E539,I539,M539,Q539,U539,U558,Q558,M558,I558,E558,E577,I577,M577,Q577,U577),2)+LARGE((E539,I539,M539,Q539,U539,U558,Q558,M558,I558,E558,E577,I577,M577,Q577,U577),3)+LARGE((E539,I539,M539,Q539,U539,U558,Q558,M558,I558,E558,E577,I577,M577,Q577,U577),4)),"")</f>
      </c>
      <c r="W539" s="70"/>
      <c r="X539" s="70"/>
      <c r="Y539" s="70"/>
      <c r="Z539" s="70"/>
      <c r="AA539" s="71"/>
    </row>
    <row r="540" spans="1:27" ht="14.25">
      <c r="A540" s="24" t="s">
        <v>318</v>
      </c>
      <c r="B540" s="113"/>
      <c r="C540" s="114"/>
      <c r="D540" s="115"/>
      <c r="E540" s="112">
        <f t="shared" si="207"/>
      </c>
      <c r="F540" s="113"/>
      <c r="G540" s="114"/>
      <c r="H540" s="115"/>
      <c r="I540" s="112">
        <f t="shared" si="208"/>
      </c>
      <c r="J540" s="113"/>
      <c r="K540" s="114"/>
      <c r="L540" s="115"/>
      <c r="M540" s="112">
        <f t="shared" si="209"/>
      </c>
      <c r="N540" s="113"/>
      <c r="O540" s="114"/>
      <c r="P540" s="115"/>
      <c r="Q540" s="112">
        <f t="shared" si="210"/>
      </c>
      <c r="R540" s="113"/>
      <c r="S540" s="114"/>
      <c r="T540" s="115"/>
      <c r="U540" s="112">
        <f t="shared" si="211"/>
      </c>
      <c r="V540" s="94">
        <f>IF(SUM(E540,I540,M540,Q540,U540,U559,Q559,M559,I559,E559,E578,I578,M578,Q578,U578)&gt;0,(LARGE((E540,I540,M540,Q540,U540,U559,Q559,M559,I559,E559,E578,I578,M578,Q578,U578),1)+LARGE((E540,I540,M540,Q540,U540,U559,Q559,M559,I559,E559,E578,I578,M578,Q578,U578),2)+LARGE((E540,I540,M540,Q540,U540,U559,Q559,M559,I559,E559,E578,I578,M578,Q578,U578),3)+LARGE((E540,I540,M540,Q540,U540,U559,Q559,M559,I559,E559,E578,I578,M578,Q578,U578),4)),"")</f>
      </c>
      <c r="W540" s="70"/>
      <c r="X540" s="70"/>
      <c r="Y540" s="70"/>
      <c r="Z540" s="70"/>
      <c r="AA540" s="71"/>
    </row>
    <row r="541" spans="1:27" ht="15" thickBot="1">
      <c r="A541" s="106" t="s">
        <v>11</v>
      </c>
      <c r="B541" s="150">
        <f aca="true" t="shared" si="212" ref="B541:T541">IF(SUM(B526:B537)=0,0,AVERAGE(B526:B537))</f>
        <v>97.11111111111111</v>
      </c>
      <c r="C541" s="151">
        <f t="shared" si="212"/>
        <v>88.66666666666667</v>
      </c>
      <c r="D541" s="152">
        <f t="shared" si="212"/>
        <v>93.88888888888889</v>
      </c>
      <c r="E541" s="160">
        <f>IF(SUM(E526:E537)=0,0,AVERAGE(E526:E538))</f>
        <v>279.7</v>
      </c>
      <c r="F541" s="150">
        <f t="shared" si="212"/>
        <v>96.66666666666667</v>
      </c>
      <c r="G541" s="151">
        <f t="shared" si="212"/>
        <v>91.77777777777777</v>
      </c>
      <c r="H541" s="152">
        <f t="shared" si="212"/>
        <v>94.22222222222223</v>
      </c>
      <c r="I541" s="160">
        <f>IF(SUM(I526:I537)=0,0,AVERAGE(I526:I538))</f>
        <v>282.5</v>
      </c>
      <c r="J541" s="150">
        <f t="shared" si="212"/>
        <v>93.11111111111111</v>
      </c>
      <c r="K541" s="151">
        <f t="shared" si="212"/>
        <v>87.11111111111111</v>
      </c>
      <c r="L541" s="152">
        <f t="shared" si="212"/>
        <v>90.66666666666667</v>
      </c>
      <c r="M541" s="160">
        <f>IF(SUM(M526:M537)=0,0,AVERAGE(M526:M538))</f>
        <v>271.2</v>
      </c>
      <c r="N541" s="150">
        <f t="shared" si="212"/>
        <v>96.88888888888889</v>
      </c>
      <c r="O541" s="151">
        <f t="shared" si="212"/>
        <v>85.66666666666667</v>
      </c>
      <c r="P541" s="152">
        <f t="shared" si="212"/>
        <v>93.77777777777777</v>
      </c>
      <c r="Q541" s="160">
        <f>IF(SUM(Q526:Q537)=0,0,AVERAGE(Q526:Q538))</f>
        <v>275.3</v>
      </c>
      <c r="R541" s="150">
        <f t="shared" si="212"/>
        <v>94.33333333333333</v>
      </c>
      <c r="S541" s="151">
        <f t="shared" si="212"/>
        <v>87.33333333333333</v>
      </c>
      <c r="T541" s="152">
        <f t="shared" si="212"/>
        <v>91.88888888888889</v>
      </c>
      <c r="U541" s="160">
        <f>IF(SUM(U526:U537)=0,0,AVERAGE(U526:U538))</f>
        <v>274.2</v>
      </c>
      <c r="V541" s="153">
        <f>IF(SUM(V526:V537)=0,0,AVERAGE(V526:V538))</f>
        <v>1114.5</v>
      </c>
      <c r="W541" s="96"/>
      <c r="X541" s="97"/>
      <c r="Y541" s="97"/>
      <c r="Z541" s="97"/>
      <c r="AA541" s="98"/>
    </row>
    <row r="542" spans="1:27" ht="15" thickBot="1">
      <c r="A542" s="2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26"/>
      <c r="V542" s="25"/>
      <c r="W542" s="70" t="s">
        <v>64</v>
      </c>
      <c r="X542" s="70"/>
      <c r="Y542" s="70"/>
      <c r="Z542" s="70"/>
      <c r="AA542" s="71"/>
    </row>
    <row r="543" spans="1:27" ht="14.25">
      <c r="A543" s="105" t="s">
        <v>49</v>
      </c>
      <c r="B543" s="320" t="s">
        <v>199</v>
      </c>
      <c r="C543" s="321"/>
      <c r="D543" s="321"/>
      <c r="E543" s="322"/>
      <c r="F543" s="320" t="s">
        <v>200</v>
      </c>
      <c r="G543" s="321"/>
      <c r="H543" s="321"/>
      <c r="I543" s="322"/>
      <c r="J543" s="320" t="s">
        <v>92</v>
      </c>
      <c r="K543" s="321"/>
      <c r="L543" s="321"/>
      <c r="M543" s="322"/>
      <c r="N543" s="320" t="s">
        <v>93</v>
      </c>
      <c r="O543" s="321"/>
      <c r="P543" s="321"/>
      <c r="Q543" s="322"/>
      <c r="R543" s="320" t="s">
        <v>94</v>
      </c>
      <c r="S543" s="321"/>
      <c r="T543" s="321"/>
      <c r="U543" s="322"/>
      <c r="V543" s="29"/>
      <c r="W543" s="70" t="str">
        <f>B543</f>
        <v>NT 6</v>
      </c>
      <c r="X543" s="70" t="str">
        <f>F543</f>
        <v>NT 7</v>
      </c>
      <c r="Y543" s="70" t="str">
        <f>J543</f>
        <v>NT 8</v>
      </c>
      <c r="Z543" s="70" t="str">
        <f>N543</f>
        <v>NT 9</v>
      </c>
      <c r="AA543" s="71" t="str">
        <f>R543</f>
        <v>NT 10</v>
      </c>
    </row>
    <row r="544" spans="1:27" ht="15" thickBot="1">
      <c r="A544" s="38" t="s">
        <v>5</v>
      </c>
      <c r="B544" s="18" t="s">
        <v>6</v>
      </c>
      <c r="C544" s="19" t="s">
        <v>7</v>
      </c>
      <c r="D544" s="19" t="s">
        <v>8</v>
      </c>
      <c r="E544" s="21" t="s">
        <v>9</v>
      </c>
      <c r="F544" s="18" t="s">
        <v>6</v>
      </c>
      <c r="G544" s="19" t="s">
        <v>7</v>
      </c>
      <c r="H544" s="19" t="s">
        <v>8</v>
      </c>
      <c r="I544" s="21" t="s">
        <v>9</v>
      </c>
      <c r="J544" s="18" t="s">
        <v>6</v>
      </c>
      <c r="K544" s="19" t="s">
        <v>7</v>
      </c>
      <c r="L544" s="19" t="s">
        <v>8</v>
      </c>
      <c r="M544" s="21" t="s">
        <v>9</v>
      </c>
      <c r="N544" s="18" t="s">
        <v>6</v>
      </c>
      <c r="O544" s="19" t="s">
        <v>7</v>
      </c>
      <c r="P544" s="19" t="s">
        <v>8</v>
      </c>
      <c r="Q544" s="21" t="s">
        <v>9</v>
      </c>
      <c r="R544" s="18" t="s">
        <v>6</v>
      </c>
      <c r="S544" s="19" t="s">
        <v>7</v>
      </c>
      <c r="T544" s="19" t="s">
        <v>8</v>
      </c>
      <c r="U544" s="21" t="s">
        <v>9</v>
      </c>
      <c r="V544" s="22"/>
      <c r="W544" s="90">
        <f>IF(SUM(E545:E559)&gt;0,LARGE(E545:E559,1),0)</f>
        <v>0</v>
      </c>
      <c r="X544" s="70">
        <f>IF(SUM(I545:I559)&gt;0,LARGE(I545:I559,1),0)</f>
        <v>0</v>
      </c>
      <c r="Y544" s="70">
        <f>IF(SUM(M545:M559)&gt;0,LARGE(M545:M559,1),0)</f>
        <v>0</v>
      </c>
      <c r="Z544" s="70">
        <f>IF(SUM(Q545:Q559)&gt;0,LARGE(Q545:Q559,1),0)</f>
        <v>0</v>
      </c>
      <c r="AA544" s="71">
        <f>IF(SUM(U545:U559)&gt;0,LARGE(U545:U559,1),0)</f>
        <v>0</v>
      </c>
    </row>
    <row r="545" spans="1:27" ht="15" thickTop="1">
      <c r="A545" s="178" t="s">
        <v>52</v>
      </c>
      <c r="B545" s="109"/>
      <c r="C545" s="110"/>
      <c r="D545" s="111"/>
      <c r="E545" s="112">
        <f aca="true" t="shared" si="213" ref="E545:E559">IF(SUM(B545:D545)&gt;0,SUM(B545:D545),"")</f>
      </c>
      <c r="F545" s="109"/>
      <c r="G545" s="110"/>
      <c r="H545" s="111"/>
      <c r="I545" s="112">
        <f>IF(SUM(F545:H545)&gt;0,SUM(F545:H545),"")</f>
      </c>
      <c r="J545" s="109"/>
      <c r="K545" s="110"/>
      <c r="L545" s="111"/>
      <c r="M545" s="112">
        <f>IF(SUM(J545:L545)&gt;0,SUM(J545:L545),"")</f>
      </c>
      <c r="N545" s="109"/>
      <c r="O545" s="110"/>
      <c r="P545" s="111"/>
      <c r="Q545" s="112">
        <f>IF(SUM(N545:P545)&gt;0,SUM(N545:P545),"")</f>
      </c>
      <c r="R545" s="109"/>
      <c r="S545" s="110"/>
      <c r="T545" s="111"/>
      <c r="U545" s="112">
        <f>IF(SUM(R545:T545)&gt;0,SUM(R545:T545),"")</f>
      </c>
      <c r="V545" s="30"/>
      <c r="W545" s="70"/>
      <c r="X545" s="70"/>
      <c r="Y545" s="70"/>
      <c r="Z545" s="70"/>
      <c r="AA545" s="71"/>
    </row>
    <row r="546" spans="1:27" ht="14.25">
      <c r="A546" s="179" t="s">
        <v>282</v>
      </c>
      <c r="B546" s="113"/>
      <c r="C546" s="114"/>
      <c r="D546" s="115"/>
      <c r="E546" s="112">
        <f t="shared" si="213"/>
      </c>
      <c r="F546" s="113"/>
      <c r="G546" s="114"/>
      <c r="H546" s="115"/>
      <c r="I546" s="112">
        <f aca="true" t="shared" si="214" ref="I546:I559">IF(SUM(F546:H546)&gt;0,SUM(F546:H546),"")</f>
      </c>
      <c r="J546" s="113"/>
      <c r="K546" s="114"/>
      <c r="L546" s="115"/>
      <c r="M546" s="112">
        <f aca="true" t="shared" si="215" ref="M546:M559">IF(SUM(J546:L546)&gt;0,SUM(J546:L546),"")</f>
      </c>
      <c r="N546" s="113"/>
      <c r="O546" s="114"/>
      <c r="P546" s="115"/>
      <c r="Q546" s="112">
        <f aca="true" t="shared" si="216" ref="Q546:Q559">IF(SUM(N546:P546)&gt;0,SUM(N546:P546),"")</f>
      </c>
      <c r="R546" s="113"/>
      <c r="S546" s="114"/>
      <c r="T546" s="115"/>
      <c r="U546" s="112">
        <f aca="true" t="shared" si="217" ref="U546:U559">IF(SUM(R546:T546)&gt;0,SUM(R546:T546),"")</f>
      </c>
      <c r="V546" s="31"/>
      <c r="W546" s="70"/>
      <c r="X546" s="70"/>
      <c r="Y546" s="70"/>
      <c r="Z546" s="70"/>
      <c r="AA546" s="71"/>
    </row>
    <row r="547" spans="1:27" ht="14.25">
      <c r="A547" s="179" t="s">
        <v>301</v>
      </c>
      <c r="B547" s="113"/>
      <c r="C547" s="114"/>
      <c r="D547" s="115"/>
      <c r="E547" s="112">
        <f t="shared" si="213"/>
      </c>
      <c r="F547" s="113"/>
      <c r="G547" s="114"/>
      <c r="H547" s="115"/>
      <c r="I547" s="112">
        <f t="shared" si="214"/>
      </c>
      <c r="J547" s="113"/>
      <c r="K547" s="114"/>
      <c r="L547" s="115"/>
      <c r="M547" s="112">
        <f t="shared" si="215"/>
      </c>
      <c r="N547" s="113"/>
      <c r="O547" s="114"/>
      <c r="P547" s="115"/>
      <c r="Q547" s="112">
        <f t="shared" si="216"/>
      </c>
      <c r="R547" s="113"/>
      <c r="S547" s="114"/>
      <c r="T547" s="115"/>
      <c r="U547" s="112">
        <f t="shared" si="217"/>
      </c>
      <c r="V547" s="32" t="s">
        <v>12</v>
      </c>
      <c r="W547" s="70"/>
      <c r="X547" s="70"/>
      <c r="Y547" s="70"/>
      <c r="Z547" s="70"/>
      <c r="AA547" s="71"/>
    </row>
    <row r="548" spans="1:27" ht="14.25">
      <c r="A548" s="137" t="s">
        <v>45</v>
      </c>
      <c r="B548" s="113"/>
      <c r="C548" s="114"/>
      <c r="D548" s="115"/>
      <c r="E548" s="112">
        <f t="shared" si="213"/>
      </c>
      <c r="F548" s="113"/>
      <c r="G548" s="114"/>
      <c r="H548" s="115"/>
      <c r="I548" s="112">
        <f t="shared" si="214"/>
      </c>
      <c r="J548" s="113"/>
      <c r="K548" s="114"/>
      <c r="L548" s="115"/>
      <c r="M548" s="112">
        <f t="shared" si="215"/>
      </c>
      <c r="N548" s="113"/>
      <c r="O548" s="114"/>
      <c r="P548" s="115"/>
      <c r="Q548" s="112">
        <f t="shared" si="216"/>
      </c>
      <c r="R548" s="113"/>
      <c r="S548" s="114"/>
      <c r="T548" s="115"/>
      <c r="U548" s="112">
        <f t="shared" si="217"/>
      </c>
      <c r="V548" s="32" t="s">
        <v>13</v>
      </c>
      <c r="W548" s="70"/>
      <c r="X548" s="70"/>
      <c r="Y548" s="70"/>
      <c r="Z548" s="70"/>
      <c r="AA548" s="71"/>
    </row>
    <row r="549" spans="1:27" ht="14.25">
      <c r="A549" s="137" t="s">
        <v>42</v>
      </c>
      <c r="B549" s="113"/>
      <c r="C549" s="114"/>
      <c r="D549" s="116"/>
      <c r="E549" s="112">
        <f t="shared" si="213"/>
      </c>
      <c r="F549" s="113"/>
      <c r="G549" s="114"/>
      <c r="H549" s="116"/>
      <c r="I549" s="112">
        <f t="shared" si="214"/>
      </c>
      <c r="J549" s="113"/>
      <c r="K549" s="114"/>
      <c r="L549" s="116"/>
      <c r="M549" s="112">
        <f t="shared" si="215"/>
      </c>
      <c r="N549" s="113"/>
      <c r="O549" s="114"/>
      <c r="P549" s="116"/>
      <c r="Q549" s="112">
        <f t="shared" si="216"/>
      </c>
      <c r="R549" s="113"/>
      <c r="S549" s="114"/>
      <c r="T549" s="116"/>
      <c r="U549" s="112">
        <f t="shared" si="217"/>
      </c>
      <c r="V549" s="32" t="s">
        <v>13</v>
      </c>
      <c r="W549" s="70"/>
      <c r="X549" s="70"/>
      <c r="Y549" s="70"/>
      <c r="Z549" s="70"/>
      <c r="AA549" s="71"/>
    </row>
    <row r="550" spans="1:27" ht="14.25">
      <c r="A550" s="137" t="s">
        <v>46</v>
      </c>
      <c r="B550" s="113"/>
      <c r="C550" s="114"/>
      <c r="D550" s="116"/>
      <c r="E550" s="112">
        <f t="shared" si="213"/>
      </c>
      <c r="F550" s="113"/>
      <c r="G550" s="114"/>
      <c r="H550" s="116"/>
      <c r="I550" s="112">
        <f t="shared" si="214"/>
      </c>
      <c r="J550" s="113"/>
      <c r="K550" s="114"/>
      <c r="L550" s="116"/>
      <c r="M550" s="112">
        <f t="shared" si="215"/>
      </c>
      <c r="N550" s="113"/>
      <c r="O550" s="114"/>
      <c r="P550" s="116"/>
      <c r="Q550" s="112">
        <f t="shared" si="216"/>
      </c>
      <c r="R550" s="113"/>
      <c r="S550" s="114"/>
      <c r="T550" s="116"/>
      <c r="U550" s="112">
        <f t="shared" si="217"/>
      </c>
      <c r="V550" s="32"/>
      <c r="W550" s="70"/>
      <c r="X550" s="70"/>
      <c r="Y550" s="70"/>
      <c r="Z550" s="70"/>
      <c r="AA550" s="71"/>
    </row>
    <row r="551" spans="1:27" ht="14.25">
      <c r="A551" s="137" t="s">
        <v>51</v>
      </c>
      <c r="B551" s="113"/>
      <c r="C551" s="114"/>
      <c r="D551" s="115"/>
      <c r="E551" s="112">
        <f>IF(SUM(B551:D551)&gt;0,SUM(B551:D551),"")</f>
      </c>
      <c r="F551" s="113"/>
      <c r="G551" s="114"/>
      <c r="H551" s="115"/>
      <c r="I551" s="112">
        <f>IF(SUM(F551:H551)&gt;0,SUM(F551:H551),"")</f>
      </c>
      <c r="J551" s="113"/>
      <c r="K551" s="114"/>
      <c r="L551" s="115"/>
      <c r="M551" s="112">
        <f>IF(SUM(J551:L551)&gt;0,SUM(J551:L551),"")</f>
      </c>
      <c r="N551" s="113"/>
      <c r="O551" s="114"/>
      <c r="P551" s="115"/>
      <c r="Q551" s="112">
        <f>IF(SUM(N551:P551)&gt;0,SUM(N551:P551),"")</f>
      </c>
      <c r="R551" s="113"/>
      <c r="S551" s="114"/>
      <c r="T551" s="115"/>
      <c r="U551" s="112">
        <f>IF(SUM(R551:T551)&gt;0,SUM(R551:T551),"")</f>
      </c>
      <c r="V551" s="32" t="s">
        <v>14</v>
      </c>
      <c r="W551" s="70"/>
      <c r="X551" s="70"/>
      <c r="Y551" s="70"/>
      <c r="Z551" s="70"/>
      <c r="AA551" s="71"/>
    </row>
    <row r="552" spans="1:27" ht="14.25">
      <c r="A552" s="180" t="s">
        <v>47</v>
      </c>
      <c r="B552" s="113"/>
      <c r="C552" s="114"/>
      <c r="D552" s="115"/>
      <c r="E552" s="112">
        <f>IF(SUM(B552:D552)&gt;0,SUM(B552:D552),"")</f>
      </c>
      <c r="F552" s="113"/>
      <c r="G552" s="114"/>
      <c r="H552" s="115"/>
      <c r="I552" s="112">
        <f>IF(SUM(F552:H552)&gt;0,SUM(F552:H552),"")</f>
      </c>
      <c r="J552" s="113"/>
      <c r="K552" s="114"/>
      <c r="L552" s="115"/>
      <c r="M552" s="112">
        <f>IF(SUM(J552:L552)&gt;0,SUM(J552:L552),"")</f>
      </c>
      <c r="N552" s="113"/>
      <c r="O552" s="114"/>
      <c r="P552" s="115"/>
      <c r="Q552" s="112">
        <f>IF(SUM(N552:P552)&gt;0,SUM(N552:P552),"")</f>
      </c>
      <c r="R552" s="113"/>
      <c r="S552" s="114"/>
      <c r="T552" s="115"/>
      <c r="U552" s="112">
        <f>IF(SUM(R552:T552)&gt;0,SUM(R552:T552),"")</f>
      </c>
      <c r="V552" s="32" t="s">
        <v>15</v>
      </c>
      <c r="W552" s="70"/>
      <c r="X552" s="70"/>
      <c r="Y552" s="70"/>
      <c r="Z552" s="70"/>
      <c r="AA552" s="71"/>
    </row>
    <row r="553" spans="1:27" ht="14.25">
      <c r="A553" s="181" t="s">
        <v>43</v>
      </c>
      <c r="B553" s="113"/>
      <c r="C553" s="114"/>
      <c r="D553" s="115"/>
      <c r="E553" s="112">
        <f>IF(SUM(B553:D553)&gt;0,SUM(B553:D553),"")</f>
      </c>
      <c r="F553" s="113"/>
      <c r="G553" s="114"/>
      <c r="H553" s="115"/>
      <c r="I553" s="112">
        <f>IF(SUM(F553:H553)&gt;0,SUM(F553:H553),"")</f>
      </c>
      <c r="J553" s="113"/>
      <c r="K553" s="114"/>
      <c r="L553" s="115"/>
      <c r="M553" s="112">
        <f>IF(SUM(J553:L553)&gt;0,SUM(J553:L553),"")</f>
      </c>
      <c r="N553" s="113"/>
      <c r="O553" s="114"/>
      <c r="P553" s="115"/>
      <c r="Q553" s="112">
        <f>IF(SUM(N553:P553)&gt;0,SUM(N553:P553),"")</f>
      </c>
      <c r="R553" s="113"/>
      <c r="S553" s="114"/>
      <c r="T553" s="115"/>
      <c r="U553" s="112">
        <f>IF(SUM(R553:T553)&gt;0,SUM(R553:T553),"")</f>
      </c>
      <c r="V553" s="32" t="s">
        <v>16</v>
      </c>
      <c r="W553" s="70"/>
      <c r="X553" s="70"/>
      <c r="Y553" s="70"/>
      <c r="Z553" s="70"/>
      <c r="AA553" s="71"/>
    </row>
    <row r="554" spans="1:27" ht="14.25">
      <c r="A554" s="42"/>
      <c r="B554" s="113"/>
      <c r="C554" s="114"/>
      <c r="D554" s="115"/>
      <c r="E554" s="112">
        <f t="shared" si="213"/>
      </c>
      <c r="F554" s="113"/>
      <c r="G554" s="114"/>
      <c r="H554" s="115"/>
      <c r="I554" s="112">
        <f t="shared" si="214"/>
      </c>
      <c r="J554" s="113"/>
      <c r="K554" s="114"/>
      <c r="L554" s="115"/>
      <c r="M554" s="112">
        <f t="shared" si="215"/>
      </c>
      <c r="N554" s="113"/>
      <c r="O554" s="114"/>
      <c r="P554" s="115"/>
      <c r="Q554" s="112">
        <f t="shared" si="216"/>
      </c>
      <c r="R554" s="113"/>
      <c r="S554" s="114"/>
      <c r="T554" s="115"/>
      <c r="U554" s="112">
        <f t="shared" si="217"/>
      </c>
      <c r="V554" s="32" t="s">
        <v>17</v>
      </c>
      <c r="W554" s="70"/>
      <c r="X554" s="70"/>
      <c r="Y554" s="70"/>
      <c r="Z554" s="70"/>
      <c r="AA554" s="71"/>
    </row>
    <row r="555" spans="1:27" ht="14.25">
      <c r="A555" s="42"/>
      <c r="B555" s="113"/>
      <c r="C555" s="114"/>
      <c r="D555" s="115"/>
      <c r="E555" s="112">
        <f t="shared" si="213"/>
      </c>
      <c r="F555" s="113"/>
      <c r="G555" s="114"/>
      <c r="H555" s="115"/>
      <c r="I555" s="112">
        <f t="shared" si="214"/>
      </c>
      <c r="J555" s="113"/>
      <c r="K555" s="114"/>
      <c r="L555" s="115"/>
      <c r="M555" s="112">
        <f t="shared" si="215"/>
      </c>
      <c r="N555" s="113"/>
      <c r="O555" s="114"/>
      <c r="P555" s="115"/>
      <c r="Q555" s="112">
        <f t="shared" si="216"/>
      </c>
      <c r="R555" s="113"/>
      <c r="S555" s="114"/>
      <c r="T555" s="115"/>
      <c r="U555" s="112">
        <f t="shared" si="217"/>
      </c>
      <c r="V555" s="32" t="s">
        <v>13</v>
      </c>
      <c r="W555" s="70"/>
      <c r="X555" s="70"/>
      <c r="Y555" s="70"/>
      <c r="Z555" s="70"/>
      <c r="AA555" s="71"/>
    </row>
    <row r="556" spans="1:27" ht="14.25">
      <c r="A556" s="42"/>
      <c r="B556" s="113"/>
      <c r="C556" s="114"/>
      <c r="D556" s="115"/>
      <c r="E556" s="112">
        <f t="shared" si="213"/>
      </c>
      <c r="F556" s="113"/>
      <c r="G556" s="114"/>
      <c r="H556" s="115"/>
      <c r="I556" s="112">
        <f t="shared" si="214"/>
      </c>
      <c r="J556" s="113"/>
      <c r="K556" s="114"/>
      <c r="L556" s="115"/>
      <c r="M556" s="112">
        <f t="shared" si="215"/>
      </c>
      <c r="N556" s="113"/>
      <c r="O556" s="114"/>
      <c r="P556" s="115"/>
      <c r="Q556" s="112">
        <f t="shared" si="216"/>
      </c>
      <c r="R556" s="113"/>
      <c r="S556" s="114"/>
      <c r="T556" s="115"/>
      <c r="U556" s="112">
        <f t="shared" si="217"/>
      </c>
      <c r="V556" s="32"/>
      <c r="W556" s="70"/>
      <c r="X556" s="70"/>
      <c r="Y556" s="70"/>
      <c r="Z556" s="70"/>
      <c r="AA556" s="71"/>
    </row>
    <row r="557" spans="1:27" ht="14.25">
      <c r="A557" s="24" t="s">
        <v>204</v>
      </c>
      <c r="B557" s="113"/>
      <c r="C557" s="114"/>
      <c r="D557" s="115"/>
      <c r="E557" s="112">
        <f t="shared" si="213"/>
      </c>
      <c r="F557" s="113"/>
      <c r="G557" s="114"/>
      <c r="H557" s="114"/>
      <c r="I557" s="112">
        <f>IF(SUM(F557:H557)&gt;0,SUM(F557:H557),"")</f>
      </c>
      <c r="J557" s="113"/>
      <c r="K557" s="114"/>
      <c r="L557" s="114"/>
      <c r="M557" s="112">
        <f t="shared" si="215"/>
      </c>
      <c r="N557" s="113"/>
      <c r="O557" s="114"/>
      <c r="P557" s="114"/>
      <c r="Q557" s="112">
        <f t="shared" si="216"/>
      </c>
      <c r="R557" s="113"/>
      <c r="S557" s="114"/>
      <c r="T557" s="114"/>
      <c r="U557" s="112">
        <f t="shared" si="217"/>
      </c>
      <c r="V557" s="32"/>
      <c r="W557" s="70"/>
      <c r="X557" s="70"/>
      <c r="Y557" s="70"/>
      <c r="Z557" s="70"/>
      <c r="AA557" s="71"/>
    </row>
    <row r="558" spans="1:27" ht="14.25">
      <c r="A558" s="24" t="s">
        <v>205</v>
      </c>
      <c r="B558" s="113"/>
      <c r="C558" s="114"/>
      <c r="D558" s="115"/>
      <c r="E558" s="112">
        <f t="shared" si="213"/>
      </c>
      <c r="F558" s="113"/>
      <c r="G558" s="114"/>
      <c r="H558" s="115"/>
      <c r="I558" s="112">
        <f t="shared" si="214"/>
      </c>
      <c r="J558" s="113"/>
      <c r="K558" s="114"/>
      <c r="L558" s="115"/>
      <c r="M558" s="112">
        <f t="shared" si="215"/>
      </c>
      <c r="N558" s="113"/>
      <c r="O558" s="114"/>
      <c r="P558" s="115"/>
      <c r="Q558" s="112">
        <f t="shared" si="216"/>
      </c>
      <c r="R558" s="113"/>
      <c r="S558" s="114"/>
      <c r="T558" s="115"/>
      <c r="U558" s="112">
        <f t="shared" si="217"/>
      </c>
      <c r="V558" s="31"/>
      <c r="W558" s="70"/>
      <c r="X558" s="70"/>
      <c r="Y558" s="70"/>
      <c r="Z558" s="70"/>
      <c r="AA558" s="71"/>
    </row>
    <row r="559" spans="1:27" ht="14.25">
      <c r="A559" s="24" t="s">
        <v>318</v>
      </c>
      <c r="B559" s="113"/>
      <c r="C559" s="114"/>
      <c r="D559" s="115"/>
      <c r="E559" s="112">
        <f t="shared" si="213"/>
      </c>
      <c r="F559" s="113"/>
      <c r="G559" s="114"/>
      <c r="H559" s="115"/>
      <c r="I559" s="112">
        <f t="shared" si="214"/>
      </c>
      <c r="J559" s="113"/>
      <c r="K559" s="114"/>
      <c r="L559" s="115"/>
      <c r="M559" s="112">
        <f t="shared" si="215"/>
      </c>
      <c r="N559" s="113"/>
      <c r="O559" s="114"/>
      <c r="P559" s="115"/>
      <c r="Q559" s="112">
        <f t="shared" si="216"/>
      </c>
      <c r="R559" s="113"/>
      <c r="S559" s="114"/>
      <c r="T559" s="115"/>
      <c r="U559" s="112">
        <f t="shared" si="217"/>
      </c>
      <c r="V559" s="31"/>
      <c r="W559" s="70"/>
      <c r="X559" s="70"/>
      <c r="Y559" s="70"/>
      <c r="Z559" s="70"/>
      <c r="AA559" s="71"/>
    </row>
    <row r="560" spans="1:27" ht="15" thickBot="1">
      <c r="A560" s="106" t="s">
        <v>11</v>
      </c>
      <c r="B560" s="150">
        <f aca="true" t="shared" si="218" ref="B560:U560">IF(SUM(B545:B556)=0,0,AVERAGE(B545:B556))</f>
        <v>0</v>
      </c>
      <c r="C560" s="151">
        <f t="shared" si="218"/>
        <v>0</v>
      </c>
      <c r="D560" s="152">
        <f t="shared" si="218"/>
        <v>0</v>
      </c>
      <c r="E560" s="160">
        <f t="shared" si="218"/>
        <v>0</v>
      </c>
      <c r="F560" s="150">
        <f t="shared" si="218"/>
        <v>0</v>
      </c>
      <c r="G560" s="151">
        <f t="shared" si="218"/>
        <v>0</v>
      </c>
      <c r="H560" s="152">
        <f t="shared" si="218"/>
        <v>0</v>
      </c>
      <c r="I560" s="160">
        <f t="shared" si="218"/>
        <v>0</v>
      </c>
      <c r="J560" s="150">
        <f t="shared" si="218"/>
        <v>0</v>
      </c>
      <c r="K560" s="151">
        <f t="shared" si="218"/>
        <v>0</v>
      </c>
      <c r="L560" s="152">
        <f t="shared" si="218"/>
        <v>0</v>
      </c>
      <c r="M560" s="160">
        <f t="shared" si="218"/>
        <v>0</v>
      </c>
      <c r="N560" s="150">
        <f t="shared" si="218"/>
        <v>0</v>
      </c>
      <c r="O560" s="151">
        <f t="shared" si="218"/>
        <v>0</v>
      </c>
      <c r="P560" s="152">
        <f t="shared" si="218"/>
        <v>0</v>
      </c>
      <c r="Q560" s="160">
        <f t="shared" si="218"/>
        <v>0</v>
      </c>
      <c r="R560" s="150">
        <f t="shared" si="218"/>
        <v>0</v>
      </c>
      <c r="S560" s="151">
        <f t="shared" si="218"/>
        <v>0</v>
      </c>
      <c r="T560" s="152">
        <f t="shared" si="218"/>
        <v>0</v>
      </c>
      <c r="U560" s="160">
        <f t="shared" si="218"/>
        <v>0</v>
      </c>
      <c r="V560" s="33"/>
      <c r="W560" s="70"/>
      <c r="X560" s="70"/>
      <c r="Y560" s="70"/>
      <c r="Z560" s="70"/>
      <c r="AA560" s="71"/>
    </row>
    <row r="561" spans="1:27" ht="15" thickBot="1">
      <c r="A561" s="2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26"/>
      <c r="V561" s="25"/>
      <c r="W561" s="70" t="s">
        <v>64</v>
      </c>
      <c r="X561" s="70"/>
      <c r="Y561" s="70"/>
      <c r="Z561" s="70"/>
      <c r="AA561" s="71"/>
    </row>
    <row r="562" spans="1:27" ht="14.25">
      <c r="A562" s="105" t="s">
        <v>49</v>
      </c>
      <c r="B562" s="320" t="s">
        <v>140</v>
      </c>
      <c r="C562" s="321"/>
      <c r="D562" s="321"/>
      <c r="E562" s="322"/>
      <c r="F562" s="320" t="s">
        <v>141</v>
      </c>
      <c r="G562" s="321"/>
      <c r="H562" s="321"/>
      <c r="I562" s="322"/>
      <c r="J562" s="320" t="s">
        <v>142</v>
      </c>
      <c r="K562" s="321"/>
      <c r="L562" s="321"/>
      <c r="M562" s="322"/>
      <c r="N562" s="320" t="s">
        <v>143</v>
      </c>
      <c r="O562" s="321"/>
      <c r="P562" s="321"/>
      <c r="Q562" s="322"/>
      <c r="R562" s="320" t="s">
        <v>144</v>
      </c>
      <c r="S562" s="321"/>
      <c r="T562" s="321"/>
      <c r="U562" s="322"/>
      <c r="V562" s="29"/>
      <c r="W562" s="70" t="str">
        <f>B562</f>
        <v>NT 11</v>
      </c>
      <c r="X562" s="70" t="str">
        <f>F562</f>
        <v>NT 12</v>
      </c>
      <c r="Y562" s="70" t="str">
        <f>J562</f>
        <v>NT 13</v>
      </c>
      <c r="Z562" s="70" t="str">
        <f>N562</f>
        <v>NT 14</v>
      </c>
      <c r="AA562" s="71" t="str">
        <f>R562</f>
        <v>NT 15</v>
      </c>
    </row>
    <row r="563" spans="1:27" ht="15" thickBot="1">
      <c r="A563" s="38" t="s">
        <v>5</v>
      </c>
      <c r="B563" s="18" t="s">
        <v>6</v>
      </c>
      <c r="C563" s="19" t="s">
        <v>7</v>
      </c>
      <c r="D563" s="19" t="s">
        <v>8</v>
      </c>
      <c r="E563" s="21" t="s">
        <v>9</v>
      </c>
      <c r="F563" s="18" t="s">
        <v>6</v>
      </c>
      <c r="G563" s="19" t="s">
        <v>7</v>
      </c>
      <c r="H563" s="19" t="s">
        <v>8</v>
      </c>
      <c r="I563" s="21" t="s">
        <v>9</v>
      </c>
      <c r="J563" s="18" t="s">
        <v>6</v>
      </c>
      <c r="K563" s="19" t="s">
        <v>7</v>
      </c>
      <c r="L563" s="19" t="s">
        <v>8</v>
      </c>
      <c r="M563" s="21" t="s">
        <v>9</v>
      </c>
      <c r="N563" s="18" t="s">
        <v>6</v>
      </c>
      <c r="O563" s="19" t="s">
        <v>7</v>
      </c>
      <c r="P563" s="19" t="s">
        <v>8</v>
      </c>
      <c r="Q563" s="21" t="s">
        <v>9</v>
      </c>
      <c r="R563" s="18" t="s">
        <v>6</v>
      </c>
      <c r="S563" s="19" t="s">
        <v>7</v>
      </c>
      <c r="T563" s="19" t="s">
        <v>8</v>
      </c>
      <c r="U563" s="21" t="s">
        <v>9</v>
      </c>
      <c r="V563" s="22"/>
      <c r="W563" s="90">
        <f>IF(SUM(E564:E578)&gt;0,LARGE(E564:E578,1),0)</f>
        <v>0</v>
      </c>
      <c r="X563" s="70">
        <f>IF(SUM(I564:I578)&gt;0,LARGE(I564:I578,1),0)</f>
        <v>0</v>
      </c>
      <c r="Y563" s="70">
        <f>IF(SUM(M564:M578)&gt;0,LARGE(M564:M578,1),0)</f>
        <v>0</v>
      </c>
      <c r="Z563" s="70">
        <f>IF(SUM(Q564:Q578)&gt;0,LARGE(Q564:Q578,1),0)</f>
        <v>0</v>
      </c>
      <c r="AA563" s="71">
        <f>IF(SUM(U564:U578)&gt;0,LARGE(U564:U578,1),0)</f>
        <v>0</v>
      </c>
    </row>
    <row r="564" spans="1:27" ht="15" thickTop="1">
      <c r="A564" s="178" t="s">
        <v>52</v>
      </c>
      <c r="B564" s="109"/>
      <c r="C564" s="110"/>
      <c r="D564" s="111"/>
      <c r="E564" s="112">
        <f aca="true" t="shared" si="219" ref="E564:E572">IF(SUM(B564:D564)&gt;0,SUM(B564:D564),"")</f>
      </c>
      <c r="F564" s="109"/>
      <c r="G564" s="110"/>
      <c r="H564" s="111"/>
      <c r="I564" s="112">
        <f aca="true" t="shared" si="220" ref="I564:I572">IF(SUM(F564:H564)&gt;0,SUM(F564:H564),"")</f>
      </c>
      <c r="J564" s="109"/>
      <c r="K564" s="110"/>
      <c r="L564" s="111"/>
      <c r="M564" s="112">
        <f aca="true" t="shared" si="221" ref="M564:M572">IF(SUM(J564:L564)&gt;0,SUM(J564:L564),"")</f>
      </c>
      <c r="N564" s="109"/>
      <c r="O564" s="110"/>
      <c r="P564" s="111"/>
      <c r="Q564" s="112">
        <f aca="true" t="shared" si="222" ref="Q564:Q572">IF(SUM(N564:P564)&gt;0,SUM(N564:P564),"")</f>
      </c>
      <c r="R564" s="109"/>
      <c r="S564" s="110"/>
      <c r="T564" s="111"/>
      <c r="U564" s="112">
        <f aca="true" t="shared" si="223" ref="U564:U572">IF(SUM(R564:T564)&gt;0,SUM(R564:T564),"")</f>
      </c>
      <c r="V564" s="30"/>
      <c r="W564" s="70"/>
      <c r="X564" s="70"/>
      <c r="Y564" s="70"/>
      <c r="Z564" s="70"/>
      <c r="AA564" s="71"/>
    </row>
    <row r="565" spans="1:27" ht="14.25">
      <c r="A565" s="179" t="s">
        <v>282</v>
      </c>
      <c r="B565" s="113"/>
      <c r="C565" s="114"/>
      <c r="D565" s="115"/>
      <c r="E565" s="112">
        <f t="shared" si="219"/>
      </c>
      <c r="F565" s="113"/>
      <c r="G565" s="114"/>
      <c r="H565" s="115"/>
      <c r="I565" s="112">
        <f t="shared" si="220"/>
      </c>
      <c r="J565" s="113"/>
      <c r="K565" s="114"/>
      <c r="L565" s="115"/>
      <c r="M565" s="112">
        <f t="shared" si="221"/>
      </c>
      <c r="N565" s="113"/>
      <c r="O565" s="114"/>
      <c r="P565" s="115"/>
      <c r="Q565" s="112">
        <f t="shared" si="222"/>
      </c>
      <c r="R565" s="113"/>
      <c r="S565" s="114"/>
      <c r="T565" s="115"/>
      <c r="U565" s="112">
        <f t="shared" si="223"/>
      </c>
      <c r="V565" s="31"/>
      <c r="W565" s="70"/>
      <c r="X565" s="70"/>
      <c r="Y565" s="70"/>
      <c r="Z565" s="70"/>
      <c r="AA565" s="71"/>
    </row>
    <row r="566" spans="1:27" ht="14.25">
      <c r="A566" s="179" t="s">
        <v>301</v>
      </c>
      <c r="B566" s="113"/>
      <c r="C566" s="114"/>
      <c r="D566" s="115"/>
      <c r="E566" s="112">
        <f t="shared" si="219"/>
      </c>
      <c r="F566" s="113"/>
      <c r="G566" s="114"/>
      <c r="H566" s="115"/>
      <c r="I566" s="112">
        <f t="shared" si="220"/>
      </c>
      <c r="J566" s="113"/>
      <c r="K566" s="114"/>
      <c r="L566" s="115"/>
      <c r="M566" s="112">
        <f t="shared" si="221"/>
      </c>
      <c r="N566" s="113"/>
      <c r="O566" s="114"/>
      <c r="P566" s="115"/>
      <c r="Q566" s="112">
        <f t="shared" si="222"/>
      </c>
      <c r="R566" s="113"/>
      <c r="S566" s="114"/>
      <c r="T566" s="115"/>
      <c r="U566" s="112">
        <f t="shared" si="223"/>
      </c>
      <c r="V566" s="32" t="s">
        <v>12</v>
      </c>
      <c r="W566" s="70"/>
      <c r="X566" s="70"/>
      <c r="Y566" s="70"/>
      <c r="Z566" s="70"/>
      <c r="AA566" s="71"/>
    </row>
    <row r="567" spans="1:27" ht="14.25">
      <c r="A567" s="137" t="s">
        <v>45</v>
      </c>
      <c r="B567" s="113"/>
      <c r="C567" s="114"/>
      <c r="D567" s="115"/>
      <c r="E567" s="112">
        <f t="shared" si="219"/>
      </c>
      <c r="F567" s="113"/>
      <c r="G567" s="114"/>
      <c r="H567" s="115"/>
      <c r="I567" s="112">
        <f t="shared" si="220"/>
      </c>
      <c r="J567" s="113"/>
      <c r="K567" s="114"/>
      <c r="L567" s="115"/>
      <c r="M567" s="112">
        <f t="shared" si="221"/>
      </c>
      <c r="N567" s="113"/>
      <c r="O567" s="114"/>
      <c r="P567" s="115"/>
      <c r="Q567" s="112">
        <f t="shared" si="222"/>
      </c>
      <c r="R567" s="113"/>
      <c r="S567" s="114"/>
      <c r="T567" s="115"/>
      <c r="U567" s="112">
        <f t="shared" si="223"/>
      </c>
      <c r="V567" s="32" t="s">
        <v>13</v>
      </c>
      <c r="W567" s="70"/>
      <c r="X567" s="70"/>
      <c r="Y567" s="70"/>
      <c r="Z567" s="70"/>
      <c r="AA567" s="71"/>
    </row>
    <row r="568" spans="1:27" ht="14.25">
      <c r="A568" s="137" t="s">
        <v>42</v>
      </c>
      <c r="B568" s="113"/>
      <c r="C568" s="114"/>
      <c r="D568" s="116"/>
      <c r="E568" s="112">
        <f t="shared" si="219"/>
      </c>
      <c r="F568" s="113"/>
      <c r="G568" s="114"/>
      <c r="H568" s="116"/>
      <c r="I568" s="112">
        <f t="shared" si="220"/>
      </c>
      <c r="J568" s="113"/>
      <c r="K568" s="114"/>
      <c r="L568" s="116"/>
      <c r="M568" s="112">
        <f t="shared" si="221"/>
      </c>
      <c r="N568" s="113"/>
      <c r="O568" s="114"/>
      <c r="P568" s="116"/>
      <c r="Q568" s="112">
        <f t="shared" si="222"/>
      </c>
      <c r="R568" s="113"/>
      <c r="S568" s="114"/>
      <c r="T568" s="116"/>
      <c r="U568" s="112">
        <f t="shared" si="223"/>
      </c>
      <c r="V568" s="32" t="s">
        <v>13</v>
      </c>
      <c r="W568" s="70"/>
      <c r="X568" s="70"/>
      <c r="Y568" s="70"/>
      <c r="Z568" s="70"/>
      <c r="AA568" s="71"/>
    </row>
    <row r="569" spans="1:27" ht="14.25">
      <c r="A569" s="137" t="s">
        <v>46</v>
      </c>
      <c r="B569" s="113"/>
      <c r="C569" s="114"/>
      <c r="D569" s="116"/>
      <c r="E569" s="112">
        <f t="shared" si="219"/>
      </c>
      <c r="F569" s="113"/>
      <c r="G569" s="114"/>
      <c r="H569" s="116"/>
      <c r="I569" s="112">
        <f t="shared" si="220"/>
      </c>
      <c r="J569" s="113"/>
      <c r="K569" s="114"/>
      <c r="L569" s="116"/>
      <c r="M569" s="112">
        <f t="shared" si="221"/>
      </c>
      <c r="N569" s="113"/>
      <c r="O569" s="114"/>
      <c r="P569" s="116"/>
      <c r="Q569" s="112">
        <f t="shared" si="222"/>
      </c>
      <c r="R569" s="113"/>
      <c r="S569" s="114"/>
      <c r="T569" s="116"/>
      <c r="U569" s="112">
        <f t="shared" si="223"/>
      </c>
      <c r="V569" s="32"/>
      <c r="W569" s="70"/>
      <c r="X569" s="70"/>
      <c r="Y569" s="70"/>
      <c r="Z569" s="70"/>
      <c r="AA569" s="71"/>
    </row>
    <row r="570" spans="1:27" ht="14.25">
      <c r="A570" s="137" t="s">
        <v>51</v>
      </c>
      <c r="B570" s="113"/>
      <c r="C570" s="114"/>
      <c r="D570" s="115"/>
      <c r="E570" s="112">
        <f t="shared" si="219"/>
      </c>
      <c r="F570" s="113"/>
      <c r="G570" s="114"/>
      <c r="H570" s="115"/>
      <c r="I570" s="112">
        <f t="shared" si="220"/>
      </c>
      <c r="J570" s="113"/>
      <c r="K570" s="114"/>
      <c r="L570" s="115"/>
      <c r="M570" s="112">
        <f t="shared" si="221"/>
      </c>
      <c r="N570" s="113"/>
      <c r="O570" s="114"/>
      <c r="P570" s="115"/>
      <c r="Q570" s="112">
        <f t="shared" si="222"/>
      </c>
      <c r="R570" s="113"/>
      <c r="S570" s="114"/>
      <c r="T570" s="115"/>
      <c r="U570" s="112">
        <f t="shared" si="223"/>
      </c>
      <c r="V570" s="32" t="s">
        <v>14</v>
      </c>
      <c r="W570" s="70"/>
      <c r="X570" s="70"/>
      <c r="Y570" s="70"/>
      <c r="Z570" s="70"/>
      <c r="AA570" s="71"/>
    </row>
    <row r="571" spans="1:27" ht="14.25">
      <c r="A571" s="180" t="s">
        <v>47</v>
      </c>
      <c r="B571" s="113"/>
      <c r="C571" s="114"/>
      <c r="D571" s="115"/>
      <c r="E571" s="112">
        <f t="shared" si="219"/>
      </c>
      <c r="F571" s="113"/>
      <c r="G571" s="114"/>
      <c r="H571" s="115"/>
      <c r="I571" s="112">
        <f t="shared" si="220"/>
      </c>
      <c r="J571" s="113"/>
      <c r="K571" s="114"/>
      <c r="L571" s="115"/>
      <c r="M571" s="112">
        <f t="shared" si="221"/>
      </c>
      <c r="N571" s="113"/>
      <c r="O571" s="114"/>
      <c r="P571" s="115"/>
      <c r="Q571" s="112">
        <f t="shared" si="222"/>
      </c>
      <c r="R571" s="113"/>
      <c r="S571" s="114"/>
      <c r="T571" s="115"/>
      <c r="U571" s="112">
        <f t="shared" si="223"/>
      </c>
      <c r="V571" s="32" t="s">
        <v>15</v>
      </c>
      <c r="W571" s="70"/>
      <c r="X571" s="70"/>
      <c r="Y571" s="70"/>
      <c r="Z571" s="70"/>
      <c r="AA571" s="71"/>
    </row>
    <row r="572" spans="1:27" ht="14.25">
      <c r="A572" s="181" t="s">
        <v>43</v>
      </c>
      <c r="B572" s="113"/>
      <c r="C572" s="114"/>
      <c r="D572" s="115"/>
      <c r="E572" s="112">
        <f t="shared" si="219"/>
      </c>
      <c r="F572" s="113"/>
      <c r="G572" s="114"/>
      <c r="H572" s="115"/>
      <c r="I572" s="112">
        <f t="shared" si="220"/>
      </c>
      <c r="J572" s="113"/>
      <c r="K572" s="114"/>
      <c r="L572" s="115"/>
      <c r="M572" s="112">
        <f t="shared" si="221"/>
      </c>
      <c r="N572" s="113"/>
      <c r="O572" s="114"/>
      <c r="P572" s="115"/>
      <c r="Q572" s="112">
        <f t="shared" si="222"/>
      </c>
      <c r="R572" s="113"/>
      <c r="S572" s="114"/>
      <c r="T572" s="115"/>
      <c r="U572" s="112">
        <f t="shared" si="223"/>
      </c>
      <c r="V572" s="32" t="s">
        <v>16</v>
      </c>
      <c r="W572" s="70"/>
      <c r="X572" s="70"/>
      <c r="Y572" s="70"/>
      <c r="Z572" s="70"/>
      <c r="AA572" s="71"/>
    </row>
    <row r="573" spans="1:27" ht="14.25">
      <c r="A573" s="42"/>
      <c r="B573" s="113"/>
      <c r="C573" s="114"/>
      <c r="D573" s="115"/>
      <c r="E573" s="112">
        <f aca="true" t="shared" si="224" ref="E573:E578">IF(SUM(B573:D573)&gt;0,SUM(B573:D573),"")</f>
      </c>
      <c r="F573" s="113"/>
      <c r="G573" s="114"/>
      <c r="H573" s="115"/>
      <c r="I573" s="112">
        <f aca="true" t="shared" si="225" ref="I573:I578">IF(SUM(F573:H573)&gt;0,SUM(F573:H573),"")</f>
      </c>
      <c r="J573" s="113"/>
      <c r="K573" s="114"/>
      <c r="L573" s="115"/>
      <c r="M573" s="112">
        <f aca="true" t="shared" si="226" ref="M573:M578">IF(SUM(J573:L573)&gt;0,SUM(J573:L573),"")</f>
      </c>
      <c r="N573" s="113"/>
      <c r="O573" s="114"/>
      <c r="P573" s="115"/>
      <c r="Q573" s="112">
        <f aca="true" t="shared" si="227" ref="Q573:Q578">IF(SUM(N573:P573)&gt;0,SUM(N573:P573),"")</f>
      </c>
      <c r="R573" s="113"/>
      <c r="S573" s="114"/>
      <c r="T573" s="115"/>
      <c r="U573" s="112">
        <f aca="true" t="shared" si="228" ref="U573:U578">IF(SUM(R573:T573)&gt;0,SUM(R573:T573),"")</f>
      </c>
      <c r="V573" s="32" t="s">
        <v>17</v>
      </c>
      <c r="W573" s="70"/>
      <c r="X573" s="70"/>
      <c r="Y573" s="70"/>
      <c r="Z573" s="70"/>
      <c r="AA573" s="71"/>
    </row>
    <row r="574" spans="1:27" ht="14.25">
      <c r="A574" s="42"/>
      <c r="B574" s="113"/>
      <c r="C574" s="114"/>
      <c r="D574" s="115"/>
      <c r="E574" s="112">
        <f t="shared" si="224"/>
      </c>
      <c r="F574" s="113"/>
      <c r="G574" s="114"/>
      <c r="H574" s="115"/>
      <c r="I574" s="112">
        <f t="shared" si="225"/>
      </c>
      <c r="J574" s="113"/>
      <c r="K574" s="114"/>
      <c r="L574" s="115"/>
      <c r="M574" s="112">
        <f t="shared" si="226"/>
      </c>
      <c r="N574" s="113"/>
      <c r="O574" s="114"/>
      <c r="P574" s="115"/>
      <c r="Q574" s="112">
        <f t="shared" si="227"/>
      </c>
      <c r="R574" s="113"/>
      <c r="S574" s="114"/>
      <c r="T574" s="115"/>
      <c r="U574" s="112">
        <f t="shared" si="228"/>
      </c>
      <c r="V574" s="32" t="s">
        <v>13</v>
      </c>
      <c r="W574" s="70"/>
      <c r="X574" s="70"/>
      <c r="Y574" s="70"/>
      <c r="Z574" s="70"/>
      <c r="AA574" s="71"/>
    </row>
    <row r="575" spans="1:27" ht="14.25">
      <c r="A575" s="42"/>
      <c r="B575" s="113"/>
      <c r="C575" s="114"/>
      <c r="D575" s="115"/>
      <c r="E575" s="112">
        <f t="shared" si="224"/>
      </c>
      <c r="F575" s="113"/>
      <c r="G575" s="114"/>
      <c r="H575" s="115"/>
      <c r="I575" s="112">
        <f t="shared" si="225"/>
      </c>
      <c r="J575" s="113"/>
      <c r="K575" s="114"/>
      <c r="L575" s="115"/>
      <c r="M575" s="112">
        <f t="shared" si="226"/>
      </c>
      <c r="N575" s="113"/>
      <c r="O575" s="114"/>
      <c r="P575" s="115"/>
      <c r="Q575" s="112">
        <f t="shared" si="227"/>
      </c>
      <c r="R575" s="113"/>
      <c r="S575" s="114"/>
      <c r="T575" s="115"/>
      <c r="U575" s="112">
        <f t="shared" si="228"/>
      </c>
      <c r="V575" s="32"/>
      <c r="W575" s="70"/>
      <c r="X575" s="70"/>
      <c r="Y575" s="70"/>
      <c r="Z575" s="70"/>
      <c r="AA575" s="71"/>
    </row>
    <row r="576" spans="1:27" ht="14.25">
      <c r="A576" s="24" t="s">
        <v>204</v>
      </c>
      <c r="B576" s="113"/>
      <c r="C576" s="114"/>
      <c r="D576" s="115"/>
      <c r="E576" s="112">
        <f t="shared" si="224"/>
      </c>
      <c r="F576" s="113"/>
      <c r="G576" s="114"/>
      <c r="H576" s="114"/>
      <c r="I576" s="112">
        <f t="shared" si="225"/>
      </c>
      <c r="J576" s="113"/>
      <c r="K576" s="114"/>
      <c r="L576" s="114"/>
      <c r="M576" s="112">
        <f t="shared" si="226"/>
      </c>
      <c r="N576" s="113"/>
      <c r="O576" s="114"/>
      <c r="P576" s="114"/>
      <c r="Q576" s="112">
        <f t="shared" si="227"/>
      </c>
      <c r="R576" s="113"/>
      <c r="S576" s="114"/>
      <c r="T576" s="114"/>
      <c r="U576" s="112">
        <f t="shared" si="228"/>
      </c>
      <c r="V576" s="32"/>
      <c r="W576" s="70"/>
      <c r="X576" s="70"/>
      <c r="Y576" s="70"/>
      <c r="Z576" s="70"/>
      <c r="AA576" s="71"/>
    </row>
    <row r="577" spans="1:27" ht="14.25">
      <c r="A577" s="24" t="s">
        <v>205</v>
      </c>
      <c r="B577" s="113"/>
      <c r="C577" s="114"/>
      <c r="D577" s="115"/>
      <c r="E577" s="112">
        <f t="shared" si="224"/>
      </c>
      <c r="F577" s="113"/>
      <c r="G577" s="114"/>
      <c r="H577" s="115"/>
      <c r="I577" s="112">
        <f t="shared" si="225"/>
      </c>
      <c r="J577" s="113"/>
      <c r="K577" s="114"/>
      <c r="L577" s="115"/>
      <c r="M577" s="112">
        <f t="shared" si="226"/>
      </c>
      <c r="N577" s="113"/>
      <c r="O577" s="114"/>
      <c r="P577" s="115"/>
      <c r="Q577" s="112">
        <f t="shared" si="227"/>
      </c>
      <c r="R577" s="113"/>
      <c r="S577" s="114"/>
      <c r="T577" s="115"/>
      <c r="U577" s="112">
        <f t="shared" si="228"/>
      </c>
      <c r="V577" s="31"/>
      <c r="W577" s="70"/>
      <c r="X577" s="70"/>
      <c r="Y577" s="70"/>
      <c r="Z577" s="70"/>
      <c r="AA577" s="71"/>
    </row>
    <row r="578" spans="1:27" ht="14.25">
      <c r="A578" s="24" t="s">
        <v>318</v>
      </c>
      <c r="B578" s="113"/>
      <c r="C578" s="114"/>
      <c r="D578" s="115"/>
      <c r="E578" s="112">
        <f t="shared" si="224"/>
      </c>
      <c r="F578" s="113"/>
      <c r="G578" s="114"/>
      <c r="H578" s="115"/>
      <c r="I578" s="112">
        <f t="shared" si="225"/>
      </c>
      <c r="J578" s="113"/>
      <c r="K578" s="114"/>
      <c r="L578" s="115"/>
      <c r="M578" s="112">
        <f t="shared" si="226"/>
      </c>
      <c r="N578" s="113"/>
      <c r="O578" s="114"/>
      <c r="P578" s="115"/>
      <c r="Q578" s="112">
        <f t="shared" si="227"/>
      </c>
      <c r="R578" s="113"/>
      <c r="S578" s="114"/>
      <c r="T578" s="115"/>
      <c r="U578" s="112">
        <f t="shared" si="228"/>
      </c>
      <c r="V578" s="31"/>
      <c r="W578" s="70"/>
      <c r="X578" s="70"/>
      <c r="Y578" s="70"/>
      <c r="Z578" s="70"/>
      <c r="AA578" s="71"/>
    </row>
    <row r="579" spans="1:27" ht="15" thickBot="1">
      <c r="A579" s="106" t="s">
        <v>11</v>
      </c>
      <c r="B579" s="150">
        <f aca="true" t="shared" si="229" ref="B579:U579">IF(SUM(B564:B575)=0,0,AVERAGE(B564:B575))</f>
        <v>0</v>
      </c>
      <c r="C579" s="151">
        <f t="shared" si="229"/>
        <v>0</v>
      </c>
      <c r="D579" s="152">
        <f t="shared" si="229"/>
        <v>0</v>
      </c>
      <c r="E579" s="160">
        <f t="shared" si="229"/>
        <v>0</v>
      </c>
      <c r="F579" s="150">
        <f t="shared" si="229"/>
        <v>0</v>
      </c>
      <c r="G579" s="151">
        <f t="shared" si="229"/>
        <v>0</v>
      </c>
      <c r="H579" s="152">
        <f t="shared" si="229"/>
        <v>0</v>
      </c>
      <c r="I579" s="160">
        <f t="shared" si="229"/>
        <v>0</v>
      </c>
      <c r="J579" s="150">
        <f t="shared" si="229"/>
        <v>0</v>
      </c>
      <c r="K579" s="151">
        <f t="shared" si="229"/>
        <v>0</v>
      </c>
      <c r="L579" s="152">
        <f t="shared" si="229"/>
        <v>0</v>
      </c>
      <c r="M579" s="160">
        <f t="shared" si="229"/>
        <v>0</v>
      </c>
      <c r="N579" s="150">
        <f t="shared" si="229"/>
        <v>0</v>
      </c>
      <c r="O579" s="151">
        <f t="shared" si="229"/>
        <v>0</v>
      </c>
      <c r="P579" s="152">
        <f t="shared" si="229"/>
        <v>0</v>
      </c>
      <c r="Q579" s="160">
        <f t="shared" si="229"/>
        <v>0</v>
      </c>
      <c r="R579" s="150">
        <f t="shared" si="229"/>
        <v>0</v>
      </c>
      <c r="S579" s="151">
        <f t="shared" si="229"/>
        <v>0</v>
      </c>
      <c r="T579" s="152">
        <f t="shared" si="229"/>
        <v>0</v>
      </c>
      <c r="U579" s="160">
        <f t="shared" si="229"/>
        <v>0</v>
      </c>
      <c r="V579" s="33"/>
      <c r="W579" s="70"/>
      <c r="X579" s="70"/>
      <c r="Y579" s="70"/>
      <c r="Z579" s="70"/>
      <c r="AA579" s="71"/>
    </row>
    <row r="580" spans="1:27" ht="14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70"/>
      <c r="X580" s="70"/>
      <c r="Y580" s="70"/>
      <c r="Z580" s="70"/>
      <c r="AA580" s="71"/>
    </row>
    <row r="581" spans="1:27" ht="15" thickBo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70" t="s">
        <v>58</v>
      </c>
      <c r="X581" s="88"/>
      <c r="Y581" s="88"/>
      <c r="Z581" s="88"/>
      <c r="AA581" s="89"/>
    </row>
    <row r="582" spans="1:27" ht="14.25">
      <c r="A582" s="105" t="s">
        <v>50</v>
      </c>
      <c r="B582" s="311" t="s">
        <v>381</v>
      </c>
      <c r="C582" s="312"/>
      <c r="D582" s="312"/>
      <c r="E582" s="313"/>
      <c r="F582" s="311" t="s">
        <v>408</v>
      </c>
      <c r="G582" s="312"/>
      <c r="H582" s="312"/>
      <c r="I582" s="313"/>
      <c r="J582" s="311" t="s">
        <v>382</v>
      </c>
      <c r="K582" s="312"/>
      <c r="L582" s="312"/>
      <c r="M582" s="313"/>
      <c r="N582" s="311" t="s">
        <v>407</v>
      </c>
      <c r="O582" s="312"/>
      <c r="P582" s="312"/>
      <c r="Q582" s="313"/>
      <c r="R582" s="311" t="s">
        <v>383</v>
      </c>
      <c r="S582" s="312"/>
      <c r="T582" s="312"/>
      <c r="U582" s="313"/>
      <c r="V582" s="16" t="s">
        <v>4</v>
      </c>
      <c r="W582" s="70" t="str">
        <f>B582</f>
        <v>Austin Bailey - 12</v>
      </c>
      <c r="X582" s="70" t="str">
        <f>F582</f>
        <v>Matt Remaley - 11</v>
      </c>
      <c r="Y582" s="70" t="str">
        <f>J582</f>
        <v>Brandon Lazenby - 10</v>
      </c>
      <c r="Z582" s="70" t="str">
        <f>N582</f>
        <v>Corey Waddell - 10</v>
      </c>
      <c r="AA582" s="71" t="str">
        <f>R582</f>
        <v>John Whatley - 9</v>
      </c>
    </row>
    <row r="583" spans="1:27" ht="15" thickBot="1">
      <c r="A583" s="38" t="s">
        <v>5</v>
      </c>
      <c r="B583" s="18" t="s">
        <v>6</v>
      </c>
      <c r="C583" s="19" t="s">
        <v>7</v>
      </c>
      <c r="D583" s="20" t="s">
        <v>8</v>
      </c>
      <c r="E583" s="43" t="s">
        <v>9</v>
      </c>
      <c r="F583" s="18" t="s">
        <v>6</v>
      </c>
      <c r="G583" s="19" t="s">
        <v>7</v>
      </c>
      <c r="H583" s="19" t="s">
        <v>8</v>
      </c>
      <c r="I583" s="43" t="s">
        <v>9</v>
      </c>
      <c r="J583" s="18" t="s">
        <v>6</v>
      </c>
      <c r="K583" s="19" t="s">
        <v>7</v>
      </c>
      <c r="L583" s="19" t="s">
        <v>8</v>
      </c>
      <c r="M583" s="43" t="s">
        <v>9</v>
      </c>
      <c r="N583" s="18" t="s">
        <v>6</v>
      </c>
      <c r="O583" s="19" t="s">
        <v>7</v>
      </c>
      <c r="P583" s="19" t="s">
        <v>8</v>
      </c>
      <c r="Q583" s="43" t="s">
        <v>9</v>
      </c>
      <c r="R583" s="18" t="s">
        <v>6</v>
      </c>
      <c r="S583" s="19" t="s">
        <v>7</v>
      </c>
      <c r="T583" s="19" t="s">
        <v>8</v>
      </c>
      <c r="U583" s="43" t="s">
        <v>9</v>
      </c>
      <c r="V583" s="22" t="s">
        <v>10</v>
      </c>
      <c r="W583" s="96">
        <f>IF(SUM(E584:E598)&gt;0,LARGE(E584:E598,1),0)</f>
        <v>274</v>
      </c>
      <c r="X583" s="97">
        <f>IF(SUM(I584:I598)&gt;0,LARGE(I584:I598,1),0)</f>
        <v>270</v>
      </c>
      <c r="Y583" s="97">
        <f>IF(SUM(M584:M598)&gt;0,LARGE(M584:M598,1),0)</f>
        <v>268</v>
      </c>
      <c r="Z583" s="97">
        <f>IF(SUM(Q584:Q598)&gt;0,LARGE(Q584:Q598,1),0)</f>
        <v>262</v>
      </c>
      <c r="AA583" s="98">
        <f>IF(SUM(U584:U598)&gt;0,LARGE(U584:U598,1),0)</f>
        <v>263</v>
      </c>
    </row>
    <row r="584" spans="1:27" ht="15" thickTop="1">
      <c r="A584" s="23" t="s">
        <v>41</v>
      </c>
      <c r="B584" s="109">
        <v>91</v>
      </c>
      <c r="C584" s="110">
        <v>74</v>
      </c>
      <c r="D584" s="111">
        <v>87</v>
      </c>
      <c r="E584" s="112">
        <f>IF(SUM(B584:D584)&gt;0,SUM(B584:D584),"")</f>
        <v>252</v>
      </c>
      <c r="F584" s="109">
        <v>86</v>
      </c>
      <c r="G584" s="110">
        <v>65</v>
      </c>
      <c r="H584" s="111">
        <v>85</v>
      </c>
      <c r="I584" s="112">
        <f>IF(SUM(F584:H584)&gt;0,SUM(F584:H584),"")</f>
        <v>236</v>
      </c>
      <c r="J584" s="109">
        <v>91</v>
      </c>
      <c r="K584" s="110">
        <v>81</v>
      </c>
      <c r="L584" s="111">
        <v>81</v>
      </c>
      <c r="M584" s="112">
        <f>IF(SUM(J584:L584)&gt;0,SUM(J584:L584),"")</f>
        <v>253</v>
      </c>
      <c r="N584" s="109">
        <v>87</v>
      </c>
      <c r="O584" s="110">
        <v>59</v>
      </c>
      <c r="P584" s="111">
        <v>91</v>
      </c>
      <c r="Q584" s="112">
        <f>IF(SUM(N584:P584)&gt;0,SUM(N584:P584),"")</f>
        <v>237</v>
      </c>
      <c r="R584" s="109">
        <v>94</v>
      </c>
      <c r="S584" s="110">
        <v>64</v>
      </c>
      <c r="T584" s="111">
        <v>86</v>
      </c>
      <c r="U584" s="112">
        <f>IF(SUM(R584:T584)&gt;0,SUM(R584:T584),"")</f>
        <v>244</v>
      </c>
      <c r="V584" s="94">
        <f>IF(SUM(E584,I584,M584,Q584,U584,U603,Q603,M603,I603,E603,E622,I622,M622,Q622,U622)&gt;0,(LARGE((E584,I584,M584,Q584,U584,U603,Q603,M603,I603,E603,E622,I622,M622,Q622,U622),1)+LARGE((E584,I584,M584,Q584,U584,U603,Q603,M603,I603,E603,E622,I622,M622,Q622,U622),2)+LARGE((E584,I584,M584,Q584,U584,U603,Q603,M603,I603,E603,E622,I622,M622,Q622,U622),3)+LARGE((E584,I584,M584,Q584,U584,U603,Q603,M603,I603,E603,E622,I622,M622,Q622,U622),4)),"")</f>
        <v>986</v>
      </c>
      <c r="W584" s="70"/>
      <c r="X584" s="70"/>
      <c r="Y584" s="70"/>
      <c r="Z584" s="70"/>
      <c r="AA584" s="71"/>
    </row>
    <row r="585" spans="1:27" ht="14.25">
      <c r="A585" s="24" t="s">
        <v>43</v>
      </c>
      <c r="B585" s="113">
        <v>90</v>
      </c>
      <c r="C585" s="114">
        <v>83</v>
      </c>
      <c r="D585" s="115">
        <v>85</v>
      </c>
      <c r="E585" s="112">
        <f aca="true" t="shared" si="230" ref="E585:E598">IF(SUM(B585:D585)&gt;0,SUM(B585:D585),"")</f>
        <v>258</v>
      </c>
      <c r="F585" s="113">
        <v>96</v>
      </c>
      <c r="G585" s="114">
        <v>69</v>
      </c>
      <c r="H585" s="115">
        <v>95</v>
      </c>
      <c r="I585" s="112">
        <f aca="true" t="shared" si="231" ref="I585:I598">IF(SUM(F585:H585)&gt;0,SUM(F585:H585),"")</f>
        <v>260</v>
      </c>
      <c r="J585" s="113">
        <v>90</v>
      </c>
      <c r="K585" s="114">
        <v>75</v>
      </c>
      <c r="L585" s="115">
        <v>93</v>
      </c>
      <c r="M585" s="112">
        <f aca="true" t="shared" si="232" ref="M585:M598">IF(SUM(J585:L585)&gt;0,SUM(J585:L585),"")</f>
        <v>258</v>
      </c>
      <c r="N585" s="113">
        <v>80</v>
      </c>
      <c r="O585" s="114">
        <v>67</v>
      </c>
      <c r="P585" s="115">
        <v>83</v>
      </c>
      <c r="Q585" s="112">
        <f aca="true" t="shared" si="233" ref="Q585:Q598">IF(SUM(N585:P585)&gt;0,SUM(N585:P585),"")</f>
        <v>230</v>
      </c>
      <c r="R585" s="113">
        <v>95</v>
      </c>
      <c r="S585" s="114">
        <v>80</v>
      </c>
      <c r="T585" s="115">
        <v>86</v>
      </c>
      <c r="U585" s="112">
        <f aca="true" t="shared" si="234" ref="U585:U598">IF(SUM(R585:T585)&gt;0,SUM(R585:T585),"")</f>
        <v>261</v>
      </c>
      <c r="V585" s="94">
        <f>IF(SUM(E585,I585,M585,Q585,U585,U604,Q604,M604,I604,E604,E623,I623,M623,Q623,U623)&gt;0,(LARGE((E585,I585,M585,Q585,U585,U604,Q604,M604,I604,E604,E623,I623,M623,Q623,U623),1)+LARGE((E585,I585,M585,Q585,U585,U604,Q604,M604,I604,E604,E623,I623,M623,Q623,U623),2)+LARGE((E585,I585,M585,Q585,U585,U604,Q604,M604,I604,E604,E623,I623,M623,Q623,U623),3)+LARGE((E585,I585,M585,Q585,U585,U604,Q604,M604,I604,E604,E623,I623,M623,Q623,U623),4)),"")</f>
        <v>1037</v>
      </c>
      <c r="W585" s="70"/>
      <c r="X585" s="70"/>
      <c r="Y585" s="70"/>
      <c r="Z585" s="70"/>
      <c r="AA585" s="71"/>
    </row>
    <row r="586" spans="1:27" ht="14.25">
      <c r="A586" s="24" t="s">
        <v>48</v>
      </c>
      <c r="B586" s="113">
        <v>87</v>
      </c>
      <c r="C586" s="114">
        <v>75</v>
      </c>
      <c r="D586" s="115">
        <v>87</v>
      </c>
      <c r="E586" s="112">
        <f t="shared" si="230"/>
        <v>249</v>
      </c>
      <c r="F586" s="113">
        <v>96</v>
      </c>
      <c r="G586" s="114">
        <v>76</v>
      </c>
      <c r="H586" s="115">
        <v>92</v>
      </c>
      <c r="I586" s="112">
        <f t="shared" si="231"/>
        <v>264</v>
      </c>
      <c r="J586" s="113">
        <v>94</v>
      </c>
      <c r="K586" s="114">
        <v>75</v>
      </c>
      <c r="L586" s="115">
        <v>92</v>
      </c>
      <c r="M586" s="112">
        <f t="shared" si="232"/>
        <v>261</v>
      </c>
      <c r="N586" s="113">
        <v>77</v>
      </c>
      <c r="O586" s="114">
        <v>63</v>
      </c>
      <c r="P586" s="115">
        <v>84</v>
      </c>
      <c r="Q586" s="112">
        <f t="shared" si="233"/>
        <v>224</v>
      </c>
      <c r="R586" s="113">
        <v>86</v>
      </c>
      <c r="S586" s="114">
        <v>73</v>
      </c>
      <c r="T586" s="115">
        <v>90</v>
      </c>
      <c r="U586" s="112">
        <f t="shared" si="234"/>
        <v>249</v>
      </c>
      <c r="V586" s="94">
        <f>IF(SUM(E586,I586,M586,Q586,U586,U605,Q605,M605,I605,E605,E624,I624,M624,Q624,U624)&gt;0,(LARGE((E586,I586,M586,Q586,U586,U605,Q605,M605,I605,E605,E624,I624,M624,Q624,U624),1)+LARGE((E586,I586,M586,Q586,U586,U605,Q605,M605,I605,E605,E624,I624,M624,Q624,U624),2)+LARGE((E586,I586,M586,Q586,U586,U605,Q605,M605,I605,E605,E624,I624,M624,Q624,U624),3)+LARGE((E586,I586,M586,Q586,U586,U605,Q605,M605,I605,E605,E624,I624,M624,Q624,U624),4)),"")</f>
        <v>1023</v>
      </c>
      <c r="W586" s="70"/>
      <c r="X586" s="70"/>
      <c r="Y586" s="70"/>
      <c r="Z586" s="70"/>
      <c r="AA586" s="71"/>
    </row>
    <row r="587" spans="1:27" ht="14.25">
      <c r="A587" s="24" t="s">
        <v>40</v>
      </c>
      <c r="B587" s="113">
        <v>94</v>
      </c>
      <c r="C587" s="114">
        <v>87</v>
      </c>
      <c r="D587" s="115">
        <v>85</v>
      </c>
      <c r="E587" s="112">
        <f t="shared" si="230"/>
        <v>266</v>
      </c>
      <c r="F587" s="113">
        <v>91</v>
      </c>
      <c r="G587" s="114">
        <v>85</v>
      </c>
      <c r="H587" s="115">
        <v>94</v>
      </c>
      <c r="I587" s="112">
        <f t="shared" si="231"/>
        <v>270</v>
      </c>
      <c r="J587" s="113">
        <v>90</v>
      </c>
      <c r="K587" s="114">
        <v>79</v>
      </c>
      <c r="L587" s="115">
        <v>86</v>
      </c>
      <c r="M587" s="112">
        <f t="shared" si="232"/>
        <v>255</v>
      </c>
      <c r="N587" s="113">
        <v>85</v>
      </c>
      <c r="O587" s="114">
        <v>65</v>
      </c>
      <c r="P587" s="115">
        <v>76</v>
      </c>
      <c r="Q587" s="112">
        <f t="shared" si="233"/>
        <v>226</v>
      </c>
      <c r="R587" s="113">
        <v>95</v>
      </c>
      <c r="S587" s="114">
        <v>62</v>
      </c>
      <c r="T587" s="115">
        <v>86</v>
      </c>
      <c r="U587" s="112">
        <f t="shared" si="234"/>
        <v>243</v>
      </c>
      <c r="V587" s="94">
        <f>IF(SUM(E587,I587,M587,Q587,U587,U606,Q606,M606,I606,E606,E625,I625,M625,Q625,U625)&gt;0,(LARGE((E587,I587,M587,Q587,U587,U606,Q606,M606,I606,E606,E625,I625,M625,Q625,U625),1)+LARGE((E587,I587,M587,Q587,U587,U606,Q606,M606,I606,E606,E625,I625,M625,Q625,U625),2)+LARGE((E587,I587,M587,Q587,U587,U606,Q606,M606,I606,E606,E625,I625,M625,Q625,U625),3)+LARGE((E587,I587,M587,Q587,U587,U606,Q606,M606,I606,E606,E625,I625,M625,Q625,U625),4)),"")</f>
        <v>1034</v>
      </c>
      <c r="W587" s="70"/>
      <c r="X587" s="70"/>
      <c r="Y587" s="70"/>
      <c r="Z587" s="70"/>
      <c r="AA587" s="71"/>
    </row>
    <row r="588" spans="1:27" ht="14.25">
      <c r="A588" s="24" t="s">
        <v>47</v>
      </c>
      <c r="B588" s="113">
        <v>95</v>
      </c>
      <c r="C588" s="114">
        <v>76</v>
      </c>
      <c r="D588" s="116">
        <v>85</v>
      </c>
      <c r="E588" s="112">
        <f t="shared" si="230"/>
        <v>256</v>
      </c>
      <c r="F588" s="113">
        <v>94</v>
      </c>
      <c r="G588" s="114">
        <v>62</v>
      </c>
      <c r="H588" s="116">
        <v>83</v>
      </c>
      <c r="I588" s="112">
        <f t="shared" si="231"/>
        <v>239</v>
      </c>
      <c r="J588" s="113">
        <v>92</v>
      </c>
      <c r="K588" s="114">
        <v>79</v>
      </c>
      <c r="L588" s="116">
        <v>94</v>
      </c>
      <c r="M588" s="112">
        <f t="shared" si="232"/>
        <v>265</v>
      </c>
      <c r="N588" s="113">
        <v>90</v>
      </c>
      <c r="O588" s="114">
        <v>63</v>
      </c>
      <c r="P588" s="116">
        <v>88</v>
      </c>
      <c r="Q588" s="112">
        <f t="shared" si="233"/>
        <v>241</v>
      </c>
      <c r="R588" s="113">
        <v>93</v>
      </c>
      <c r="S588" s="114">
        <v>79</v>
      </c>
      <c r="T588" s="116">
        <v>91</v>
      </c>
      <c r="U588" s="112">
        <f t="shared" si="234"/>
        <v>263</v>
      </c>
      <c r="V588" s="94">
        <f>IF(SUM(E588,I588,M588,Q588,U588,U607,Q607,M607,I607,E607,E626,I626,M626,Q626,U626)&gt;0,(LARGE((E588,I588,M588,Q588,U588,U607,Q607,M607,I607,E607,E626,I626,M626,Q626,U626),1)+LARGE((E588,I588,M588,Q588,U588,U607,Q607,M607,I607,E607,E626,I626,M626,Q626,U626),2)+LARGE((E588,I588,M588,Q588,U588,U607,Q607,M607,I607,E607,E626,I626,M626,Q626,U626),3)+LARGE((E588,I588,M588,Q588,U588,U607,Q607,M607,I607,E607,E626,I626,M626,Q626,U626),4)),"")</f>
        <v>1025</v>
      </c>
      <c r="W588" s="70"/>
      <c r="X588" s="70"/>
      <c r="Y588" s="70"/>
      <c r="Z588" s="70"/>
      <c r="AA588" s="71"/>
    </row>
    <row r="589" spans="1:27" ht="14.25">
      <c r="A589" s="24" t="s">
        <v>44</v>
      </c>
      <c r="B589" s="113">
        <v>97</v>
      </c>
      <c r="C589" s="114">
        <v>83</v>
      </c>
      <c r="D589" s="116">
        <v>94</v>
      </c>
      <c r="E589" s="112">
        <f t="shared" si="230"/>
        <v>274</v>
      </c>
      <c r="F589" s="113">
        <v>97</v>
      </c>
      <c r="G589" s="114">
        <v>70</v>
      </c>
      <c r="H589" s="116">
        <v>94</v>
      </c>
      <c r="I589" s="112">
        <f t="shared" si="231"/>
        <v>261</v>
      </c>
      <c r="J589" s="113">
        <v>97</v>
      </c>
      <c r="K589" s="114">
        <v>83</v>
      </c>
      <c r="L589" s="116">
        <v>88</v>
      </c>
      <c r="M589" s="112">
        <f t="shared" si="232"/>
        <v>268</v>
      </c>
      <c r="N589" s="113">
        <v>98</v>
      </c>
      <c r="O589" s="114">
        <v>73</v>
      </c>
      <c r="P589" s="116">
        <v>88</v>
      </c>
      <c r="Q589" s="112">
        <f t="shared" si="233"/>
        <v>259</v>
      </c>
      <c r="R589" s="113">
        <v>89</v>
      </c>
      <c r="S589" s="114">
        <v>71</v>
      </c>
      <c r="T589" s="116">
        <v>89</v>
      </c>
      <c r="U589" s="112">
        <f t="shared" si="234"/>
        <v>249</v>
      </c>
      <c r="V589" s="94">
        <f>IF(SUM(E589,I589,M589,Q589,U589,U608,Q608,M608,I608,E608,E627,I627,M627,Q627,U627)&gt;0,(LARGE((E589,I589,M589,Q589,U589,U608,Q608,M608,I608,E608,E627,I627,M627,Q627,U627),1)+LARGE((E589,I589,M589,Q589,U589,U608,Q608,M608,I608,E608,E627,I627,M627,Q627,U627),2)+LARGE((E589,I589,M589,Q589,U589,U608,Q608,M608,I608,E608,E627,I627,M627,Q627,U627),3)+LARGE((E589,I589,M589,Q589,U589,U608,Q608,M608,I608,E608,E627,I627,M627,Q627,U627),4)),"")</f>
        <v>1062</v>
      </c>
      <c r="W589" s="70"/>
      <c r="X589" s="70"/>
      <c r="Y589" s="70"/>
      <c r="Z589" s="70"/>
      <c r="AA589" s="71"/>
    </row>
    <row r="590" spans="1:27" ht="14.25">
      <c r="A590" s="24" t="s">
        <v>53</v>
      </c>
      <c r="B590" s="113">
        <v>92</v>
      </c>
      <c r="C590" s="114">
        <v>87</v>
      </c>
      <c r="D590" s="115">
        <v>90</v>
      </c>
      <c r="E590" s="112">
        <f>IF(SUM(B590:D590)&gt;0,SUM(B590:D590),"")</f>
        <v>269</v>
      </c>
      <c r="F590" s="113">
        <v>96</v>
      </c>
      <c r="G590" s="114">
        <v>78</v>
      </c>
      <c r="H590" s="115">
        <v>84</v>
      </c>
      <c r="I590" s="112">
        <f>IF(SUM(F590:H590)&gt;0,SUM(F590:H590),"")</f>
        <v>258</v>
      </c>
      <c r="J590" s="113">
        <v>92</v>
      </c>
      <c r="K590" s="114">
        <v>81</v>
      </c>
      <c r="L590" s="115">
        <v>87</v>
      </c>
      <c r="M590" s="112">
        <f>IF(SUM(J590:L590)&gt;0,SUM(J590:L590),"")</f>
        <v>260</v>
      </c>
      <c r="N590" s="113">
        <v>89</v>
      </c>
      <c r="O590" s="114">
        <v>79</v>
      </c>
      <c r="P590" s="115">
        <v>94</v>
      </c>
      <c r="Q590" s="112">
        <f>IF(SUM(N590:P590)&gt;0,SUM(N590:P590),"")</f>
        <v>262</v>
      </c>
      <c r="R590" s="113">
        <v>90</v>
      </c>
      <c r="S590" s="114">
        <v>81</v>
      </c>
      <c r="T590" s="115">
        <v>89</v>
      </c>
      <c r="U590" s="112">
        <f>IF(SUM(R590:T590)&gt;0,SUM(R590:T590),"")</f>
        <v>260</v>
      </c>
      <c r="V590" s="94">
        <f>IF(SUM(E590,I590,M590,Q590,U590,U609,Q609,M609,I609,E609,E628,I628,M628,Q628,U628)&gt;0,(LARGE((E590,I590,M590,Q590,U590,U609,Q609,M609,I609,E609,E628,I628,M628,Q628,U628),1)+LARGE((E590,I590,M590,Q590,U590,U609,Q609,M609,I609,E609,E628,I628,M628,Q628,U628),2)+LARGE((E590,I590,M590,Q590,U590,U609,Q609,M609,I609,E609,E628,I628,M628,Q628,U628),3)+LARGE((E590,I590,M590,Q590,U590,U609,Q609,M609,I609,E609,E628,I628,M628,Q628,U628),4)),"")</f>
        <v>1051</v>
      </c>
      <c r="W590" s="70"/>
      <c r="X590" s="70"/>
      <c r="Y590" s="70"/>
      <c r="Z590" s="70"/>
      <c r="AA590" s="71"/>
    </row>
    <row r="591" spans="1:27" ht="14.25">
      <c r="A591" s="183" t="s">
        <v>301</v>
      </c>
      <c r="B591" s="113"/>
      <c r="C591" s="114"/>
      <c r="D591" s="115"/>
      <c r="E591" s="112">
        <f>IF(SUM(B591:D591)&gt;0,SUM(B591:D591),"")</f>
      </c>
      <c r="F591" s="113"/>
      <c r="G591" s="114"/>
      <c r="H591" s="115"/>
      <c r="I591" s="112">
        <f>IF(SUM(F591:H591)&gt;0,SUM(F591:H591),"")</f>
      </c>
      <c r="J591" s="113"/>
      <c r="K591" s="114"/>
      <c r="L591" s="115"/>
      <c r="M591" s="112">
        <f>IF(SUM(J591:L591)&gt;0,SUM(J591:L591),"")</f>
      </c>
      <c r="N591" s="113"/>
      <c r="O591" s="114"/>
      <c r="P591" s="115"/>
      <c r="Q591" s="112">
        <f>IF(SUM(N591:P591)&gt;0,SUM(N591:P591),"")</f>
      </c>
      <c r="R591" s="113"/>
      <c r="S591" s="114"/>
      <c r="T591" s="115"/>
      <c r="U591" s="112">
        <f>IF(SUM(R591:T591)&gt;0,SUM(R591:T591),"")</f>
      </c>
      <c r="V591" s="94">
        <f>IF(SUM(E591,I591,M591,Q591,U591,U610,Q610,M610,I610,E610,E629,I629,M629,Q629,U629)&gt;0,(LARGE((E591,I591,M591,Q591,U591,U610,Q610,M610,I610,E610,E629,I629,M629,Q629,U629),1)+LARGE((E591,I591,M591,Q591,U591,U610,Q610,M610,I610,E610,E629,I629,M629,Q629,U629),2)+LARGE((E591,I591,M591,Q591,U591,U610,Q610,M610,I610,E610,E629,I629,M629,Q629,U629),3)+LARGE((E591,I591,M591,Q591,U591,U610,Q610,M610,I610,E610,E629,I629,M629,Q629,U629),4)),"")</f>
      </c>
      <c r="W591" s="70"/>
      <c r="X591" s="70"/>
      <c r="Y591" s="70"/>
      <c r="Z591" s="70"/>
      <c r="AA591" s="71"/>
    </row>
    <row r="592" spans="1:27" ht="14.25">
      <c r="A592" s="183" t="s">
        <v>42</v>
      </c>
      <c r="B592" s="113">
        <v>97</v>
      </c>
      <c r="C592" s="114">
        <v>79</v>
      </c>
      <c r="D592" s="115">
        <v>91</v>
      </c>
      <c r="E592" s="112">
        <f>IF(SUM(B592:D592)&gt;0,SUM(B592:D592),"")</f>
        <v>267</v>
      </c>
      <c r="F592" s="113">
        <v>98</v>
      </c>
      <c r="G592" s="114">
        <v>61</v>
      </c>
      <c r="H592" s="115">
        <v>95</v>
      </c>
      <c r="I592" s="112">
        <f>IF(SUM(F592:H592)&gt;0,SUM(F592:H592),"")</f>
        <v>254</v>
      </c>
      <c r="J592" s="113">
        <v>92</v>
      </c>
      <c r="K592" s="114">
        <v>81</v>
      </c>
      <c r="L592" s="115">
        <v>90</v>
      </c>
      <c r="M592" s="112">
        <f>IF(SUM(J592:L592)&gt;0,SUM(J592:L592),"")</f>
        <v>263</v>
      </c>
      <c r="N592" s="113">
        <v>87</v>
      </c>
      <c r="O592" s="114">
        <v>70</v>
      </c>
      <c r="P592" s="115">
        <v>74</v>
      </c>
      <c r="Q592" s="112">
        <f>IF(SUM(N592:P592)&gt;0,SUM(N592:P592),"")</f>
        <v>231</v>
      </c>
      <c r="R592" s="113">
        <v>94</v>
      </c>
      <c r="S592" s="114">
        <v>78</v>
      </c>
      <c r="T592" s="115">
        <v>87</v>
      </c>
      <c r="U592" s="112">
        <f>IF(SUM(R592:T592)&gt;0,SUM(R592:T592),"")</f>
        <v>259</v>
      </c>
      <c r="V592" s="94">
        <f>IF(SUM(E592,I592,M592,Q592,U592,U611,Q611,M611,I611,E611,E630,I630,M630,Q630,U630)&gt;0,(LARGE((E592,I592,M592,Q592,U592,U611,Q611,M611,I611,E611,E630,I630,M630,Q630,U630),1)+LARGE((E592,I592,M592,Q592,U592,U611,Q611,M611,I611,E611,E630,I630,M630,Q630,U630),2)+LARGE((E592,I592,M592,Q592,U592,U611,Q611,M611,I611,E611,E630,I630,M630,Q630,U630),3)+LARGE((E592,I592,M592,Q592,U592,U611,Q611,M611,I611,E611,E630,I630,M630,Q630,U630),4)),"")</f>
        <v>1043</v>
      </c>
      <c r="W592" s="70"/>
      <c r="X592" s="70"/>
      <c r="Y592" s="70"/>
      <c r="Z592" s="70"/>
      <c r="AA592" s="71"/>
    </row>
    <row r="593" spans="1:27" ht="14.25">
      <c r="A593" s="42"/>
      <c r="B593" s="113"/>
      <c r="C593" s="114"/>
      <c r="D593" s="115"/>
      <c r="E593" s="112">
        <f t="shared" si="230"/>
      </c>
      <c r="F593" s="113"/>
      <c r="G593" s="114"/>
      <c r="H593" s="115"/>
      <c r="I593" s="112">
        <f t="shared" si="231"/>
      </c>
      <c r="J593" s="113"/>
      <c r="K593" s="114"/>
      <c r="L593" s="115"/>
      <c r="M593" s="112">
        <f t="shared" si="232"/>
      </c>
      <c r="N593" s="113"/>
      <c r="O593" s="114"/>
      <c r="P593" s="115"/>
      <c r="Q593" s="112">
        <f t="shared" si="233"/>
      </c>
      <c r="R593" s="113"/>
      <c r="S593" s="114"/>
      <c r="T593" s="115"/>
      <c r="U593" s="112">
        <f t="shared" si="234"/>
      </c>
      <c r="V593" s="94">
        <f>IF(SUM(E593,I593,M593,Q593,U593,U612,Q612,M612,I612,E612,E631,I631,M631,Q631,U631)&gt;0,(LARGE((E593,I593,M593,Q593,U593,U612,Q612,M612,I612,E612,E631,I631,M631,Q631,U631),1)+LARGE((E593,I593,M593,Q593,U593,U612,Q612,M612,I612,E612,E631,I631,M631,Q631,U631),2)+LARGE((E593,I593,M593,Q593,U593,U612,Q612,M612,I612,E612,E631,I631,M631,Q631,U631),3)+LARGE((E593,I593,M593,Q593,U593,U612,Q612,M612,I612,E612,E631,I631,M631,Q631,U631),4)),"")</f>
      </c>
      <c r="W593" s="70"/>
      <c r="X593" s="70"/>
      <c r="Y593" s="70"/>
      <c r="Z593" s="70"/>
      <c r="AA593" s="71"/>
    </row>
    <row r="594" spans="1:27" ht="14.25">
      <c r="A594" s="42"/>
      <c r="B594" s="113"/>
      <c r="C594" s="114"/>
      <c r="D594" s="115"/>
      <c r="E594" s="112">
        <f t="shared" si="230"/>
      </c>
      <c r="F594" s="113"/>
      <c r="G594" s="114"/>
      <c r="H594" s="115"/>
      <c r="I594" s="112">
        <f t="shared" si="231"/>
      </c>
      <c r="J594" s="113"/>
      <c r="K594" s="114"/>
      <c r="L594" s="115"/>
      <c r="M594" s="112">
        <f t="shared" si="232"/>
      </c>
      <c r="N594" s="113"/>
      <c r="O594" s="114"/>
      <c r="P594" s="115"/>
      <c r="Q594" s="112">
        <f t="shared" si="233"/>
      </c>
      <c r="R594" s="113"/>
      <c r="S594" s="114"/>
      <c r="T594" s="115"/>
      <c r="U594" s="112">
        <f t="shared" si="234"/>
      </c>
      <c r="V594" s="94">
        <f>IF(SUM(E594,I594,M594,Q594,U594,U613,Q613,M613,I613,E613,E632,I632,M632,Q632,U632)&gt;0,(LARGE((E594,I594,M594,Q594,U594,U613,Q613,M613,I613,E613,E632,I632,M632,Q632,U632),1)+LARGE((E594,I594,M594,Q594,U594,U613,Q613,M613,I613,E613,E632,I632,M632,Q632,U632),2)+LARGE((E594,I594,M594,Q594,U594,U613,Q613,M613,I613,E613,E632,I632,M632,Q632,U632),3)+LARGE((E594,I594,M594,Q594,U594,U613,Q613,M613,I613,E613,E632,I632,M632,Q632,U632),4)),"")</f>
      </c>
      <c r="W594" s="70"/>
      <c r="X594" s="70"/>
      <c r="Y594" s="70"/>
      <c r="Z594" s="70"/>
      <c r="AA594" s="71"/>
    </row>
    <row r="595" spans="1:27" ht="14.25">
      <c r="A595" s="42"/>
      <c r="B595" s="113"/>
      <c r="C595" s="114"/>
      <c r="D595" s="115"/>
      <c r="E595" s="112">
        <f t="shared" si="230"/>
      </c>
      <c r="F595" s="113"/>
      <c r="G595" s="114"/>
      <c r="H595" s="115"/>
      <c r="I595" s="112">
        <f t="shared" si="231"/>
      </c>
      <c r="J595" s="113"/>
      <c r="K595" s="114"/>
      <c r="L595" s="115"/>
      <c r="M595" s="112">
        <f t="shared" si="232"/>
      </c>
      <c r="N595" s="113"/>
      <c r="O595" s="114"/>
      <c r="P595" s="115"/>
      <c r="Q595" s="112">
        <f t="shared" si="233"/>
      </c>
      <c r="R595" s="113"/>
      <c r="S595" s="114"/>
      <c r="T595" s="115"/>
      <c r="U595" s="112">
        <f t="shared" si="234"/>
      </c>
      <c r="V595" s="94">
        <f>IF(SUM(E595,I595,M595,Q595,U595,U614,Q614,M614,I614,E614,E633,I633,M633,Q633,U633)&gt;0,(LARGE((E595,I595,M595,Q595,U595,U614,Q614,M614,I614,E614,E633,I633,M633,Q633,U633),1)+LARGE((E595,I595,M595,Q595,U595,U614,Q614,M614,I614,E614,E633,I633,M633,Q633,U633),2)+LARGE((E595,I595,M595,Q595,U595,U614,Q614,M614,I614,E614,E633,I633,M633,Q633,U633),3)+LARGE((E595,I595,M595,Q595,U595,U614,Q614,M614,I614,E614,E633,I633,M633,Q633,U633),4)),"")</f>
      </c>
      <c r="W595" s="70"/>
      <c r="X595" s="70"/>
      <c r="Y595" s="70"/>
      <c r="Z595" s="70"/>
      <c r="AA595" s="71"/>
    </row>
    <row r="596" spans="1:27" ht="14.25">
      <c r="A596" s="24" t="s">
        <v>204</v>
      </c>
      <c r="B596" s="113"/>
      <c r="C596" s="114"/>
      <c r="D596" s="115"/>
      <c r="E596" s="112">
        <f t="shared" si="230"/>
      </c>
      <c r="F596" s="113"/>
      <c r="G596" s="114"/>
      <c r="H596" s="114"/>
      <c r="I596" s="112">
        <f>IF(SUM(F596:H596)&gt;0,SUM(F596:H596),"")</f>
      </c>
      <c r="J596" s="113"/>
      <c r="K596" s="114"/>
      <c r="L596" s="114"/>
      <c r="M596" s="112">
        <f t="shared" si="232"/>
      </c>
      <c r="N596" s="113"/>
      <c r="O596" s="114"/>
      <c r="P596" s="114"/>
      <c r="Q596" s="112">
        <f t="shared" si="233"/>
      </c>
      <c r="R596" s="113"/>
      <c r="S596" s="114"/>
      <c r="T596" s="114"/>
      <c r="U596" s="112">
        <f t="shared" si="234"/>
      </c>
      <c r="V596" s="94">
        <f>IF(SUM(E596,I596,M596,Q596,U596,U615,Q615,M615,I615,E615,E634,I634,M634,Q634,U634)&gt;0,(LARGE((E596,I596,M596,Q596,U596,U615,Q615,M615,I615,E615,E634,I634,M634,Q634,U634),1)+LARGE((E596,I596,M596,Q596,U596,U615,Q615,M615,I615,E615,E634,I634,M634,Q634,U634),2)+LARGE((E596,I596,M596,Q596,U596,U615,Q615,M615,I615,E615,E634,I634,M634,Q634,U634),3)+LARGE((E596,I596,M596,Q596,U596,U615,Q615,M615,I615,E615,E634,I634,M634,Q634,U634),4)),"")</f>
      </c>
      <c r="W596" s="70"/>
      <c r="X596" s="70"/>
      <c r="Y596" s="70"/>
      <c r="Z596" s="70"/>
      <c r="AA596" s="71"/>
    </row>
    <row r="597" spans="1:27" ht="14.25">
      <c r="A597" s="24" t="s">
        <v>205</v>
      </c>
      <c r="B597" s="113"/>
      <c r="C597" s="114"/>
      <c r="D597" s="115"/>
      <c r="E597" s="112">
        <f t="shared" si="230"/>
      </c>
      <c r="F597" s="113"/>
      <c r="G597" s="114"/>
      <c r="H597" s="115"/>
      <c r="I597" s="112">
        <f t="shared" si="231"/>
      </c>
      <c r="J597" s="113"/>
      <c r="K597" s="114"/>
      <c r="L597" s="115"/>
      <c r="M597" s="112">
        <f t="shared" si="232"/>
      </c>
      <c r="N597" s="113"/>
      <c r="O597" s="114"/>
      <c r="P597" s="115"/>
      <c r="Q597" s="112">
        <f t="shared" si="233"/>
      </c>
      <c r="R597" s="113"/>
      <c r="S597" s="114"/>
      <c r="T597" s="115"/>
      <c r="U597" s="112">
        <f t="shared" si="234"/>
      </c>
      <c r="V597" s="94">
        <f>IF(SUM(E597,I597,M597,Q597,U597,U616,Q616,M616,I616,E616,E635,I635,M635,Q635,U635)&gt;0,(LARGE((E597,I597,M597,Q597,U597,U616,Q616,M616,I616,E616,E635,I635,M635,Q635,U635),1)+LARGE((E597,I597,M597,Q597,U597,U616,Q616,M616,I616,E616,E635,I635,M635,Q635,U635),2)+LARGE((E597,I597,M597,Q597,U597,U616,Q616,M616,I616,E616,E635,I635,M635,Q635,U635),3)+LARGE((E597,I597,M597,Q597,U597,U616,Q616,M616,I616,E616,E635,I635,M635,Q635,U635),4)),"")</f>
      </c>
      <c r="W597" s="70"/>
      <c r="X597" s="70"/>
      <c r="Y597" s="70"/>
      <c r="Z597" s="70"/>
      <c r="AA597" s="71"/>
    </row>
    <row r="598" spans="1:27" ht="14.25">
      <c r="A598" s="24" t="s">
        <v>318</v>
      </c>
      <c r="B598" s="113"/>
      <c r="C598" s="114"/>
      <c r="D598" s="115"/>
      <c r="E598" s="112">
        <f t="shared" si="230"/>
      </c>
      <c r="F598" s="113"/>
      <c r="G598" s="114"/>
      <c r="H598" s="115"/>
      <c r="I598" s="112">
        <f t="shared" si="231"/>
      </c>
      <c r="J598" s="113"/>
      <c r="K598" s="114"/>
      <c r="L598" s="115"/>
      <c r="M598" s="112">
        <f t="shared" si="232"/>
      </c>
      <c r="N598" s="113"/>
      <c r="O598" s="114"/>
      <c r="P598" s="115"/>
      <c r="Q598" s="112">
        <f t="shared" si="233"/>
      </c>
      <c r="R598" s="113"/>
      <c r="S598" s="114"/>
      <c r="T598" s="115"/>
      <c r="U598" s="112">
        <f t="shared" si="234"/>
      </c>
      <c r="V598" s="94">
        <f>IF(SUM(E598,I598,M598,Q598,U598,U617,Q617,M617,I617,E617,E636,I636,M636,Q636,U636)&gt;0,(LARGE((E598,I598,M598,Q598,U598,U617,Q617,M617,I617,E617,E636,I636,M636,Q636,U636),1)+LARGE((E598,I598,M598,Q598,U598,U617,Q617,M617,I617,E617,E636,I636,M636,Q636,U636),2)+LARGE((E598,I598,M598,Q598,U598,U617,Q617,M617,I617,E617,E636,I636,M636,Q636,U636),3)+LARGE((E598,I598,M598,Q598,U598,U617,Q617,M617,I617,E617,E636,I636,M636,Q636,U636),4)),"")</f>
      </c>
      <c r="W598" s="70"/>
      <c r="X598" s="70"/>
      <c r="Y598" s="70"/>
      <c r="Z598" s="70"/>
      <c r="AA598" s="71"/>
    </row>
    <row r="599" spans="1:27" ht="15" thickBot="1">
      <c r="A599" s="106" t="s">
        <v>11</v>
      </c>
      <c r="B599" s="150">
        <f aca="true" t="shared" si="235" ref="B599:T599">IF(SUM(B584:B595)=0,0,AVERAGE(B584:B595))</f>
        <v>92.875</v>
      </c>
      <c r="C599" s="151">
        <f t="shared" si="235"/>
        <v>80.5</v>
      </c>
      <c r="D599" s="152">
        <f t="shared" si="235"/>
        <v>88</v>
      </c>
      <c r="E599" s="160">
        <f>IF(SUM(E584:E595)=0,0,AVERAGE(E584:E596))</f>
        <v>261.375</v>
      </c>
      <c r="F599" s="150">
        <f t="shared" si="235"/>
        <v>94.25</v>
      </c>
      <c r="G599" s="151">
        <f t="shared" si="235"/>
        <v>70.75</v>
      </c>
      <c r="H599" s="152">
        <f t="shared" si="235"/>
        <v>90.25</v>
      </c>
      <c r="I599" s="160">
        <f>IF(SUM(I584:I595)=0,0,AVERAGE(I584:I596))</f>
        <v>255.25</v>
      </c>
      <c r="J599" s="150">
        <f t="shared" si="235"/>
        <v>92.25</v>
      </c>
      <c r="K599" s="151">
        <f t="shared" si="235"/>
        <v>79.25</v>
      </c>
      <c r="L599" s="152">
        <f t="shared" si="235"/>
        <v>88.875</v>
      </c>
      <c r="M599" s="160">
        <f>IF(SUM(M584:M595)=0,0,AVERAGE(M584:M596))</f>
        <v>260.375</v>
      </c>
      <c r="N599" s="150">
        <f t="shared" si="235"/>
        <v>86.625</v>
      </c>
      <c r="O599" s="151">
        <f t="shared" si="235"/>
        <v>67.375</v>
      </c>
      <c r="P599" s="152">
        <f t="shared" si="235"/>
        <v>84.75</v>
      </c>
      <c r="Q599" s="160">
        <f>IF(SUM(Q584:Q595)=0,0,AVERAGE(Q584:Q596))</f>
        <v>238.75</v>
      </c>
      <c r="R599" s="150">
        <f t="shared" si="235"/>
        <v>92</v>
      </c>
      <c r="S599" s="151">
        <f t="shared" si="235"/>
        <v>73.5</v>
      </c>
      <c r="T599" s="152">
        <f t="shared" si="235"/>
        <v>88</v>
      </c>
      <c r="U599" s="160">
        <f>IF(SUM(U584:U595)=0,0,AVERAGE(U584:U596))</f>
        <v>253.5</v>
      </c>
      <c r="V599" s="153">
        <f>IF(SUM(V584:V595)=0,0,AVERAGE(V584:V596))</f>
        <v>1032.625</v>
      </c>
      <c r="W599" s="96"/>
      <c r="X599" s="97"/>
      <c r="Y599" s="97"/>
      <c r="Z599" s="97"/>
      <c r="AA599" s="98"/>
    </row>
    <row r="600" spans="1:27" ht="15" thickBot="1">
      <c r="A600" s="25"/>
      <c r="B600" s="6"/>
      <c r="C600" s="6"/>
      <c r="D600" s="6"/>
      <c r="E600" s="44"/>
      <c r="F600" s="6"/>
      <c r="G600" s="6"/>
      <c r="H600" s="6"/>
      <c r="I600" s="44"/>
      <c r="J600" s="6"/>
      <c r="K600" s="6"/>
      <c r="L600" s="6"/>
      <c r="M600" s="44"/>
      <c r="N600" s="6"/>
      <c r="O600" s="6"/>
      <c r="P600" s="6"/>
      <c r="Q600" s="44"/>
      <c r="R600" s="6"/>
      <c r="S600" s="6"/>
      <c r="T600" s="6"/>
      <c r="U600" s="44"/>
      <c r="V600" s="25"/>
      <c r="W600" s="70" t="s">
        <v>58</v>
      </c>
      <c r="X600" s="88"/>
      <c r="Y600" s="88"/>
      <c r="Z600" s="88"/>
      <c r="AA600" s="89"/>
    </row>
    <row r="601" spans="1:27" ht="14.25">
      <c r="A601" s="105" t="s">
        <v>50</v>
      </c>
      <c r="B601" s="320" t="s">
        <v>201</v>
      </c>
      <c r="C601" s="321"/>
      <c r="D601" s="321"/>
      <c r="E601" s="322"/>
      <c r="F601" s="320" t="s">
        <v>95</v>
      </c>
      <c r="G601" s="321"/>
      <c r="H601" s="321"/>
      <c r="I601" s="322"/>
      <c r="J601" s="320" t="s">
        <v>96</v>
      </c>
      <c r="K601" s="321"/>
      <c r="L601" s="321"/>
      <c r="M601" s="322"/>
      <c r="N601" s="320" t="s">
        <v>97</v>
      </c>
      <c r="O601" s="321"/>
      <c r="P601" s="321"/>
      <c r="Q601" s="322"/>
      <c r="R601" s="320" t="s">
        <v>98</v>
      </c>
      <c r="S601" s="321"/>
      <c r="T601" s="321"/>
      <c r="U601" s="322"/>
      <c r="V601" s="29"/>
      <c r="W601" s="70" t="str">
        <f>B601</f>
        <v>SP 6</v>
      </c>
      <c r="X601" s="70" t="str">
        <f>F601</f>
        <v>SP 7</v>
      </c>
      <c r="Y601" s="70" t="str">
        <f>J601</f>
        <v>SP 8</v>
      </c>
      <c r="Z601" s="70" t="str">
        <f>N601</f>
        <v>SP 9</v>
      </c>
      <c r="AA601" s="71" t="str">
        <f>R601</f>
        <v>SP 10</v>
      </c>
    </row>
    <row r="602" spans="1:27" ht="15" thickBot="1">
      <c r="A602" s="38" t="s">
        <v>5</v>
      </c>
      <c r="B602" s="18" t="s">
        <v>6</v>
      </c>
      <c r="C602" s="19" t="s">
        <v>7</v>
      </c>
      <c r="D602" s="20" t="s">
        <v>8</v>
      </c>
      <c r="E602" s="21" t="s">
        <v>9</v>
      </c>
      <c r="F602" s="18" t="s">
        <v>6</v>
      </c>
      <c r="G602" s="19" t="s">
        <v>7</v>
      </c>
      <c r="H602" s="19" t="s">
        <v>8</v>
      </c>
      <c r="I602" s="21" t="s">
        <v>9</v>
      </c>
      <c r="J602" s="18" t="s">
        <v>6</v>
      </c>
      <c r="K602" s="19" t="s">
        <v>7</v>
      </c>
      <c r="L602" s="19" t="s">
        <v>8</v>
      </c>
      <c r="M602" s="21" t="s">
        <v>9</v>
      </c>
      <c r="N602" s="18" t="s">
        <v>6</v>
      </c>
      <c r="O602" s="19" t="s">
        <v>7</v>
      </c>
      <c r="P602" s="19" t="s">
        <v>8</v>
      </c>
      <c r="Q602" s="21" t="s">
        <v>9</v>
      </c>
      <c r="R602" s="18" t="s">
        <v>6</v>
      </c>
      <c r="S602" s="19" t="s">
        <v>7</v>
      </c>
      <c r="T602" s="19" t="s">
        <v>8</v>
      </c>
      <c r="U602" s="21" t="s">
        <v>9</v>
      </c>
      <c r="V602" s="22"/>
      <c r="W602" s="90">
        <f>IF(SUM(E603:E617)&gt;0,LARGE(E603:E617,1),0)</f>
        <v>0</v>
      </c>
      <c r="X602" s="70">
        <f>IF(SUM(I603:I617)&gt;0,LARGE(I603:I617,1),0)</f>
        <v>0</v>
      </c>
      <c r="Y602" s="70">
        <f>IF(SUM(M603:M617)&gt;0,LARGE(M603:M617,1),0)</f>
        <v>0</v>
      </c>
      <c r="Z602" s="70">
        <f>IF(SUM(Q603:Q617)&gt;0,LARGE(Q603:Q617,1),0)</f>
        <v>0</v>
      </c>
      <c r="AA602" s="71">
        <f>IF(SUM(U603:U617)&gt;0,LARGE(U603:U617,1),0)</f>
        <v>0</v>
      </c>
    </row>
    <row r="603" spans="1:27" ht="15" thickTop="1">
      <c r="A603" s="23" t="s">
        <v>41</v>
      </c>
      <c r="B603" s="109"/>
      <c r="C603" s="110"/>
      <c r="D603" s="111"/>
      <c r="E603" s="112">
        <f>IF(SUM(B603:D603)&gt;0,SUM(B603:D603),"")</f>
      </c>
      <c r="F603" s="109"/>
      <c r="G603" s="110"/>
      <c r="H603" s="111"/>
      <c r="I603" s="112">
        <f>IF(SUM(F603:H603)&gt;0,SUM(F603:H603),"")</f>
      </c>
      <c r="J603" s="109"/>
      <c r="K603" s="110"/>
      <c r="L603" s="111"/>
      <c r="M603" s="112">
        <f>IF(SUM(J603:L603)&gt;0,SUM(J603:L603),"")</f>
      </c>
      <c r="N603" s="109"/>
      <c r="O603" s="110"/>
      <c r="P603" s="111"/>
      <c r="Q603" s="112">
        <f>IF(SUM(N603:P603)&gt;0,SUM(N603:P603),"")</f>
      </c>
      <c r="R603" s="109"/>
      <c r="S603" s="110"/>
      <c r="T603" s="111"/>
      <c r="U603" s="112">
        <f>IF(SUM(R603:T603)&gt;0,SUM(R603:T603),"")</f>
      </c>
      <c r="V603" s="30"/>
      <c r="W603" s="70"/>
      <c r="X603" s="70"/>
      <c r="Y603" s="70"/>
      <c r="Z603" s="70"/>
      <c r="AA603" s="71"/>
    </row>
    <row r="604" spans="1:27" ht="14.25">
      <c r="A604" s="24" t="s">
        <v>43</v>
      </c>
      <c r="B604" s="113"/>
      <c r="C604" s="114"/>
      <c r="D604" s="115"/>
      <c r="E604" s="112">
        <f aca="true" t="shared" si="236" ref="E604:E617">IF(SUM(B604:D604)&gt;0,SUM(B604:D604),"")</f>
      </c>
      <c r="F604" s="113"/>
      <c r="G604" s="114"/>
      <c r="H604" s="115"/>
      <c r="I604" s="112">
        <f aca="true" t="shared" si="237" ref="I604:I617">IF(SUM(F604:H604)&gt;0,SUM(F604:H604),"")</f>
      </c>
      <c r="J604" s="113"/>
      <c r="K604" s="114"/>
      <c r="L604" s="115"/>
      <c r="M604" s="112">
        <f aca="true" t="shared" si="238" ref="M604:M617">IF(SUM(J604:L604)&gt;0,SUM(J604:L604),"")</f>
      </c>
      <c r="N604" s="113"/>
      <c r="O604" s="114"/>
      <c r="P604" s="115"/>
      <c r="Q604" s="112">
        <f aca="true" t="shared" si="239" ref="Q604:Q617">IF(SUM(N604:P604)&gt;0,SUM(N604:P604),"")</f>
      </c>
      <c r="R604" s="113"/>
      <c r="S604" s="114"/>
      <c r="T604" s="115"/>
      <c r="U604" s="112">
        <f aca="true" t="shared" si="240" ref="U604:U617">IF(SUM(R604:T604)&gt;0,SUM(R604:T604),"")</f>
      </c>
      <c r="V604" s="31"/>
      <c r="W604" s="70"/>
      <c r="X604" s="70"/>
      <c r="Y604" s="70"/>
      <c r="Z604" s="70"/>
      <c r="AA604" s="71"/>
    </row>
    <row r="605" spans="1:27" ht="14.25">
      <c r="A605" s="24" t="s">
        <v>48</v>
      </c>
      <c r="B605" s="113"/>
      <c r="C605" s="114"/>
      <c r="D605" s="115"/>
      <c r="E605" s="112">
        <f t="shared" si="236"/>
      </c>
      <c r="F605" s="113"/>
      <c r="G605" s="114"/>
      <c r="H605" s="115"/>
      <c r="I605" s="112">
        <f t="shared" si="237"/>
      </c>
      <c r="J605" s="113"/>
      <c r="K605" s="114"/>
      <c r="L605" s="115"/>
      <c r="M605" s="112">
        <f t="shared" si="238"/>
      </c>
      <c r="N605" s="113"/>
      <c r="O605" s="114"/>
      <c r="P605" s="115"/>
      <c r="Q605" s="112">
        <f t="shared" si="239"/>
      </c>
      <c r="R605" s="113"/>
      <c r="S605" s="114"/>
      <c r="T605" s="115"/>
      <c r="U605" s="112">
        <f t="shared" si="240"/>
      </c>
      <c r="V605" s="32" t="s">
        <v>12</v>
      </c>
      <c r="W605" s="70"/>
      <c r="X605" s="70"/>
      <c r="Y605" s="70"/>
      <c r="Z605" s="70"/>
      <c r="AA605" s="71"/>
    </row>
    <row r="606" spans="1:27" ht="14.25">
      <c r="A606" s="24" t="s">
        <v>40</v>
      </c>
      <c r="B606" s="113"/>
      <c r="C606" s="114"/>
      <c r="D606" s="115"/>
      <c r="E606" s="112">
        <f t="shared" si="236"/>
      </c>
      <c r="F606" s="113"/>
      <c r="G606" s="114"/>
      <c r="H606" s="115"/>
      <c r="I606" s="112">
        <f t="shared" si="237"/>
      </c>
      <c r="J606" s="113"/>
      <c r="K606" s="114"/>
      <c r="L606" s="115"/>
      <c r="M606" s="112">
        <f t="shared" si="238"/>
      </c>
      <c r="N606" s="113"/>
      <c r="O606" s="114"/>
      <c r="P606" s="115"/>
      <c r="Q606" s="112">
        <f t="shared" si="239"/>
      </c>
      <c r="R606" s="113"/>
      <c r="S606" s="114"/>
      <c r="T606" s="115"/>
      <c r="U606" s="112">
        <f t="shared" si="240"/>
      </c>
      <c r="V606" s="32" t="s">
        <v>13</v>
      </c>
      <c r="W606" s="70"/>
      <c r="X606" s="70"/>
      <c r="Y606" s="70"/>
      <c r="Z606" s="70"/>
      <c r="AA606" s="71"/>
    </row>
    <row r="607" spans="1:27" ht="14.25">
      <c r="A607" s="24" t="s">
        <v>47</v>
      </c>
      <c r="B607" s="113"/>
      <c r="C607" s="114"/>
      <c r="D607" s="116"/>
      <c r="E607" s="112">
        <f t="shared" si="236"/>
      </c>
      <c r="F607" s="113"/>
      <c r="G607" s="114"/>
      <c r="H607" s="116"/>
      <c r="I607" s="112">
        <f t="shared" si="237"/>
      </c>
      <c r="J607" s="113"/>
      <c r="K607" s="114"/>
      <c r="L607" s="116"/>
      <c r="M607" s="112">
        <f t="shared" si="238"/>
      </c>
      <c r="N607" s="113"/>
      <c r="O607" s="114"/>
      <c r="P607" s="116"/>
      <c r="Q607" s="112">
        <f t="shared" si="239"/>
      </c>
      <c r="R607" s="113"/>
      <c r="S607" s="114"/>
      <c r="T607" s="116"/>
      <c r="U607" s="112">
        <f t="shared" si="240"/>
      </c>
      <c r="V607" s="32" t="s">
        <v>13</v>
      </c>
      <c r="W607" s="70"/>
      <c r="X607" s="70"/>
      <c r="Y607" s="70"/>
      <c r="Z607" s="70"/>
      <c r="AA607" s="71"/>
    </row>
    <row r="608" spans="1:27" ht="14.25">
      <c r="A608" s="24" t="s">
        <v>44</v>
      </c>
      <c r="B608" s="113"/>
      <c r="C608" s="114"/>
      <c r="D608" s="116"/>
      <c r="E608" s="112">
        <f t="shared" si="236"/>
      </c>
      <c r="F608" s="113"/>
      <c r="G608" s="114"/>
      <c r="H608" s="116"/>
      <c r="I608" s="112">
        <f t="shared" si="237"/>
      </c>
      <c r="J608" s="113"/>
      <c r="K608" s="114"/>
      <c r="L608" s="116"/>
      <c r="M608" s="112">
        <f t="shared" si="238"/>
      </c>
      <c r="N608" s="113"/>
      <c r="O608" s="114"/>
      <c r="P608" s="116"/>
      <c r="Q608" s="112">
        <f t="shared" si="239"/>
      </c>
      <c r="R608" s="113"/>
      <c r="S608" s="114"/>
      <c r="T608" s="116"/>
      <c r="U608" s="112">
        <f t="shared" si="240"/>
      </c>
      <c r="V608" s="32"/>
      <c r="W608" s="70"/>
      <c r="X608" s="70"/>
      <c r="Y608" s="70"/>
      <c r="Z608" s="70"/>
      <c r="AA608" s="71"/>
    </row>
    <row r="609" spans="1:27" ht="14.25">
      <c r="A609" s="24" t="s">
        <v>53</v>
      </c>
      <c r="B609" s="113"/>
      <c r="C609" s="114"/>
      <c r="D609" s="115"/>
      <c r="E609" s="112">
        <f>IF(SUM(B609:D609)&gt;0,SUM(B609:D609),"")</f>
      </c>
      <c r="F609" s="113"/>
      <c r="G609" s="114"/>
      <c r="H609" s="115"/>
      <c r="I609" s="112">
        <f>IF(SUM(F609:H609)&gt;0,SUM(F609:H609),"")</f>
      </c>
      <c r="J609" s="113"/>
      <c r="K609" s="114"/>
      <c r="L609" s="115"/>
      <c r="M609" s="112">
        <f>IF(SUM(J609:L609)&gt;0,SUM(J609:L609),"")</f>
      </c>
      <c r="N609" s="113"/>
      <c r="O609" s="114"/>
      <c r="P609" s="115"/>
      <c r="Q609" s="112">
        <f>IF(SUM(N609:P609)&gt;0,SUM(N609:P609),"")</f>
      </c>
      <c r="R609" s="113"/>
      <c r="S609" s="114"/>
      <c r="T609" s="115"/>
      <c r="U609" s="112">
        <f>IF(SUM(R609:T609)&gt;0,SUM(R609:T609),"")</f>
      </c>
      <c r="V609" s="32" t="s">
        <v>14</v>
      </c>
      <c r="W609" s="70"/>
      <c r="X609" s="70"/>
      <c r="Y609" s="70"/>
      <c r="Z609" s="70"/>
      <c r="AA609" s="71"/>
    </row>
    <row r="610" spans="1:27" ht="14.25">
      <c r="A610" s="183" t="s">
        <v>301</v>
      </c>
      <c r="B610" s="113"/>
      <c r="C610" s="114"/>
      <c r="D610" s="115"/>
      <c r="E610" s="112">
        <f>IF(SUM(B610:D610)&gt;0,SUM(B610:D610),"")</f>
      </c>
      <c r="F610" s="113"/>
      <c r="G610" s="114"/>
      <c r="H610" s="115"/>
      <c r="I610" s="112">
        <f>IF(SUM(F610:H610)&gt;0,SUM(F610:H610),"")</f>
      </c>
      <c r="J610" s="113"/>
      <c r="K610" s="114"/>
      <c r="L610" s="115"/>
      <c r="M610" s="112">
        <f>IF(SUM(J610:L610)&gt;0,SUM(J610:L610),"")</f>
      </c>
      <c r="N610" s="113"/>
      <c r="O610" s="114"/>
      <c r="P610" s="115"/>
      <c r="Q610" s="112">
        <f>IF(SUM(N610:P610)&gt;0,SUM(N610:P610),"")</f>
      </c>
      <c r="R610" s="113"/>
      <c r="S610" s="114"/>
      <c r="T610" s="115"/>
      <c r="U610" s="112">
        <f>IF(SUM(R610:T610)&gt;0,SUM(R610:T610),"")</f>
      </c>
      <c r="V610" s="32" t="s">
        <v>15</v>
      </c>
      <c r="W610" s="70"/>
      <c r="X610" s="70"/>
      <c r="Y610" s="70"/>
      <c r="Z610" s="70"/>
      <c r="AA610" s="71"/>
    </row>
    <row r="611" spans="1:27" ht="14.25">
      <c r="A611" s="183" t="s">
        <v>42</v>
      </c>
      <c r="B611" s="113"/>
      <c r="C611" s="114"/>
      <c r="D611" s="115"/>
      <c r="E611" s="112">
        <f>IF(SUM(B611:D611)&gt;0,SUM(B611:D611),"")</f>
      </c>
      <c r="F611" s="113"/>
      <c r="G611" s="114"/>
      <c r="H611" s="115"/>
      <c r="I611" s="112">
        <f>IF(SUM(F611:H611)&gt;0,SUM(F611:H611),"")</f>
      </c>
      <c r="J611" s="113"/>
      <c r="K611" s="114"/>
      <c r="L611" s="115"/>
      <c r="M611" s="112">
        <f>IF(SUM(J611:L611)&gt;0,SUM(J611:L611),"")</f>
      </c>
      <c r="N611" s="113"/>
      <c r="O611" s="114"/>
      <c r="P611" s="115"/>
      <c r="Q611" s="112">
        <f>IF(SUM(N611:P611)&gt;0,SUM(N611:P611),"")</f>
      </c>
      <c r="R611" s="113"/>
      <c r="S611" s="114"/>
      <c r="T611" s="115"/>
      <c r="U611" s="112">
        <f>IF(SUM(R611:T611)&gt;0,SUM(R611:T611),"")</f>
      </c>
      <c r="V611" s="32" t="s">
        <v>16</v>
      </c>
      <c r="W611" s="70"/>
      <c r="X611" s="70"/>
      <c r="Y611" s="70"/>
      <c r="Z611" s="70"/>
      <c r="AA611" s="71"/>
    </row>
    <row r="612" spans="1:27" ht="14.25">
      <c r="A612" s="42"/>
      <c r="B612" s="113"/>
      <c r="C612" s="114"/>
      <c r="D612" s="115"/>
      <c r="E612" s="112">
        <f t="shared" si="236"/>
      </c>
      <c r="F612" s="113"/>
      <c r="G612" s="114"/>
      <c r="H612" s="115"/>
      <c r="I612" s="112">
        <f t="shared" si="237"/>
      </c>
      <c r="J612" s="113"/>
      <c r="K612" s="114"/>
      <c r="L612" s="115"/>
      <c r="M612" s="112">
        <f t="shared" si="238"/>
      </c>
      <c r="N612" s="113"/>
      <c r="O612" s="114"/>
      <c r="P612" s="115"/>
      <c r="Q612" s="112">
        <f t="shared" si="239"/>
      </c>
      <c r="R612" s="113"/>
      <c r="S612" s="114"/>
      <c r="T612" s="115"/>
      <c r="U612" s="112">
        <f t="shared" si="240"/>
      </c>
      <c r="V612" s="32" t="s">
        <v>17</v>
      </c>
      <c r="W612" s="70"/>
      <c r="X612" s="70"/>
      <c r="Y612" s="70"/>
      <c r="Z612" s="70"/>
      <c r="AA612" s="71"/>
    </row>
    <row r="613" spans="1:27" ht="14.25">
      <c r="A613" s="42"/>
      <c r="B613" s="113"/>
      <c r="C613" s="114"/>
      <c r="D613" s="115"/>
      <c r="E613" s="112">
        <f t="shared" si="236"/>
      </c>
      <c r="F613" s="113"/>
      <c r="G613" s="114"/>
      <c r="H613" s="115"/>
      <c r="I613" s="112">
        <f t="shared" si="237"/>
      </c>
      <c r="J613" s="113"/>
      <c r="K613" s="114"/>
      <c r="L613" s="115"/>
      <c r="M613" s="112">
        <f t="shared" si="238"/>
      </c>
      <c r="N613" s="113"/>
      <c r="O613" s="114"/>
      <c r="P613" s="115"/>
      <c r="Q613" s="112">
        <f t="shared" si="239"/>
      </c>
      <c r="R613" s="113"/>
      <c r="S613" s="114"/>
      <c r="T613" s="115"/>
      <c r="U613" s="112">
        <f t="shared" si="240"/>
      </c>
      <c r="V613" s="32" t="s">
        <v>13</v>
      </c>
      <c r="W613" s="70"/>
      <c r="X613" s="70"/>
      <c r="Y613" s="70"/>
      <c r="Z613" s="70"/>
      <c r="AA613" s="71"/>
    </row>
    <row r="614" spans="1:27" ht="14.25">
      <c r="A614" s="42"/>
      <c r="B614" s="113"/>
      <c r="C614" s="114"/>
      <c r="D614" s="115"/>
      <c r="E614" s="112">
        <f t="shared" si="236"/>
      </c>
      <c r="F614" s="113"/>
      <c r="G614" s="114"/>
      <c r="H614" s="115"/>
      <c r="I614" s="112">
        <f t="shared" si="237"/>
      </c>
      <c r="J614" s="113"/>
      <c r="K614" s="114"/>
      <c r="L614" s="115"/>
      <c r="M614" s="112">
        <f t="shared" si="238"/>
      </c>
      <c r="N614" s="113"/>
      <c r="O614" s="114"/>
      <c r="P614" s="115"/>
      <c r="Q614" s="112">
        <f t="shared" si="239"/>
      </c>
      <c r="R614" s="113"/>
      <c r="S614" s="114"/>
      <c r="T614" s="115"/>
      <c r="U614" s="112">
        <f t="shared" si="240"/>
      </c>
      <c r="V614" s="32"/>
      <c r="W614" s="70"/>
      <c r="X614" s="70"/>
      <c r="Y614" s="70"/>
      <c r="Z614" s="70"/>
      <c r="AA614" s="71"/>
    </row>
    <row r="615" spans="1:27" ht="14.25">
      <c r="A615" s="24" t="s">
        <v>204</v>
      </c>
      <c r="B615" s="113"/>
      <c r="C615" s="114"/>
      <c r="D615" s="115"/>
      <c r="E615" s="112">
        <f t="shared" si="236"/>
      </c>
      <c r="F615" s="113"/>
      <c r="G615" s="114"/>
      <c r="H615" s="114"/>
      <c r="I615" s="112">
        <f>IF(SUM(F615:H615)&gt;0,SUM(F615:H615),"")</f>
      </c>
      <c r="J615" s="113"/>
      <c r="K615" s="114"/>
      <c r="L615" s="114"/>
      <c r="M615" s="112">
        <f t="shared" si="238"/>
      </c>
      <c r="N615" s="113"/>
      <c r="O615" s="114"/>
      <c r="P615" s="114"/>
      <c r="Q615" s="112">
        <f t="shared" si="239"/>
      </c>
      <c r="R615" s="113"/>
      <c r="S615" s="114"/>
      <c r="T615" s="114"/>
      <c r="U615" s="112">
        <f t="shared" si="240"/>
      </c>
      <c r="V615" s="32"/>
      <c r="W615" s="70"/>
      <c r="X615" s="70"/>
      <c r="Y615" s="70"/>
      <c r="Z615" s="70"/>
      <c r="AA615" s="71"/>
    </row>
    <row r="616" spans="1:27" ht="14.25">
      <c r="A616" s="24" t="s">
        <v>205</v>
      </c>
      <c r="B616" s="113"/>
      <c r="C616" s="114"/>
      <c r="D616" s="115"/>
      <c r="E616" s="112">
        <f t="shared" si="236"/>
      </c>
      <c r="F616" s="113"/>
      <c r="G616" s="114"/>
      <c r="H616" s="115"/>
      <c r="I616" s="112">
        <f t="shared" si="237"/>
      </c>
      <c r="J616" s="113"/>
      <c r="K616" s="114"/>
      <c r="L616" s="115"/>
      <c r="M616" s="112">
        <f t="shared" si="238"/>
      </c>
      <c r="N616" s="113"/>
      <c r="O616" s="114"/>
      <c r="P616" s="115"/>
      <c r="Q616" s="112">
        <f t="shared" si="239"/>
      </c>
      <c r="R616" s="113"/>
      <c r="S616" s="114"/>
      <c r="T616" s="115"/>
      <c r="U616" s="112">
        <f t="shared" si="240"/>
      </c>
      <c r="V616" s="31"/>
      <c r="W616" s="70"/>
      <c r="X616" s="70"/>
      <c r="Y616" s="70"/>
      <c r="Z616" s="70"/>
      <c r="AA616" s="71"/>
    </row>
    <row r="617" spans="1:27" ht="14.25">
      <c r="A617" s="24" t="s">
        <v>318</v>
      </c>
      <c r="B617" s="113"/>
      <c r="C617" s="114"/>
      <c r="D617" s="115"/>
      <c r="E617" s="112">
        <f t="shared" si="236"/>
      </c>
      <c r="F617" s="113"/>
      <c r="G617" s="114"/>
      <c r="H617" s="115"/>
      <c r="I617" s="112">
        <f t="shared" si="237"/>
      </c>
      <c r="J617" s="113"/>
      <c r="K617" s="114"/>
      <c r="L617" s="115"/>
      <c r="M617" s="112">
        <f t="shared" si="238"/>
      </c>
      <c r="N617" s="113"/>
      <c r="O617" s="114"/>
      <c r="P617" s="115"/>
      <c r="Q617" s="112">
        <f t="shared" si="239"/>
      </c>
      <c r="R617" s="113"/>
      <c r="S617" s="114"/>
      <c r="T617" s="115"/>
      <c r="U617" s="112">
        <f t="shared" si="240"/>
      </c>
      <c r="V617" s="31"/>
      <c r="W617" s="70"/>
      <c r="X617" s="70"/>
      <c r="Y617" s="70"/>
      <c r="Z617" s="70"/>
      <c r="AA617" s="71"/>
    </row>
    <row r="618" spans="1:27" ht="15" thickBot="1">
      <c r="A618" s="106" t="s">
        <v>11</v>
      </c>
      <c r="B618" s="150">
        <f aca="true" t="shared" si="241" ref="B618:U618">IF(SUM(B603:B614)=0,0,AVERAGE(B603:B614))</f>
        <v>0</v>
      </c>
      <c r="C618" s="151">
        <f t="shared" si="241"/>
        <v>0</v>
      </c>
      <c r="D618" s="152">
        <f t="shared" si="241"/>
        <v>0</v>
      </c>
      <c r="E618" s="160">
        <f t="shared" si="241"/>
        <v>0</v>
      </c>
      <c r="F618" s="150">
        <f t="shared" si="241"/>
        <v>0</v>
      </c>
      <c r="G618" s="151">
        <f t="shared" si="241"/>
        <v>0</v>
      </c>
      <c r="H618" s="152">
        <f t="shared" si="241"/>
        <v>0</v>
      </c>
      <c r="I618" s="160">
        <f t="shared" si="241"/>
        <v>0</v>
      </c>
      <c r="J618" s="150">
        <f t="shared" si="241"/>
        <v>0</v>
      </c>
      <c r="K618" s="151">
        <f t="shared" si="241"/>
        <v>0</v>
      </c>
      <c r="L618" s="152">
        <f t="shared" si="241"/>
        <v>0</v>
      </c>
      <c r="M618" s="160">
        <f t="shared" si="241"/>
        <v>0</v>
      </c>
      <c r="N618" s="150">
        <f t="shared" si="241"/>
        <v>0</v>
      </c>
      <c r="O618" s="151">
        <f t="shared" si="241"/>
        <v>0</v>
      </c>
      <c r="P618" s="152">
        <f t="shared" si="241"/>
        <v>0</v>
      </c>
      <c r="Q618" s="160">
        <f t="shared" si="241"/>
        <v>0</v>
      </c>
      <c r="R618" s="150">
        <f t="shared" si="241"/>
        <v>0</v>
      </c>
      <c r="S618" s="151">
        <f t="shared" si="241"/>
        <v>0</v>
      </c>
      <c r="T618" s="152">
        <f t="shared" si="241"/>
        <v>0</v>
      </c>
      <c r="U618" s="160">
        <f t="shared" si="241"/>
        <v>0</v>
      </c>
      <c r="V618" s="39"/>
      <c r="W618" s="70"/>
      <c r="X618" s="70"/>
      <c r="Y618" s="70"/>
      <c r="Z618" s="70"/>
      <c r="AA618" s="71"/>
    </row>
    <row r="619" spans="1:27" ht="15" thickBot="1">
      <c r="A619" s="25"/>
      <c r="B619" s="6"/>
      <c r="C619" s="6"/>
      <c r="D619" s="6"/>
      <c r="E619" s="44"/>
      <c r="F619" s="6"/>
      <c r="G619" s="6"/>
      <c r="H619" s="6"/>
      <c r="I619" s="44"/>
      <c r="J619" s="6"/>
      <c r="K619" s="6"/>
      <c r="L619" s="6"/>
      <c r="M619" s="44"/>
      <c r="N619" s="6"/>
      <c r="O619" s="6"/>
      <c r="P619" s="6"/>
      <c r="Q619" s="44"/>
      <c r="R619" s="6"/>
      <c r="S619" s="6"/>
      <c r="T619" s="6"/>
      <c r="U619" s="44"/>
      <c r="V619" s="25"/>
      <c r="W619" s="70" t="s">
        <v>58</v>
      </c>
      <c r="X619" s="88"/>
      <c r="Y619" s="88"/>
      <c r="Z619" s="88"/>
      <c r="AA619" s="89"/>
    </row>
    <row r="620" spans="1:27" ht="14.25">
      <c r="A620" s="105" t="s">
        <v>50</v>
      </c>
      <c r="B620" s="320" t="s">
        <v>135</v>
      </c>
      <c r="C620" s="321"/>
      <c r="D620" s="321"/>
      <c r="E620" s="322"/>
      <c r="F620" s="320" t="s">
        <v>136</v>
      </c>
      <c r="G620" s="321"/>
      <c r="H620" s="321"/>
      <c r="I620" s="322"/>
      <c r="J620" s="320" t="s">
        <v>137</v>
      </c>
      <c r="K620" s="321"/>
      <c r="L620" s="321"/>
      <c r="M620" s="322"/>
      <c r="N620" s="320" t="s">
        <v>138</v>
      </c>
      <c r="O620" s="321"/>
      <c r="P620" s="321"/>
      <c r="Q620" s="322"/>
      <c r="R620" s="320" t="s">
        <v>139</v>
      </c>
      <c r="S620" s="321"/>
      <c r="T620" s="321"/>
      <c r="U620" s="322"/>
      <c r="V620" s="29"/>
      <c r="W620" s="70" t="str">
        <f>B620</f>
        <v>SP 11</v>
      </c>
      <c r="X620" s="70" t="str">
        <f>F620</f>
        <v>SP 12</v>
      </c>
      <c r="Y620" s="70" t="str">
        <f>J620</f>
        <v>SP 13</v>
      </c>
      <c r="Z620" s="70" t="str">
        <f>N620</f>
        <v>SP 14</v>
      </c>
      <c r="AA620" s="71" t="str">
        <f>R620</f>
        <v>SP 15</v>
      </c>
    </row>
    <row r="621" spans="1:27" ht="15" thickBot="1">
      <c r="A621" s="38" t="s">
        <v>5</v>
      </c>
      <c r="B621" s="18" t="s">
        <v>6</v>
      </c>
      <c r="C621" s="19" t="s">
        <v>7</v>
      </c>
      <c r="D621" s="20" t="s">
        <v>8</v>
      </c>
      <c r="E621" s="21" t="s">
        <v>9</v>
      </c>
      <c r="F621" s="18" t="s">
        <v>6</v>
      </c>
      <c r="G621" s="19" t="s">
        <v>7</v>
      </c>
      <c r="H621" s="19" t="s">
        <v>8</v>
      </c>
      <c r="I621" s="21" t="s">
        <v>9</v>
      </c>
      <c r="J621" s="18" t="s">
        <v>6</v>
      </c>
      <c r="K621" s="19" t="s">
        <v>7</v>
      </c>
      <c r="L621" s="19" t="s">
        <v>8</v>
      </c>
      <c r="M621" s="21" t="s">
        <v>9</v>
      </c>
      <c r="N621" s="18" t="s">
        <v>6</v>
      </c>
      <c r="O621" s="19" t="s">
        <v>7</v>
      </c>
      <c r="P621" s="19" t="s">
        <v>8</v>
      </c>
      <c r="Q621" s="21" t="s">
        <v>9</v>
      </c>
      <c r="R621" s="18" t="s">
        <v>6</v>
      </c>
      <c r="S621" s="19" t="s">
        <v>7</v>
      </c>
      <c r="T621" s="19" t="s">
        <v>8</v>
      </c>
      <c r="U621" s="21" t="s">
        <v>9</v>
      </c>
      <c r="V621" s="22"/>
      <c r="W621" s="90">
        <f>IF(SUM(E622:E636)&gt;0,LARGE(E622:E636,1),0)</f>
        <v>0</v>
      </c>
      <c r="X621" s="70">
        <f>IF(SUM(I622:I636)&gt;0,LARGE(I622:I636,1),0)</f>
        <v>0</v>
      </c>
      <c r="Y621" s="70">
        <f>IF(SUM(M622:M636)&gt;0,LARGE(M622:M636,1),0)</f>
        <v>0</v>
      </c>
      <c r="Z621" s="70">
        <f>IF(SUM(Q622:Q636)&gt;0,LARGE(Q622:Q636,1),0)</f>
        <v>0</v>
      </c>
      <c r="AA621" s="71">
        <f>IF(SUM(U622:U636)&gt;0,LARGE(U622:U636,1),0)</f>
        <v>0</v>
      </c>
    </row>
    <row r="622" spans="1:27" ht="15" thickTop="1">
      <c r="A622" s="23" t="s">
        <v>41</v>
      </c>
      <c r="B622" s="109"/>
      <c r="C622" s="110"/>
      <c r="D622" s="111"/>
      <c r="E622" s="112">
        <f aca="true" t="shared" si="242" ref="E622:E630">IF(SUM(B622:D622)&gt;0,SUM(B622:D622),"")</f>
      </c>
      <c r="F622" s="109"/>
      <c r="G622" s="110"/>
      <c r="H622" s="111"/>
      <c r="I622" s="112">
        <f aca="true" t="shared" si="243" ref="I622:I630">IF(SUM(F622:H622)&gt;0,SUM(F622:H622),"")</f>
      </c>
      <c r="J622" s="109"/>
      <c r="K622" s="110"/>
      <c r="L622" s="111"/>
      <c r="M622" s="112">
        <f aca="true" t="shared" si="244" ref="M622:M630">IF(SUM(J622:L622)&gt;0,SUM(J622:L622),"")</f>
      </c>
      <c r="N622" s="109"/>
      <c r="O622" s="110"/>
      <c r="P622" s="111"/>
      <c r="Q622" s="112">
        <f aca="true" t="shared" si="245" ref="Q622:Q630">IF(SUM(N622:P622)&gt;0,SUM(N622:P622),"")</f>
      </c>
      <c r="R622" s="109"/>
      <c r="S622" s="110"/>
      <c r="T622" s="111"/>
      <c r="U622" s="112">
        <f aca="true" t="shared" si="246" ref="U622:U630">IF(SUM(R622:T622)&gt;0,SUM(R622:T622),"")</f>
      </c>
      <c r="V622" s="30"/>
      <c r="W622" s="70"/>
      <c r="X622" s="70"/>
      <c r="Y622" s="70"/>
      <c r="Z622" s="70"/>
      <c r="AA622" s="71"/>
    </row>
    <row r="623" spans="1:27" ht="14.25">
      <c r="A623" s="24" t="s">
        <v>43</v>
      </c>
      <c r="B623" s="113"/>
      <c r="C623" s="114"/>
      <c r="D623" s="115"/>
      <c r="E623" s="112">
        <f t="shared" si="242"/>
      </c>
      <c r="F623" s="113"/>
      <c r="G623" s="114"/>
      <c r="H623" s="115"/>
      <c r="I623" s="112">
        <f t="shared" si="243"/>
      </c>
      <c r="J623" s="113"/>
      <c r="K623" s="114"/>
      <c r="L623" s="115"/>
      <c r="M623" s="112">
        <f t="shared" si="244"/>
      </c>
      <c r="N623" s="113"/>
      <c r="O623" s="114"/>
      <c r="P623" s="115"/>
      <c r="Q623" s="112">
        <f t="shared" si="245"/>
      </c>
      <c r="R623" s="113"/>
      <c r="S623" s="114"/>
      <c r="T623" s="115"/>
      <c r="U623" s="112">
        <f t="shared" si="246"/>
      </c>
      <c r="V623" s="31"/>
      <c r="W623" s="70"/>
      <c r="X623" s="70"/>
      <c r="Y623" s="70"/>
      <c r="Z623" s="70"/>
      <c r="AA623" s="71"/>
    </row>
    <row r="624" spans="1:27" ht="14.25">
      <c r="A624" s="24" t="s">
        <v>48</v>
      </c>
      <c r="B624" s="113"/>
      <c r="C624" s="114"/>
      <c r="D624" s="115"/>
      <c r="E624" s="112">
        <f t="shared" si="242"/>
      </c>
      <c r="F624" s="113"/>
      <c r="G624" s="114"/>
      <c r="H624" s="115"/>
      <c r="I624" s="112">
        <f t="shared" si="243"/>
      </c>
      <c r="J624" s="113"/>
      <c r="K624" s="114"/>
      <c r="L624" s="115"/>
      <c r="M624" s="112">
        <f t="shared" si="244"/>
      </c>
      <c r="N624" s="113"/>
      <c r="O624" s="114"/>
      <c r="P624" s="115"/>
      <c r="Q624" s="112">
        <f t="shared" si="245"/>
      </c>
      <c r="R624" s="113"/>
      <c r="S624" s="114"/>
      <c r="T624" s="115"/>
      <c r="U624" s="112">
        <f t="shared" si="246"/>
      </c>
      <c r="V624" s="32" t="s">
        <v>12</v>
      </c>
      <c r="W624" s="70"/>
      <c r="X624" s="70"/>
      <c r="Y624" s="70"/>
      <c r="Z624" s="70"/>
      <c r="AA624" s="71"/>
    </row>
    <row r="625" spans="1:27" ht="14.25">
      <c r="A625" s="24" t="s">
        <v>40</v>
      </c>
      <c r="B625" s="113"/>
      <c r="C625" s="114"/>
      <c r="D625" s="115"/>
      <c r="E625" s="112">
        <f t="shared" si="242"/>
      </c>
      <c r="F625" s="113"/>
      <c r="G625" s="114"/>
      <c r="H625" s="115"/>
      <c r="I625" s="112">
        <f t="shared" si="243"/>
      </c>
      <c r="J625" s="113"/>
      <c r="K625" s="114"/>
      <c r="L625" s="115"/>
      <c r="M625" s="112">
        <f t="shared" si="244"/>
      </c>
      <c r="N625" s="113"/>
      <c r="O625" s="114"/>
      <c r="P625" s="115"/>
      <c r="Q625" s="112">
        <f t="shared" si="245"/>
      </c>
      <c r="R625" s="113"/>
      <c r="S625" s="114"/>
      <c r="T625" s="115"/>
      <c r="U625" s="112">
        <f t="shared" si="246"/>
      </c>
      <c r="V625" s="32" t="s">
        <v>13</v>
      </c>
      <c r="W625" s="70"/>
      <c r="X625" s="70"/>
      <c r="Y625" s="70"/>
      <c r="Z625" s="70"/>
      <c r="AA625" s="71"/>
    </row>
    <row r="626" spans="1:27" ht="14.25">
      <c r="A626" s="24" t="s">
        <v>47</v>
      </c>
      <c r="B626" s="113"/>
      <c r="C626" s="114"/>
      <c r="D626" s="116"/>
      <c r="E626" s="112">
        <f t="shared" si="242"/>
      </c>
      <c r="F626" s="113"/>
      <c r="G626" s="114"/>
      <c r="H626" s="116"/>
      <c r="I626" s="112">
        <f t="shared" si="243"/>
      </c>
      <c r="J626" s="113"/>
      <c r="K626" s="114"/>
      <c r="L626" s="116"/>
      <c r="M626" s="112">
        <f t="shared" si="244"/>
      </c>
      <c r="N626" s="113"/>
      <c r="O626" s="114"/>
      <c r="P626" s="116"/>
      <c r="Q626" s="112">
        <f t="shared" si="245"/>
      </c>
      <c r="R626" s="113"/>
      <c r="S626" s="114"/>
      <c r="T626" s="116"/>
      <c r="U626" s="112">
        <f t="shared" si="246"/>
      </c>
      <c r="V626" s="32" t="s">
        <v>13</v>
      </c>
      <c r="W626" s="70"/>
      <c r="X626" s="70"/>
      <c r="Y626" s="70"/>
      <c r="Z626" s="70"/>
      <c r="AA626" s="71"/>
    </row>
    <row r="627" spans="1:27" ht="14.25">
      <c r="A627" s="24" t="s">
        <v>44</v>
      </c>
      <c r="B627" s="113"/>
      <c r="C627" s="114"/>
      <c r="D627" s="116"/>
      <c r="E627" s="112">
        <f t="shared" si="242"/>
      </c>
      <c r="F627" s="113"/>
      <c r="G627" s="114"/>
      <c r="H627" s="116"/>
      <c r="I627" s="112">
        <f t="shared" si="243"/>
      </c>
      <c r="J627" s="113"/>
      <c r="K627" s="114"/>
      <c r="L627" s="116"/>
      <c r="M627" s="112">
        <f t="shared" si="244"/>
      </c>
      <c r="N627" s="113"/>
      <c r="O627" s="114"/>
      <c r="P627" s="116"/>
      <c r="Q627" s="112">
        <f t="shared" si="245"/>
      </c>
      <c r="R627" s="113"/>
      <c r="S627" s="114"/>
      <c r="T627" s="116"/>
      <c r="U627" s="112">
        <f t="shared" si="246"/>
      </c>
      <c r="V627" s="32"/>
      <c r="W627" s="70"/>
      <c r="X627" s="70"/>
      <c r="Y627" s="70"/>
      <c r="Z627" s="70"/>
      <c r="AA627" s="71"/>
    </row>
    <row r="628" spans="1:27" ht="14.25">
      <c r="A628" s="24" t="s">
        <v>53</v>
      </c>
      <c r="B628" s="113"/>
      <c r="C628" s="114"/>
      <c r="D628" s="115"/>
      <c r="E628" s="112">
        <f t="shared" si="242"/>
      </c>
      <c r="F628" s="113"/>
      <c r="G628" s="114"/>
      <c r="H628" s="115"/>
      <c r="I628" s="112">
        <f t="shared" si="243"/>
      </c>
      <c r="J628" s="113"/>
      <c r="K628" s="114"/>
      <c r="L628" s="115"/>
      <c r="M628" s="112">
        <f t="shared" si="244"/>
      </c>
      <c r="N628" s="113"/>
      <c r="O628" s="114"/>
      <c r="P628" s="115"/>
      <c r="Q628" s="112">
        <f t="shared" si="245"/>
      </c>
      <c r="R628" s="113"/>
      <c r="S628" s="114"/>
      <c r="T628" s="115"/>
      <c r="U628" s="112">
        <f t="shared" si="246"/>
      </c>
      <c r="V628" s="32" t="s">
        <v>14</v>
      </c>
      <c r="W628" s="70"/>
      <c r="X628" s="70"/>
      <c r="Y628" s="70"/>
      <c r="Z628" s="70"/>
      <c r="AA628" s="71"/>
    </row>
    <row r="629" spans="1:27" ht="14.25">
      <c r="A629" s="183" t="s">
        <v>301</v>
      </c>
      <c r="B629" s="113"/>
      <c r="C629" s="114"/>
      <c r="D629" s="115"/>
      <c r="E629" s="112">
        <f t="shared" si="242"/>
      </c>
      <c r="F629" s="113"/>
      <c r="G629" s="114"/>
      <c r="H629" s="115"/>
      <c r="I629" s="112">
        <f t="shared" si="243"/>
      </c>
      <c r="J629" s="113"/>
      <c r="K629" s="114"/>
      <c r="L629" s="115"/>
      <c r="M629" s="112">
        <f t="shared" si="244"/>
      </c>
      <c r="N629" s="113"/>
      <c r="O629" s="114"/>
      <c r="P629" s="115"/>
      <c r="Q629" s="112">
        <f t="shared" si="245"/>
      </c>
      <c r="R629" s="113"/>
      <c r="S629" s="114"/>
      <c r="T629" s="115"/>
      <c r="U629" s="112">
        <f t="shared" si="246"/>
      </c>
      <c r="V629" s="32" t="s">
        <v>15</v>
      </c>
      <c r="W629" s="70"/>
      <c r="X629" s="70"/>
      <c r="Y629" s="70"/>
      <c r="Z629" s="70"/>
      <c r="AA629" s="71"/>
    </row>
    <row r="630" spans="1:27" ht="14.25">
      <c r="A630" s="183" t="s">
        <v>42</v>
      </c>
      <c r="B630" s="113"/>
      <c r="C630" s="114"/>
      <c r="D630" s="115"/>
      <c r="E630" s="112">
        <f t="shared" si="242"/>
      </c>
      <c r="F630" s="113"/>
      <c r="G630" s="114"/>
      <c r="H630" s="115"/>
      <c r="I630" s="112">
        <f t="shared" si="243"/>
      </c>
      <c r="J630" s="113"/>
      <c r="K630" s="114"/>
      <c r="L630" s="115"/>
      <c r="M630" s="112">
        <f t="shared" si="244"/>
      </c>
      <c r="N630" s="113"/>
      <c r="O630" s="114"/>
      <c r="P630" s="115"/>
      <c r="Q630" s="112">
        <f t="shared" si="245"/>
      </c>
      <c r="R630" s="113"/>
      <c r="S630" s="114"/>
      <c r="T630" s="115"/>
      <c r="U630" s="112">
        <f t="shared" si="246"/>
      </c>
      <c r="V630" s="32" t="s">
        <v>16</v>
      </c>
      <c r="W630" s="70"/>
      <c r="X630" s="70"/>
      <c r="Y630" s="70"/>
      <c r="Z630" s="70"/>
      <c r="AA630" s="71"/>
    </row>
    <row r="631" spans="1:27" ht="14.25">
      <c r="A631" s="42"/>
      <c r="B631" s="113"/>
      <c r="C631" s="114"/>
      <c r="D631" s="115"/>
      <c r="E631" s="112">
        <f aca="true" t="shared" si="247" ref="E631:E636">IF(SUM(B631:D631)&gt;0,SUM(B631:D631),"")</f>
      </c>
      <c r="F631" s="113"/>
      <c r="G631" s="114"/>
      <c r="H631" s="115"/>
      <c r="I631" s="112">
        <f aca="true" t="shared" si="248" ref="I631:I636">IF(SUM(F631:H631)&gt;0,SUM(F631:H631),"")</f>
      </c>
      <c r="J631" s="113"/>
      <c r="K631" s="114"/>
      <c r="L631" s="115"/>
      <c r="M631" s="112">
        <f aca="true" t="shared" si="249" ref="M631:M636">IF(SUM(J631:L631)&gt;0,SUM(J631:L631),"")</f>
      </c>
      <c r="N631" s="113"/>
      <c r="O631" s="114"/>
      <c r="P631" s="115"/>
      <c r="Q631" s="112">
        <f aca="true" t="shared" si="250" ref="Q631:Q636">IF(SUM(N631:P631)&gt;0,SUM(N631:P631),"")</f>
      </c>
      <c r="R631" s="113"/>
      <c r="S631" s="114"/>
      <c r="T631" s="115"/>
      <c r="U631" s="112">
        <f aca="true" t="shared" si="251" ref="U631:U636">IF(SUM(R631:T631)&gt;0,SUM(R631:T631),"")</f>
      </c>
      <c r="V631" s="32" t="s">
        <v>17</v>
      </c>
      <c r="W631" s="70"/>
      <c r="X631" s="70"/>
      <c r="Y631" s="70"/>
      <c r="Z631" s="70"/>
      <c r="AA631" s="71"/>
    </row>
    <row r="632" spans="1:27" ht="14.25">
      <c r="A632" s="42"/>
      <c r="B632" s="113"/>
      <c r="C632" s="114"/>
      <c r="D632" s="115"/>
      <c r="E632" s="112">
        <f t="shared" si="247"/>
      </c>
      <c r="F632" s="113"/>
      <c r="G632" s="114"/>
      <c r="H632" s="115"/>
      <c r="I632" s="112">
        <f t="shared" si="248"/>
      </c>
      <c r="J632" s="113"/>
      <c r="K632" s="114"/>
      <c r="L632" s="115"/>
      <c r="M632" s="112">
        <f t="shared" si="249"/>
      </c>
      <c r="N632" s="113"/>
      <c r="O632" s="114"/>
      <c r="P632" s="115"/>
      <c r="Q632" s="112">
        <f t="shared" si="250"/>
      </c>
      <c r="R632" s="113"/>
      <c r="S632" s="114"/>
      <c r="T632" s="115"/>
      <c r="U632" s="112">
        <f t="shared" si="251"/>
      </c>
      <c r="V632" s="32" t="s">
        <v>13</v>
      </c>
      <c r="W632" s="70"/>
      <c r="X632" s="70"/>
      <c r="Y632" s="70"/>
      <c r="Z632" s="70"/>
      <c r="AA632" s="71"/>
    </row>
    <row r="633" spans="1:27" ht="14.25">
      <c r="A633" s="42"/>
      <c r="B633" s="113"/>
      <c r="C633" s="114"/>
      <c r="D633" s="115"/>
      <c r="E633" s="112">
        <f t="shared" si="247"/>
      </c>
      <c r="F633" s="113"/>
      <c r="G633" s="114"/>
      <c r="H633" s="115"/>
      <c r="I633" s="112">
        <f t="shared" si="248"/>
      </c>
      <c r="J633" s="113"/>
      <c r="K633" s="114"/>
      <c r="L633" s="115"/>
      <c r="M633" s="112">
        <f t="shared" si="249"/>
      </c>
      <c r="N633" s="113"/>
      <c r="O633" s="114"/>
      <c r="P633" s="115"/>
      <c r="Q633" s="112">
        <f t="shared" si="250"/>
      </c>
      <c r="R633" s="113"/>
      <c r="S633" s="114"/>
      <c r="T633" s="115"/>
      <c r="U633" s="112">
        <f t="shared" si="251"/>
      </c>
      <c r="V633" s="32"/>
      <c r="W633" s="70"/>
      <c r="X633" s="70"/>
      <c r="Y633" s="70"/>
      <c r="Z633" s="70"/>
      <c r="AA633" s="71"/>
    </row>
    <row r="634" spans="1:27" ht="14.25">
      <c r="A634" s="24" t="s">
        <v>204</v>
      </c>
      <c r="B634" s="113"/>
      <c r="C634" s="114"/>
      <c r="D634" s="115"/>
      <c r="E634" s="112">
        <f t="shared" si="247"/>
      </c>
      <c r="F634" s="113"/>
      <c r="G634" s="114"/>
      <c r="H634" s="114"/>
      <c r="I634" s="112">
        <f t="shared" si="248"/>
      </c>
      <c r="J634" s="113"/>
      <c r="K634" s="114"/>
      <c r="L634" s="114"/>
      <c r="M634" s="112">
        <f t="shared" si="249"/>
      </c>
      <c r="N634" s="113"/>
      <c r="O634" s="114"/>
      <c r="P634" s="114"/>
      <c r="Q634" s="112">
        <f t="shared" si="250"/>
      </c>
      <c r="R634" s="113"/>
      <c r="S634" s="114"/>
      <c r="T634" s="114"/>
      <c r="U634" s="112">
        <f t="shared" si="251"/>
      </c>
      <c r="V634" s="32"/>
      <c r="W634" s="70"/>
      <c r="X634" s="70"/>
      <c r="Y634" s="70"/>
      <c r="Z634" s="70"/>
      <c r="AA634" s="71"/>
    </row>
    <row r="635" spans="1:27" ht="14.25">
      <c r="A635" s="24" t="s">
        <v>205</v>
      </c>
      <c r="B635" s="113"/>
      <c r="C635" s="114"/>
      <c r="D635" s="115"/>
      <c r="E635" s="112">
        <f t="shared" si="247"/>
      </c>
      <c r="F635" s="113"/>
      <c r="G635" s="114"/>
      <c r="H635" s="115"/>
      <c r="I635" s="112">
        <f t="shared" si="248"/>
      </c>
      <c r="J635" s="113"/>
      <c r="K635" s="114"/>
      <c r="L635" s="115"/>
      <c r="M635" s="112">
        <f t="shared" si="249"/>
      </c>
      <c r="N635" s="113"/>
      <c r="O635" s="114"/>
      <c r="P635" s="115"/>
      <c r="Q635" s="112">
        <f t="shared" si="250"/>
      </c>
      <c r="R635" s="113"/>
      <c r="S635" s="114"/>
      <c r="T635" s="115"/>
      <c r="U635" s="112">
        <f t="shared" si="251"/>
      </c>
      <c r="V635" s="31"/>
      <c r="W635" s="70"/>
      <c r="X635" s="70"/>
      <c r="Y635" s="70"/>
      <c r="Z635" s="70"/>
      <c r="AA635" s="71"/>
    </row>
    <row r="636" spans="1:27" ht="14.25">
      <c r="A636" s="24" t="s">
        <v>318</v>
      </c>
      <c r="B636" s="113"/>
      <c r="C636" s="114"/>
      <c r="D636" s="115"/>
      <c r="E636" s="112">
        <f t="shared" si="247"/>
      </c>
      <c r="F636" s="113"/>
      <c r="G636" s="114"/>
      <c r="H636" s="115"/>
      <c r="I636" s="112">
        <f t="shared" si="248"/>
      </c>
      <c r="J636" s="113"/>
      <c r="K636" s="114"/>
      <c r="L636" s="115"/>
      <c r="M636" s="112">
        <f t="shared" si="249"/>
      </c>
      <c r="N636" s="113"/>
      <c r="O636" s="114"/>
      <c r="P636" s="115"/>
      <c r="Q636" s="112">
        <f t="shared" si="250"/>
      </c>
      <c r="R636" s="113"/>
      <c r="S636" s="114"/>
      <c r="T636" s="115"/>
      <c r="U636" s="112">
        <f t="shared" si="251"/>
      </c>
      <c r="V636" s="31"/>
      <c r="W636" s="70"/>
      <c r="X636" s="70"/>
      <c r="Y636" s="70"/>
      <c r="Z636" s="70"/>
      <c r="AA636" s="71"/>
    </row>
    <row r="637" spans="1:27" ht="15" thickBot="1">
      <c r="A637" s="106" t="s">
        <v>11</v>
      </c>
      <c r="B637" s="150">
        <f aca="true" t="shared" si="252" ref="B637:U637">IF(SUM(B622:B633)=0,0,AVERAGE(B622:B633))</f>
        <v>0</v>
      </c>
      <c r="C637" s="151">
        <f t="shared" si="252"/>
        <v>0</v>
      </c>
      <c r="D637" s="152">
        <f t="shared" si="252"/>
        <v>0</v>
      </c>
      <c r="E637" s="160">
        <f t="shared" si="252"/>
        <v>0</v>
      </c>
      <c r="F637" s="150">
        <f t="shared" si="252"/>
        <v>0</v>
      </c>
      <c r="G637" s="151">
        <f t="shared" si="252"/>
        <v>0</v>
      </c>
      <c r="H637" s="152">
        <f t="shared" si="252"/>
        <v>0</v>
      </c>
      <c r="I637" s="160">
        <f t="shared" si="252"/>
        <v>0</v>
      </c>
      <c r="J637" s="150">
        <f t="shared" si="252"/>
        <v>0</v>
      </c>
      <c r="K637" s="151">
        <f t="shared" si="252"/>
        <v>0</v>
      </c>
      <c r="L637" s="152">
        <f t="shared" si="252"/>
        <v>0</v>
      </c>
      <c r="M637" s="160">
        <f t="shared" si="252"/>
        <v>0</v>
      </c>
      <c r="N637" s="150">
        <f t="shared" si="252"/>
        <v>0</v>
      </c>
      <c r="O637" s="151">
        <f t="shared" si="252"/>
        <v>0</v>
      </c>
      <c r="P637" s="152">
        <f t="shared" si="252"/>
        <v>0</v>
      </c>
      <c r="Q637" s="160">
        <f t="shared" si="252"/>
        <v>0</v>
      </c>
      <c r="R637" s="150">
        <f t="shared" si="252"/>
        <v>0</v>
      </c>
      <c r="S637" s="151">
        <f t="shared" si="252"/>
        <v>0</v>
      </c>
      <c r="T637" s="152">
        <f t="shared" si="252"/>
        <v>0</v>
      </c>
      <c r="U637" s="160">
        <f t="shared" si="252"/>
        <v>0</v>
      </c>
      <c r="V637" s="39"/>
      <c r="W637" s="70"/>
      <c r="X637" s="70"/>
      <c r="Y637" s="70"/>
      <c r="Z637" s="70"/>
      <c r="AA637" s="71"/>
    </row>
    <row r="638" spans="1:27" ht="14.25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7"/>
      <c r="W638" s="70"/>
      <c r="X638" s="70"/>
      <c r="Y638" s="70"/>
      <c r="Z638" s="70"/>
      <c r="AA638" s="71"/>
    </row>
    <row r="639" spans="1:27" ht="15" thickBot="1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7"/>
      <c r="W639" s="70" t="s">
        <v>65</v>
      </c>
      <c r="X639" s="88"/>
      <c r="Y639" s="88"/>
      <c r="Z639" s="88"/>
      <c r="AA639" s="89"/>
    </row>
    <row r="640" spans="1:27" ht="14.25">
      <c r="A640" s="105" t="s">
        <v>51</v>
      </c>
      <c r="B640" s="311" t="s">
        <v>367</v>
      </c>
      <c r="C640" s="312"/>
      <c r="D640" s="312"/>
      <c r="E640" s="313"/>
      <c r="F640" s="311" t="s">
        <v>368</v>
      </c>
      <c r="G640" s="312"/>
      <c r="H640" s="312"/>
      <c r="I640" s="313"/>
      <c r="J640" s="311" t="s">
        <v>421</v>
      </c>
      <c r="K640" s="312"/>
      <c r="L640" s="312"/>
      <c r="M640" s="313"/>
      <c r="N640" s="311" t="s">
        <v>369</v>
      </c>
      <c r="O640" s="312"/>
      <c r="P640" s="312"/>
      <c r="Q640" s="313"/>
      <c r="R640" s="311" t="s">
        <v>370</v>
      </c>
      <c r="S640" s="312"/>
      <c r="T640" s="312"/>
      <c r="U640" s="313"/>
      <c r="V640" s="16" t="s">
        <v>4</v>
      </c>
      <c r="W640" s="70" t="str">
        <f>B640</f>
        <v>Jake Neri - 11</v>
      </c>
      <c r="X640" s="70" t="str">
        <f>F640</f>
        <v>Clyde Davies - 11</v>
      </c>
      <c r="Y640" s="70" t="str">
        <f>J640</f>
        <v>Elliott Reynolds - 12</v>
      </c>
      <c r="Z640" s="70" t="str">
        <f>N640</f>
        <v>Ricky Whatley - 11</v>
      </c>
      <c r="AA640" s="71" t="str">
        <f>R640</f>
        <v>Nicholas Mierholtz - 9</v>
      </c>
    </row>
    <row r="641" spans="1:27" ht="15" thickBot="1">
      <c r="A641" s="38" t="s">
        <v>5</v>
      </c>
      <c r="B641" s="18" t="s">
        <v>6</v>
      </c>
      <c r="C641" s="19" t="s">
        <v>7</v>
      </c>
      <c r="D641" s="20" t="s">
        <v>8</v>
      </c>
      <c r="E641" s="21" t="s">
        <v>9</v>
      </c>
      <c r="F641" s="18" t="s">
        <v>6</v>
      </c>
      <c r="G641" s="19" t="s">
        <v>7</v>
      </c>
      <c r="H641" s="19" t="s">
        <v>8</v>
      </c>
      <c r="I641" s="21" t="s">
        <v>9</v>
      </c>
      <c r="J641" s="18" t="s">
        <v>6</v>
      </c>
      <c r="K641" s="19" t="s">
        <v>7</v>
      </c>
      <c r="L641" s="19" t="s">
        <v>8</v>
      </c>
      <c r="M641" s="21" t="s">
        <v>9</v>
      </c>
      <c r="N641" s="18" t="s">
        <v>6</v>
      </c>
      <c r="O641" s="19" t="s">
        <v>7</v>
      </c>
      <c r="P641" s="19" t="s">
        <v>8</v>
      </c>
      <c r="Q641" s="21" t="s">
        <v>9</v>
      </c>
      <c r="R641" s="18" t="s">
        <v>6</v>
      </c>
      <c r="S641" s="19" t="s">
        <v>7</v>
      </c>
      <c r="T641" s="19" t="s">
        <v>8</v>
      </c>
      <c r="U641" s="21" t="s">
        <v>9</v>
      </c>
      <c r="V641" s="22" t="s">
        <v>10</v>
      </c>
      <c r="W641" s="96">
        <f>IF(SUM(E642:E656)&gt;0,LARGE(E642:E656,1),0)</f>
        <v>290</v>
      </c>
      <c r="X641" s="97">
        <f>IF(SUM(I642:I656)&gt;0,LARGE(I642:I656,1),0)</f>
        <v>291</v>
      </c>
      <c r="Y641" s="97">
        <f>IF(SUM(M642:M656)&gt;0,LARGE(M642:M656,1),0)</f>
        <v>287</v>
      </c>
      <c r="Z641" s="97">
        <f>IF(SUM(Q642:Q656)&gt;0,LARGE(Q642:Q656,1),0)</f>
        <v>278</v>
      </c>
      <c r="AA641" s="98">
        <f>IF(SUM(U642:U656)&gt;0,LARGE(U642:U656,1),0)</f>
        <v>225</v>
      </c>
    </row>
    <row r="642" spans="1:27" ht="15" thickTop="1">
      <c r="A642" s="24" t="s">
        <v>45</v>
      </c>
      <c r="B642" s="109">
        <v>99</v>
      </c>
      <c r="C642" s="110">
        <v>90</v>
      </c>
      <c r="D642" s="111">
        <v>91</v>
      </c>
      <c r="E642" s="112">
        <f>IF(SUM(B642:D642)&gt;0,SUM(B642:D642),"")</f>
        <v>280</v>
      </c>
      <c r="F642" s="109">
        <v>100</v>
      </c>
      <c r="G642" s="110">
        <v>93</v>
      </c>
      <c r="H642" s="111">
        <v>94</v>
      </c>
      <c r="I642" s="112">
        <f>IF(SUM(F642:H642)&gt;0,SUM(F642:H642),"")</f>
        <v>287</v>
      </c>
      <c r="J642" s="109">
        <v>98</v>
      </c>
      <c r="K642" s="110">
        <v>90</v>
      </c>
      <c r="L642" s="111">
        <v>93</v>
      </c>
      <c r="M642" s="112">
        <f>IF(SUM(J642:L642)&gt;0,SUM(J642:L642),"")</f>
        <v>281</v>
      </c>
      <c r="N642" s="109">
        <v>93</v>
      </c>
      <c r="O642" s="110">
        <v>81</v>
      </c>
      <c r="P642" s="111">
        <v>94</v>
      </c>
      <c r="Q642" s="112">
        <f>IF(SUM(N642:P642)&gt;0,SUM(N642:P642),"")</f>
        <v>268</v>
      </c>
      <c r="R642" s="109">
        <v>89</v>
      </c>
      <c r="S642" s="110">
        <v>58</v>
      </c>
      <c r="T642" s="111">
        <v>67</v>
      </c>
      <c r="U642" s="112">
        <f>IF(SUM(R642:T642)&gt;0,SUM(R642:T642),"")</f>
        <v>214</v>
      </c>
      <c r="V642" s="94">
        <f>IF(SUM(E642,I642,M642,Q642,U642,U661,Q661,M661,I661,E661,E680,I680,M680,Q680,U680)&gt;0,(LARGE((E642,I642,M642,Q642,U642,U661,Q661,M661,I661,E661,E680,I680,M680,Q680,U680),1)+LARGE((E642,I642,M642,Q642,U642,U661,Q661,M661,I661,E661,E680,I680,M680,Q680,U680),2)+LARGE((E642,I642,M642,Q642,U642,U661,Q661,M661,I661,E661,E680,I680,M680,Q680,U680),3)+LARGE((E642,I642,M642,Q642,U642,U661,Q661,M661,I661,E661,E680,I680,M680,Q680,U680),4)),"")</f>
        <v>1116</v>
      </c>
      <c r="W642" s="70"/>
      <c r="X642" s="70"/>
      <c r="Y642" s="70"/>
      <c r="Z642" s="70"/>
      <c r="AA642" s="71"/>
    </row>
    <row r="643" spans="1:27" ht="14.25">
      <c r="A643" s="24" t="s">
        <v>42</v>
      </c>
      <c r="B643" s="113">
        <v>95</v>
      </c>
      <c r="C643" s="114">
        <v>97</v>
      </c>
      <c r="D643" s="115">
        <v>98</v>
      </c>
      <c r="E643" s="112">
        <f aca="true" t="shared" si="253" ref="E643:E656">IF(SUM(B643:D643)&gt;0,SUM(B643:D643),"")</f>
        <v>290</v>
      </c>
      <c r="F643" s="113">
        <v>98</v>
      </c>
      <c r="G643" s="114">
        <v>94</v>
      </c>
      <c r="H643" s="115">
        <v>97</v>
      </c>
      <c r="I643" s="112">
        <f aca="true" t="shared" si="254" ref="I643:I656">IF(SUM(F643:H643)&gt;0,SUM(F643:H643),"")</f>
        <v>289</v>
      </c>
      <c r="J643" s="113">
        <v>100</v>
      </c>
      <c r="K643" s="114">
        <v>93</v>
      </c>
      <c r="L643" s="115">
        <v>91</v>
      </c>
      <c r="M643" s="112">
        <f aca="true" t="shared" si="255" ref="M643:M656">IF(SUM(J643:L643)&gt;0,SUM(J643:L643),"")</f>
        <v>284</v>
      </c>
      <c r="N643" s="113">
        <v>97</v>
      </c>
      <c r="O643" s="114">
        <v>78</v>
      </c>
      <c r="P643" s="115">
        <v>80</v>
      </c>
      <c r="Q643" s="112">
        <f aca="true" t="shared" si="256" ref="Q643:Q656">IF(SUM(N643:P643)&gt;0,SUM(N643:P643),"")</f>
        <v>255</v>
      </c>
      <c r="R643" s="113"/>
      <c r="S643" s="114"/>
      <c r="T643" s="115"/>
      <c r="U643" s="112">
        <f aca="true" t="shared" si="257" ref="U643:U656">IF(SUM(R643:T643)&gt;0,SUM(R643:T643),"")</f>
      </c>
      <c r="V643" s="94">
        <f>IF(SUM(E643,I643,M643,Q643,U643,U662,Q662,M662,I662,E662,E681,I681,M681,Q681,U681)&gt;0,(LARGE((E643,I643,M643,Q643,U643,U662,Q662,M662,I662,E662,E681,I681,M681,Q681,U681),1)+LARGE((E643,I643,M643,Q643,U643,U662,Q662,M662,I662,E662,E681,I681,M681,Q681,U681),2)+LARGE((E643,I643,M643,Q643,U643,U662,Q662,M662,I662,E662,E681,I681,M681,Q681,U681),3)+LARGE((E643,I643,M643,Q643,U643,U662,Q662,M662,I662,E662,E681,I681,M681,Q681,U681),4)),"")</f>
        <v>1138</v>
      </c>
      <c r="W643" s="70"/>
      <c r="X643" s="70"/>
      <c r="Y643" s="70"/>
      <c r="Z643" s="70"/>
      <c r="AA643" s="71"/>
    </row>
    <row r="644" spans="1:27" ht="14.25">
      <c r="A644" s="24" t="s">
        <v>46</v>
      </c>
      <c r="B644" s="113">
        <v>98</v>
      </c>
      <c r="C644" s="114">
        <v>94</v>
      </c>
      <c r="D644" s="115">
        <v>96</v>
      </c>
      <c r="E644" s="112">
        <f t="shared" si="253"/>
        <v>288</v>
      </c>
      <c r="F644" s="113">
        <v>97</v>
      </c>
      <c r="G644" s="114">
        <v>97</v>
      </c>
      <c r="H644" s="115">
        <v>97</v>
      </c>
      <c r="I644" s="112">
        <f t="shared" si="254"/>
        <v>291</v>
      </c>
      <c r="J644" s="113">
        <v>98</v>
      </c>
      <c r="K644" s="114">
        <v>87</v>
      </c>
      <c r="L644" s="115">
        <v>94</v>
      </c>
      <c r="M644" s="112">
        <f t="shared" si="255"/>
        <v>279</v>
      </c>
      <c r="N644" s="113">
        <v>93</v>
      </c>
      <c r="O644" s="114">
        <v>84</v>
      </c>
      <c r="P644" s="115">
        <v>91</v>
      </c>
      <c r="Q644" s="112">
        <f t="shared" si="256"/>
        <v>268</v>
      </c>
      <c r="R644" s="113"/>
      <c r="S644" s="114"/>
      <c r="T644" s="115"/>
      <c r="U644" s="112">
        <f t="shared" si="257"/>
      </c>
      <c r="V644" s="94">
        <f>IF(SUM(E644,I644,M644,Q644,U644,U663,Q663,M663,I663,E663,E682,I682,M682,Q682,U682)&gt;0,(LARGE((E644,I644,M644,Q644,U644,U663,Q663,M663,I663,E663,E682,I682,M682,Q682,U682),1)+LARGE((E644,I644,M644,Q644,U644,U663,Q663,M663,I663,E663,E682,I682,M682,Q682,U682),2)+LARGE((E644,I644,M644,Q644,U644,U663,Q663,M663,I663,E663,E682,I682,M682,Q682,U682),3)+LARGE((E644,I644,M644,Q644,U644,U663,Q663,M663,I663,E663,E682,I682,M682,Q682,U682),4)),"")</f>
        <v>1137</v>
      </c>
      <c r="W644" s="70"/>
      <c r="X644" s="70"/>
      <c r="Y644" s="70"/>
      <c r="Z644" s="70"/>
      <c r="AA644" s="71"/>
    </row>
    <row r="645" spans="1:27" ht="14.25">
      <c r="A645" s="24" t="s">
        <v>301</v>
      </c>
      <c r="B645" s="113">
        <v>100</v>
      </c>
      <c r="C645" s="114">
        <v>91</v>
      </c>
      <c r="D645" s="115">
        <v>92</v>
      </c>
      <c r="E645" s="112">
        <f t="shared" si="253"/>
        <v>283</v>
      </c>
      <c r="F645" s="113">
        <v>97</v>
      </c>
      <c r="G645" s="114">
        <v>90</v>
      </c>
      <c r="H645" s="115">
        <v>95</v>
      </c>
      <c r="I645" s="112">
        <f t="shared" si="254"/>
        <v>282</v>
      </c>
      <c r="J645" s="113">
        <v>95</v>
      </c>
      <c r="K645" s="114">
        <v>89</v>
      </c>
      <c r="L645" s="115">
        <v>96</v>
      </c>
      <c r="M645" s="112">
        <f t="shared" si="255"/>
        <v>280</v>
      </c>
      <c r="N645" s="113"/>
      <c r="O645" s="114"/>
      <c r="P645" s="115"/>
      <c r="Q645" s="112">
        <f t="shared" si="256"/>
      </c>
      <c r="R645" s="113">
        <v>89</v>
      </c>
      <c r="S645" s="114">
        <v>64</v>
      </c>
      <c r="T645" s="115">
        <v>72</v>
      </c>
      <c r="U645" s="112">
        <f t="shared" si="257"/>
        <v>225</v>
      </c>
      <c r="V645" s="94">
        <f>IF(SUM(E645,I645,M645,Q645,U645,U664,Q664,M664,I664,E664,E683,I683,M683,Q683,U683)&gt;0,(LARGE((E645,I645,M645,Q645,U645,U664,Q664,M664,I664,E664,E683,I683,M683,Q683,U683),1)+LARGE((E645,I645,M645,Q645,U645,U664,Q664,M664,I664,E664,E683,I683,M683,Q683,U683),2)+LARGE((E645,I645,M645,Q645,U645,U664,Q664,M664,I664,E664,E683,I683,M683,Q683,U683),3)+LARGE((E645,I645,M645,Q645,U645,U664,Q664,M664,I664,E664,E683,I683,M683,Q683,U683),4)),"")</f>
        <v>1116</v>
      </c>
      <c r="W645" s="70"/>
      <c r="X645" s="70"/>
      <c r="Y645" s="70"/>
      <c r="Z645" s="70"/>
      <c r="AA645" s="71"/>
    </row>
    <row r="646" spans="1:27" ht="14.25">
      <c r="A646" s="24" t="s">
        <v>52</v>
      </c>
      <c r="B646" s="113">
        <v>100</v>
      </c>
      <c r="C646" s="114">
        <v>94</v>
      </c>
      <c r="D646" s="116">
        <v>93</v>
      </c>
      <c r="E646" s="112">
        <f t="shared" si="253"/>
        <v>287</v>
      </c>
      <c r="F646" s="113">
        <v>96</v>
      </c>
      <c r="G646" s="114">
        <v>94</v>
      </c>
      <c r="H646" s="116">
        <v>94</v>
      </c>
      <c r="I646" s="112">
        <f t="shared" si="254"/>
        <v>284</v>
      </c>
      <c r="J646" s="113">
        <v>98</v>
      </c>
      <c r="K646" s="114">
        <v>90</v>
      </c>
      <c r="L646" s="116">
        <v>95</v>
      </c>
      <c r="M646" s="112">
        <f t="shared" si="255"/>
        <v>283</v>
      </c>
      <c r="N646" s="113"/>
      <c r="O646" s="114"/>
      <c r="P646" s="116"/>
      <c r="Q646" s="112">
        <f t="shared" si="256"/>
      </c>
      <c r="R646" s="113">
        <v>73</v>
      </c>
      <c r="S646" s="114">
        <v>60</v>
      </c>
      <c r="T646" s="116">
        <v>76</v>
      </c>
      <c r="U646" s="112">
        <f t="shared" si="257"/>
        <v>209</v>
      </c>
      <c r="V646" s="94">
        <f>IF(SUM(E646,I646,M646,Q646,U646,U665,Q665,M665,I665,E665,E684,I684,M684,Q684,U684)&gt;0,(LARGE((E646,I646,M646,Q646,U646,U665,Q665,M665,I665,E665,E684,I684,M684,Q684,U684),1)+LARGE((E646,I646,M646,Q646,U646,U665,Q665,M665,I665,E665,E684,I684,M684,Q684,U684),2)+LARGE((E646,I646,M646,Q646,U646,U665,Q665,M665,I665,E665,E684,I684,M684,Q684,U684),3)+LARGE((E646,I646,M646,Q646,U646,U665,Q665,M665,I665,E665,E684,I684,M684,Q684,U684),4)),"")</f>
        <v>1137</v>
      </c>
      <c r="W646" s="70"/>
      <c r="X646" s="70"/>
      <c r="Y646" s="70"/>
      <c r="Z646" s="70"/>
      <c r="AA646" s="71"/>
    </row>
    <row r="647" spans="1:27" ht="14.25">
      <c r="A647" s="24" t="s">
        <v>282</v>
      </c>
      <c r="B647" s="113">
        <v>100</v>
      </c>
      <c r="C647" s="114">
        <v>91</v>
      </c>
      <c r="D647" s="116">
        <v>97</v>
      </c>
      <c r="E647" s="112">
        <f t="shared" si="253"/>
        <v>288</v>
      </c>
      <c r="F647" s="113">
        <v>99</v>
      </c>
      <c r="G647" s="114">
        <v>93</v>
      </c>
      <c r="H647" s="116">
        <v>97</v>
      </c>
      <c r="I647" s="112">
        <f t="shared" si="254"/>
        <v>289</v>
      </c>
      <c r="J647" s="113">
        <v>97</v>
      </c>
      <c r="K647" s="114">
        <v>91</v>
      </c>
      <c r="L647" s="116">
        <v>94</v>
      </c>
      <c r="M647" s="112">
        <f t="shared" si="255"/>
        <v>282</v>
      </c>
      <c r="N647" s="113">
        <v>94</v>
      </c>
      <c r="O647" s="114">
        <v>90</v>
      </c>
      <c r="P647" s="116">
        <v>94</v>
      </c>
      <c r="Q647" s="112">
        <f t="shared" si="256"/>
        <v>278</v>
      </c>
      <c r="R647" s="113"/>
      <c r="S647" s="114"/>
      <c r="T647" s="116"/>
      <c r="U647" s="112">
        <f t="shared" si="257"/>
      </c>
      <c r="V647" s="94">
        <f>IF(SUM(E647,I647,M647,Q647,U647,U666,Q666,M666,I666,E666,E685,I685,M685,Q685,U685)&gt;0,(LARGE((E647,I647,M647,Q647,U647,U666,Q666,M666,I666,E666,E685,I685,M685,Q685,U685),1)+LARGE((E647,I647,M647,Q647,U647,U666,Q666,M666,I666,E666,E685,I685,M685,Q685,U685),2)+LARGE((E647,I647,M647,Q647,U647,U666,Q666,M666,I666,E666,E685,I685,M685,Q685,U685),3)+LARGE((E647,I647,M647,Q647,U647,U666,Q666,M666,I666,E666,E685,I685,M685,Q685,U685),4)),"")</f>
        <v>1137</v>
      </c>
      <c r="W647" s="70"/>
      <c r="X647" s="70"/>
      <c r="Y647" s="70"/>
      <c r="Z647" s="70"/>
      <c r="AA647" s="71"/>
    </row>
    <row r="648" spans="1:27" ht="14.25">
      <c r="A648" s="24" t="s">
        <v>49</v>
      </c>
      <c r="B648" s="113">
        <v>100</v>
      </c>
      <c r="C648" s="114">
        <v>90</v>
      </c>
      <c r="D648" s="115">
        <v>94</v>
      </c>
      <c r="E648" s="112">
        <f>IF(SUM(B648:D648)&gt;0,SUM(B648:D648),"")</f>
        <v>284</v>
      </c>
      <c r="F648" s="113">
        <v>98</v>
      </c>
      <c r="G648" s="114">
        <v>92</v>
      </c>
      <c r="H648" s="115">
        <v>95</v>
      </c>
      <c r="I648" s="112">
        <f>IF(SUM(F648:H648)&gt;0,SUM(F648:H648),"")</f>
        <v>285</v>
      </c>
      <c r="J648" s="113">
        <v>99</v>
      </c>
      <c r="K648" s="114">
        <v>89</v>
      </c>
      <c r="L648" s="115">
        <v>98</v>
      </c>
      <c r="M648" s="112">
        <f>IF(SUM(J648:L648)&gt;0,SUM(J648:L648),"")</f>
        <v>286</v>
      </c>
      <c r="N648" s="113">
        <v>93</v>
      </c>
      <c r="O648" s="114">
        <v>81</v>
      </c>
      <c r="P648" s="115">
        <v>93</v>
      </c>
      <c r="Q648" s="112">
        <f>IF(SUM(N648:P648)&gt;0,SUM(N648:P648),"")</f>
        <v>267</v>
      </c>
      <c r="R648" s="113"/>
      <c r="S648" s="114"/>
      <c r="T648" s="115"/>
      <c r="U648" s="112">
        <f>IF(SUM(R648:T648)&gt;0,SUM(R648:T648),"")</f>
      </c>
      <c r="V648" s="94">
        <f>IF(SUM(E648,I648,M648,Q648,U648,U667,Q667,M667,I667,E667,E686,I686,M686,Q686,U686)&gt;0,(LARGE((E648,I648,M648,Q648,U648,U667,Q667,M667,I667,E667,E686,I686,M686,Q686,U686),1)+LARGE((E648,I648,M648,Q648,U648,U667,Q667,M667,I667,E667,E686,I686,M686,Q686,U686),2)+LARGE((E648,I648,M648,Q648,U648,U667,Q667,M667,I667,E667,E686,I686,M686,Q686,U686),3)+LARGE((E648,I648,M648,Q648,U648,U667,Q667,M667,I667,E667,E686,I686,M686,Q686,U686),4)),"")</f>
        <v>1136</v>
      </c>
      <c r="W648" s="70"/>
      <c r="X648" s="70"/>
      <c r="Y648" s="70"/>
      <c r="Z648" s="70"/>
      <c r="AA648" s="71"/>
    </row>
    <row r="649" spans="1:27" ht="14.25">
      <c r="A649" s="183" t="s">
        <v>41</v>
      </c>
      <c r="B649" s="113">
        <v>100</v>
      </c>
      <c r="C649" s="114">
        <v>92</v>
      </c>
      <c r="D649" s="115">
        <v>96</v>
      </c>
      <c r="E649" s="112">
        <f>IF(SUM(B649:D649)&gt;0,SUM(B649:D649),"")</f>
        <v>288</v>
      </c>
      <c r="F649" s="113">
        <v>100</v>
      </c>
      <c r="G649" s="114">
        <v>92</v>
      </c>
      <c r="H649" s="115">
        <v>97</v>
      </c>
      <c r="I649" s="112">
        <f>IF(SUM(F649:H649)&gt;0,SUM(F649:H649),"")</f>
        <v>289</v>
      </c>
      <c r="J649" s="113">
        <v>97</v>
      </c>
      <c r="K649" s="114">
        <v>95</v>
      </c>
      <c r="L649" s="115">
        <v>95</v>
      </c>
      <c r="M649" s="112">
        <f>IF(SUM(J649:L649)&gt;0,SUM(J649:L649),"")</f>
        <v>287</v>
      </c>
      <c r="N649" s="113">
        <v>95</v>
      </c>
      <c r="O649" s="114">
        <v>80</v>
      </c>
      <c r="P649" s="115">
        <v>90</v>
      </c>
      <c r="Q649" s="112">
        <f>IF(SUM(N649:P649)&gt;0,SUM(N649:P649),"")</f>
        <v>265</v>
      </c>
      <c r="R649" s="113"/>
      <c r="S649" s="114"/>
      <c r="T649" s="115"/>
      <c r="U649" s="112">
        <f>IF(SUM(R649:T649)&gt;0,SUM(R649:T649),"")</f>
      </c>
      <c r="V649" s="94">
        <f>IF(SUM(E649,I649,M649,Q649,U649,U668,Q668,M668,I668,E668,E687,I687,M687,Q687,U687)&gt;0,(LARGE((E649,I649,M649,Q649,U649,U668,Q668,M668,I668,E668,E687,I687,M687,Q687,U687),1)+LARGE((E649,I649,M649,Q649,U649,U668,Q668,M668,I668,E668,E687,I687,M687,Q687,U687),2)+LARGE((E649,I649,M649,Q649,U649,U668,Q668,M668,I668,E668,E687,I687,M687,Q687,U687),3)+LARGE((E649,I649,M649,Q649,U649,U668,Q668,M668,I668,E668,E687,I687,M687,Q687,U687),4)),"")</f>
        <v>1149</v>
      </c>
      <c r="W649" s="70"/>
      <c r="X649" s="70"/>
      <c r="Y649" s="70"/>
      <c r="Z649" s="70"/>
      <c r="AA649" s="71"/>
    </row>
    <row r="650" spans="1:27" ht="14.25">
      <c r="A650" s="183" t="s">
        <v>53</v>
      </c>
      <c r="B650" s="113">
        <v>100</v>
      </c>
      <c r="C650" s="114">
        <v>90</v>
      </c>
      <c r="D650" s="115">
        <v>98</v>
      </c>
      <c r="E650" s="112">
        <f>IF(SUM(B650:D650)&gt;0,SUM(B650:D650),"")</f>
        <v>288</v>
      </c>
      <c r="F650" s="113">
        <v>99</v>
      </c>
      <c r="G650" s="114">
        <v>90</v>
      </c>
      <c r="H650" s="115">
        <v>94</v>
      </c>
      <c r="I650" s="112">
        <f>IF(SUM(F650:H650)&gt;0,SUM(F650:H650),"")</f>
        <v>283</v>
      </c>
      <c r="J650" s="113">
        <v>96</v>
      </c>
      <c r="K650" s="114">
        <v>89</v>
      </c>
      <c r="L650" s="115">
        <v>91</v>
      </c>
      <c r="M650" s="112">
        <f>IF(SUM(J650:L650)&gt;0,SUM(J650:L650),"")</f>
        <v>276</v>
      </c>
      <c r="N650" s="113">
        <v>91</v>
      </c>
      <c r="O650" s="114">
        <v>83</v>
      </c>
      <c r="P650" s="115">
        <v>87</v>
      </c>
      <c r="Q650" s="112">
        <f>IF(SUM(N650:P650)&gt;0,SUM(N650:P650),"")</f>
        <v>261</v>
      </c>
      <c r="R650" s="113"/>
      <c r="S650" s="114"/>
      <c r="T650" s="115"/>
      <c r="U650" s="112">
        <f>IF(SUM(R650:T650)&gt;0,SUM(R650:T650),"")</f>
      </c>
      <c r="V650" s="94">
        <f>IF(SUM(E650,I650,M650,Q650,U650,U669,Q669,M669,I669,E669,E688,I688,M688,Q688,U688)&gt;0,(LARGE((E650,I650,M650,Q650,U650,U669,Q669,M669,I669,E669,E688,I688,M688,Q688,U688),1)+LARGE((E650,I650,M650,Q650,U650,U669,Q669,M669,I669,E669,E688,I688,M688,Q688,U688),2)+LARGE((E650,I650,M650,Q650,U650,U669,Q669,M669,I669,E669,E688,I688,M688,Q688,U688),3)+LARGE((E650,I650,M650,Q650,U650,U669,Q669,M669,I669,E669,E688,I688,M688,Q688,U688),4)),"")</f>
        <v>1131</v>
      </c>
      <c r="W650" s="70"/>
      <c r="X650" s="70"/>
      <c r="Y650" s="70"/>
      <c r="Z650" s="70"/>
      <c r="AA650" s="71"/>
    </row>
    <row r="651" spans="1:27" ht="14.25">
      <c r="A651" s="42"/>
      <c r="B651" s="113"/>
      <c r="C651" s="114"/>
      <c r="D651" s="115"/>
      <c r="E651" s="112">
        <f t="shared" si="253"/>
      </c>
      <c r="F651" s="113"/>
      <c r="G651" s="114"/>
      <c r="H651" s="115"/>
      <c r="I651" s="112">
        <f t="shared" si="254"/>
      </c>
      <c r="J651" s="113"/>
      <c r="K651" s="114"/>
      <c r="L651" s="115"/>
      <c r="M651" s="112">
        <f t="shared" si="255"/>
      </c>
      <c r="N651" s="113"/>
      <c r="O651" s="114"/>
      <c r="P651" s="115"/>
      <c r="Q651" s="112">
        <f t="shared" si="256"/>
      </c>
      <c r="R651" s="113"/>
      <c r="S651" s="114"/>
      <c r="T651" s="115"/>
      <c r="U651" s="112">
        <f t="shared" si="257"/>
      </c>
      <c r="V651" s="94">
        <f>IF(SUM(E651,I651,M651,Q651,U651,U670,Q670,M670,I670,E670,E689,I689,M689,Q689,U689)&gt;0,(LARGE((E651,I651,M651,Q651,U651,U670,Q670,M670,I670,E670,E689,I689,M689,Q689,U689),1)+LARGE((E651,I651,M651,Q651,U651,U670,Q670,M670,I670,E670,E689,I689,M689,Q689,U689),2)+LARGE((E651,I651,M651,Q651,U651,U670,Q670,M670,I670,E670,E689,I689,M689,Q689,U689),3)+LARGE((E651,I651,M651,Q651,U651,U670,Q670,M670,I670,E670,E689,I689,M689,Q689,U689),4)),"")</f>
      </c>
      <c r="W651" s="70"/>
      <c r="X651" s="70"/>
      <c r="Y651" s="70"/>
      <c r="Z651" s="70"/>
      <c r="AA651" s="71"/>
    </row>
    <row r="652" spans="1:27" ht="14.25">
      <c r="A652" s="42"/>
      <c r="B652" s="113"/>
      <c r="C652" s="114"/>
      <c r="D652" s="115"/>
      <c r="E652" s="112">
        <f t="shared" si="253"/>
      </c>
      <c r="F652" s="113"/>
      <c r="G652" s="114"/>
      <c r="H652" s="115"/>
      <c r="I652" s="112">
        <f t="shared" si="254"/>
      </c>
      <c r="J652" s="113"/>
      <c r="K652" s="114"/>
      <c r="L652" s="115"/>
      <c r="M652" s="112">
        <f t="shared" si="255"/>
      </c>
      <c r="N652" s="113"/>
      <c r="O652" s="114"/>
      <c r="P652" s="115"/>
      <c r="Q652" s="112">
        <f t="shared" si="256"/>
      </c>
      <c r="R652" s="113"/>
      <c r="S652" s="114"/>
      <c r="T652" s="115"/>
      <c r="U652" s="112">
        <f t="shared" si="257"/>
      </c>
      <c r="V652" s="94">
        <f>IF(SUM(E652,I652,M652,Q652,U652,U671,Q671,M671,I671,E671,E690,I690,M690,Q690,U690)&gt;0,(LARGE((E652,I652,M652,Q652,U652,U671,Q671,M671,I671,E671,E690,I690,M690,Q690,U690),1)+LARGE((E652,I652,M652,Q652,U652,U671,Q671,M671,I671,E671,E690,I690,M690,Q690,U690),2)+LARGE((E652,I652,M652,Q652,U652,U671,Q671,M671,I671,E671,E690,I690,M690,Q690,U690),3)+LARGE((E652,I652,M652,Q652,U652,U671,Q671,M671,I671,E671,E690,I690,M690,Q690,U690),4)),"")</f>
      </c>
      <c r="W652" s="70"/>
      <c r="X652" s="70"/>
      <c r="Y652" s="70"/>
      <c r="Z652" s="70"/>
      <c r="AA652" s="71"/>
    </row>
    <row r="653" spans="1:27" ht="14.25">
      <c r="A653" s="42"/>
      <c r="B653" s="113"/>
      <c r="C653" s="114"/>
      <c r="D653" s="115"/>
      <c r="E653" s="112">
        <f t="shared" si="253"/>
      </c>
      <c r="F653" s="113"/>
      <c r="G653" s="114"/>
      <c r="H653" s="115"/>
      <c r="I653" s="112">
        <f t="shared" si="254"/>
      </c>
      <c r="J653" s="113"/>
      <c r="K653" s="114"/>
      <c r="L653" s="115"/>
      <c r="M653" s="112">
        <f t="shared" si="255"/>
      </c>
      <c r="N653" s="113"/>
      <c r="O653" s="114"/>
      <c r="P653" s="115"/>
      <c r="Q653" s="112">
        <f t="shared" si="256"/>
      </c>
      <c r="R653" s="113"/>
      <c r="S653" s="114"/>
      <c r="T653" s="115"/>
      <c r="U653" s="112">
        <f t="shared" si="257"/>
      </c>
      <c r="V653" s="94">
        <f>IF(SUM(E653,I653,M653,Q653,U653,U672,Q672,M672,I672,E672,E691,I691,M691,Q691,U691)&gt;0,(LARGE((E653,I653,M653,Q653,U653,U672,Q672,M672,I672,E672,E691,I691,M691,Q691,U691),1)+LARGE((E653,I653,M653,Q653,U653,U672,Q672,M672,I672,E672,E691,I691,M691,Q691,U691),2)+LARGE((E653,I653,M653,Q653,U653,U672,Q672,M672,I672,E672,E691,I691,M691,Q691,U691),3)+LARGE((E653,I653,M653,Q653,U653,U672,Q672,M672,I672,E672,E691,I691,M691,Q691,U691),4)),"")</f>
      </c>
      <c r="W653" s="70"/>
      <c r="X653" s="70"/>
      <c r="Y653" s="70"/>
      <c r="Z653" s="70"/>
      <c r="AA653" s="71"/>
    </row>
    <row r="654" spans="1:27" ht="14.25">
      <c r="A654" s="24" t="s">
        <v>204</v>
      </c>
      <c r="B654" s="113">
        <v>100</v>
      </c>
      <c r="C654" s="114">
        <v>93</v>
      </c>
      <c r="D654" s="115">
        <v>96</v>
      </c>
      <c r="E654" s="112">
        <f t="shared" si="253"/>
        <v>289</v>
      </c>
      <c r="F654" s="113">
        <v>96</v>
      </c>
      <c r="G654" s="114">
        <v>96</v>
      </c>
      <c r="H654" s="114">
        <v>96</v>
      </c>
      <c r="I654" s="112">
        <f>IF(SUM(F654:H654)&gt;0,SUM(F654:H654),"")</f>
        <v>288</v>
      </c>
      <c r="J654" s="113">
        <v>98</v>
      </c>
      <c r="K654" s="114">
        <v>90</v>
      </c>
      <c r="L654" s="114">
        <v>88</v>
      </c>
      <c r="M654" s="112">
        <f t="shared" si="255"/>
        <v>276</v>
      </c>
      <c r="N654" s="113">
        <v>97</v>
      </c>
      <c r="O654" s="114">
        <v>83</v>
      </c>
      <c r="P654" s="114">
        <v>91</v>
      </c>
      <c r="Q654" s="112">
        <f t="shared" si="256"/>
        <v>271</v>
      </c>
      <c r="R654" s="113"/>
      <c r="S654" s="114"/>
      <c r="T654" s="114"/>
      <c r="U654" s="112">
        <f t="shared" si="257"/>
      </c>
      <c r="V654" s="94">
        <f>IF(SUM(E654,I654,M654,Q654,U654,U673,Q673,M673,I673,E673,E692,I692,M692,Q692,U692)&gt;0,(LARGE((E654,I654,M654,Q654,U654,U673,Q673,M673,I673,E673,E692,I692,M692,Q692,U692),1)+LARGE((E654,I654,M654,Q654,U654,U673,Q673,M673,I673,E673,E692,I692,M692,Q692,U692),2)+LARGE((E654,I654,M654,Q654,U654,U673,Q673,M673,I673,E673,E692,I692,M692,Q692,U692),3)+LARGE((E654,I654,M654,Q654,U654,U673,Q673,M673,I673,E673,E692,I692,M692,Q692,U692),4)),"")</f>
        <v>1138</v>
      </c>
      <c r="W654" s="70"/>
      <c r="X654" s="70"/>
      <c r="Y654" s="70"/>
      <c r="Z654" s="70"/>
      <c r="AA654" s="71"/>
    </row>
    <row r="655" spans="1:27" ht="14.25">
      <c r="A655" s="24" t="s">
        <v>205</v>
      </c>
      <c r="B655" s="113"/>
      <c r="C655" s="114"/>
      <c r="D655" s="115"/>
      <c r="E655" s="112">
        <f t="shared" si="253"/>
      </c>
      <c r="F655" s="113"/>
      <c r="G655" s="114"/>
      <c r="H655" s="115"/>
      <c r="I655" s="112">
        <f t="shared" si="254"/>
      </c>
      <c r="J655" s="113"/>
      <c r="K655" s="114"/>
      <c r="L655" s="115"/>
      <c r="M655" s="112">
        <f t="shared" si="255"/>
      </c>
      <c r="N655" s="113"/>
      <c r="O655" s="114"/>
      <c r="P655" s="115"/>
      <c r="Q655" s="112">
        <f t="shared" si="256"/>
      </c>
      <c r="R655" s="113"/>
      <c r="S655" s="114"/>
      <c r="T655" s="115"/>
      <c r="U655" s="112">
        <f t="shared" si="257"/>
      </c>
      <c r="V655" s="94">
        <f>IF(SUM(E655,I655,M655,Q655,U655,U674,Q674,M674,I674,E674,E693,I693,M693,Q693,U693)&gt;0,(LARGE((E655,I655,M655,Q655,U655,U674,Q674,M674,I674,E674,E693,I693,M693,Q693,U693),1)+LARGE((E655,I655,M655,Q655,U655,U674,Q674,M674,I674,E674,E693,I693,M693,Q693,U693),2)+LARGE((E655,I655,M655,Q655,U655,U674,Q674,M674,I674,E674,E693,I693,M693,Q693,U693),3)+LARGE((E655,I655,M655,Q655,U655,U674,Q674,M674,I674,E674,E693,I693,M693,Q693,U693),4)),"")</f>
      </c>
      <c r="W655" s="70"/>
      <c r="X655" s="70"/>
      <c r="Y655" s="70"/>
      <c r="Z655" s="70"/>
      <c r="AA655" s="71"/>
    </row>
    <row r="656" spans="1:27" ht="14.25">
      <c r="A656" s="24" t="s">
        <v>318</v>
      </c>
      <c r="B656" s="113"/>
      <c r="C656" s="114"/>
      <c r="D656" s="115"/>
      <c r="E656" s="112">
        <f t="shared" si="253"/>
      </c>
      <c r="F656" s="113"/>
      <c r="G656" s="114"/>
      <c r="H656" s="115"/>
      <c r="I656" s="112">
        <f t="shared" si="254"/>
      </c>
      <c r="J656" s="113"/>
      <c r="K656" s="114"/>
      <c r="L656" s="115"/>
      <c r="M656" s="112">
        <f t="shared" si="255"/>
      </c>
      <c r="N656" s="113"/>
      <c r="O656" s="114"/>
      <c r="P656" s="115"/>
      <c r="Q656" s="112">
        <f t="shared" si="256"/>
      </c>
      <c r="R656" s="113"/>
      <c r="S656" s="114"/>
      <c r="T656" s="115"/>
      <c r="U656" s="112">
        <f t="shared" si="257"/>
      </c>
      <c r="V656" s="94">
        <f>IF(SUM(E656,I656,M656,Q656,U656,U675,Q675,M675,I675,E675,E694,I694,M694,Q694,U694)&gt;0,(LARGE((E656,I656,M656,Q656,U656,U675,Q675,M675,I675,E675,E694,I694,M694,Q694,U694),1)+LARGE((E656,I656,M656,Q656,U656,U675,Q675,M675,I675,E675,E694,I694,M694,Q694,U694),2)+LARGE((E656,I656,M656,Q656,U656,U675,Q675,M675,I675,E675,E694,I694,M694,Q694,U694),3)+LARGE((E656,I656,M656,Q656,U656,U675,Q675,M675,I675,E675,E694,I694,M694,Q694,U694),4)),"")</f>
      </c>
      <c r="W656" s="70"/>
      <c r="X656" s="70"/>
      <c r="Y656" s="70"/>
      <c r="Z656" s="70"/>
      <c r="AA656" s="71"/>
    </row>
    <row r="657" spans="1:27" ht="15" thickBot="1">
      <c r="A657" s="106" t="s">
        <v>11</v>
      </c>
      <c r="B657" s="150">
        <f aca="true" t="shared" si="258" ref="B657:T657">IF(SUM(B642:B653)=0,0,AVERAGE(B642:B653))</f>
        <v>99.11111111111111</v>
      </c>
      <c r="C657" s="151">
        <f t="shared" si="258"/>
        <v>92.11111111111111</v>
      </c>
      <c r="D657" s="152">
        <f t="shared" si="258"/>
        <v>95</v>
      </c>
      <c r="E657" s="160">
        <f>IF(SUM(E642:E653)=0,0,AVERAGE(E642:E654))</f>
        <v>286.5</v>
      </c>
      <c r="F657" s="150">
        <f t="shared" si="258"/>
        <v>98.22222222222223</v>
      </c>
      <c r="G657" s="151">
        <f t="shared" si="258"/>
        <v>92.77777777777777</v>
      </c>
      <c r="H657" s="152">
        <f t="shared" si="258"/>
        <v>95.55555555555556</v>
      </c>
      <c r="I657" s="160">
        <f>IF(SUM(I642:I653)=0,0,AVERAGE(I642:I654))</f>
        <v>286.7</v>
      </c>
      <c r="J657" s="150">
        <f t="shared" si="258"/>
        <v>97.55555555555556</v>
      </c>
      <c r="K657" s="151">
        <f t="shared" si="258"/>
        <v>90.33333333333333</v>
      </c>
      <c r="L657" s="152">
        <f t="shared" si="258"/>
        <v>94.11111111111111</v>
      </c>
      <c r="M657" s="160">
        <f>IF(SUM(M642:M653)=0,0,AVERAGE(M642:M654))</f>
        <v>281.4</v>
      </c>
      <c r="N657" s="150">
        <f t="shared" si="258"/>
        <v>93.71428571428571</v>
      </c>
      <c r="O657" s="151">
        <f t="shared" si="258"/>
        <v>82.42857142857143</v>
      </c>
      <c r="P657" s="152">
        <f t="shared" si="258"/>
        <v>89.85714285714286</v>
      </c>
      <c r="Q657" s="160">
        <f>IF(SUM(Q642:Q653)=0,0,AVERAGE(Q642:Q654))</f>
        <v>266.625</v>
      </c>
      <c r="R657" s="150">
        <f t="shared" si="258"/>
        <v>83.66666666666667</v>
      </c>
      <c r="S657" s="151">
        <f t="shared" si="258"/>
        <v>60.666666666666664</v>
      </c>
      <c r="T657" s="152">
        <f t="shared" si="258"/>
        <v>71.66666666666667</v>
      </c>
      <c r="U657" s="160">
        <f>IF(SUM(U642:U653)=0,0,AVERAGE(U642:U654))</f>
        <v>216</v>
      </c>
      <c r="V657" s="153">
        <f>IF(SUM(V642:V653)=0,0,AVERAGE(V642:V654))</f>
        <v>1133.5</v>
      </c>
      <c r="W657" s="96"/>
      <c r="X657" s="97"/>
      <c r="Y657" s="97"/>
      <c r="Z657" s="97"/>
      <c r="AA657" s="98"/>
    </row>
    <row r="658" spans="1:27" ht="15" thickBot="1">
      <c r="A658" s="2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26"/>
      <c r="V658" s="25"/>
      <c r="W658" s="70" t="s">
        <v>65</v>
      </c>
      <c r="X658" s="88"/>
      <c r="Y658" s="88"/>
      <c r="Z658" s="88"/>
      <c r="AA658" s="89"/>
    </row>
    <row r="659" spans="1:27" ht="14.25">
      <c r="A659" s="105" t="s">
        <v>51</v>
      </c>
      <c r="B659" s="320" t="s">
        <v>389</v>
      </c>
      <c r="C659" s="321"/>
      <c r="D659" s="321"/>
      <c r="E659" s="322"/>
      <c r="F659" s="320" t="s">
        <v>202</v>
      </c>
      <c r="G659" s="321"/>
      <c r="H659" s="321"/>
      <c r="I659" s="322"/>
      <c r="J659" s="320" t="s">
        <v>203</v>
      </c>
      <c r="K659" s="321"/>
      <c r="L659" s="321"/>
      <c r="M659" s="322"/>
      <c r="N659" s="320" t="s">
        <v>99</v>
      </c>
      <c r="O659" s="321"/>
      <c r="P659" s="321"/>
      <c r="Q659" s="322"/>
      <c r="R659" s="320" t="s">
        <v>100</v>
      </c>
      <c r="S659" s="321"/>
      <c r="T659" s="321"/>
      <c r="U659" s="322"/>
      <c r="V659" s="29"/>
      <c r="W659" s="70" t="str">
        <f>B659</f>
        <v>Rebekak Daniels - 10</v>
      </c>
      <c r="X659" s="70" t="str">
        <f>F659</f>
        <v>SB 7</v>
      </c>
      <c r="Y659" s="70" t="str">
        <f>J659</f>
        <v>SB 8</v>
      </c>
      <c r="Z659" s="70" t="str">
        <f>N659</f>
        <v>SB 9</v>
      </c>
      <c r="AA659" s="71" t="str">
        <f>R659</f>
        <v>SB 10</v>
      </c>
    </row>
    <row r="660" spans="1:27" ht="15" thickBot="1">
      <c r="A660" s="38" t="s">
        <v>5</v>
      </c>
      <c r="B660" s="18" t="s">
        <v>6</v>
      </c>
      <c r="C660" s="19" t="s">
        <v>7</v>
      </c>
      <c r="D660" s="19" t="s">
        <v>8</v>
      </c>
      <c r="E660" s="21" t="s">
        <v>9</v>
      </c>
      <c r="F660" s="18" t="s">
        <v>6</v>
      </c>
      <c r="G660" s="19" t="s">
        <v>7</v>
      </c>
      <c r="H660" s="19" t="s">
        <v>8</v>
      </c>
      <c r="I660" s="21" t="s">
        <v>9</v>
      </c>
      <c r="J660" s="18" t="s">
        <v>6</v>
      </c>
      <c r="K660" s="19" t="s">
        <v>7</v>
      </c>
      <c r="L660" s="19" t="s">
        <v>8</v>
      </c>
      <c r="M660" s="21" t="s">
        <v>9</v>
      </c>
      <c r="N660" s="18" t="s">
        <v>6</v>
      </c>
      <c r="O660" s="19" t="s">
        <v>7</v>
      </c>
      <c r="P660" s="19" t="s">
        <v>8</v>
      </c>
      <c r="Q660" s="21" t="s">
        <v>9</v>
      </c>
      <c r="R660" s="18" t="s">
        <v>6</v>
      </c>
      <c r="S660" s="19" t="s">
        <v>7</v>
      </c>
      <c r="T660" s="19" t="s">
        <v>8</v>
      </c>
      <c r="U660" s="21" t="s">
        <v>9</v>
      </c>
      <c r="V660" s="22"/>
      <c r="W660" s="90">
        <f>IF(SUM(E661:E675)&gt;0,LARGE(E661:E675,1),0)</f>
        <v>285</v>
      </c>
      <c r="X660" s="70">
        <f>IF(SUM(I661:I675)&gt;0,LARGE(I661:I675,1),0)</f>
        <v>0</v>
      </c>
      <c r="Y660" s="70">
        <f>IF(SUM(M661:M675)&gt;0,LARGE(M661:M675,1),0)</f>
        <v>0</v>
      </c>
      <c r="Z660" s="70">
        <f>IF(SUM(Q661:Q675)&gt;0,LARGE(Q661:Q675,1),0)</f>
        <v>0</v>
      </c>
      <c r="AA660" s="71">
        <f>IF(SUM(U661:U675)&gt;0,LARGE(U661:U675,1),0)</f>
        <v>0</v>
      </c>
    </row>
    <row r="661" spans="1:27" ht="15" thickTop="1">
      <c r="A661" s="24" t="s">
        <v>45</v>
      </c>
      <c r="B661" s="109"/>
      <c r="C661" s="110"/>
      <c r="D661" s="111"/>
      <c r="E661" s="112">
        <f>IF(SUM(B661:D661)&gt;0,SUM(B661:D661),"")</f>
      </c>
      <c r="F661" s="109"/>
      <c r="G661" s="110"/>
      <c r="H661" s="111"/>
      <c r="I661" s="112">
        <f>IF(SUM(F661:H661)&gt;0,SUM(F661:H661),"")</f>
      </c>
      <c r="J661" s="109"/>
      <c r="K661" s="110"/>
      <c r="L661" s="111"/>
      <c r="M661" s="112">
        <f>IF(SUM(J661:L661)&gt;0,SUM(J661:L661),"")</f>
      </c>
      <c r="N661" s="109"/>
      <c r="O661" s="110"/>
      <c r="P661" s="111"/>
      <c r="Q661" s="112">
        <f>IF(SUM(N661:P661)&gt;0,SUM(N661:P661),"")</f>
      </c>
      <c r="R661" s="109"/>
      <c r="S661" s="110"/>
      <c r="T661" s="111"/>
      <c r="U661" s="112">
        <f>IF(SUM(R661:T661)&gt;0,SUM(R661:T661),"")</f>
      </c>
      <c r="V661" s="30"/>
      <c r="W661" s="70"/>
      <c r="X661" s="70"/>
      <c r="Y661" s="70"/>
      <c r="Z661" s="70"/>
      <c r="AA661" s="71"/>
    </row>
    <row r="662" spans="1:27" ht="14.25">
      <c r="A662" s="24" t="s">
        <v>42</v>
      </c>
      <c r="B662" s="113">
        <v>92</v>
      </c>
      <c r="C662" s="114">
        <v>86</v>
      </c>
      <c r="D662" s="115">
        <v>97</v>
      </c>
      <c r="E662" s="112">
        <f aca="true" t="shared" si="259" ref="E662:E675">IF(SUM(B662:D662)&gt;0,SUM(B662:D662),"")</f>
        <v>275</v>
      </c>
      <c r="F662" s="113"/>
      <c r="G662" s="114"/>
      <c r="H662" s="115"/>
      <c r="I662" s="112">
        <f aca="true" t="shared" si="260" ref="I662:I675">IF(SUM(F662:H662)&gt;0,SUM(F662:H662),"")</f>
      </c>
      <c r="J662" s="113"/>
      <c r="K662" s="114"/>
      <c r="L662" s="115"/>
      <c r="M662" s="112">
        <f aca="true" t="shared" si="261" ref="M662:M675">IF(SUM(J662:L662)&gt;0,SUM(J662:L662),"")</f>
      </c>
      <c r="N662" s="113"/>
      <c r="O662" s="114"/>
      <c r="P662" s="115"/>
      <c r="Q662" s="112">
        <f aca="true" t="shared" si="262" ref="Q662:Q675">IF(SUM(N662:P662)&gt;0,SUM(N662:P662),"")</f>
      </c>
      <c r="R662" s="113"/>
      <c r="S662" s="114"/>
      <c r="T662" s="115"/>
      <c r="U662" s="112">
        <f aca="true" t="shared" si="263" ref="U662:U675">IF(SUM(R662:T662)&gt;0,SUM(R662:T662),"")</f>
      </c>
      <c r="V662" s="31"/>
      <c r="W662" s="70"/>
      <c r="X662" s="70"/>
      <c r="Y662" s="70"/>
      <c r="Z662" s="70"/>
      <c r="AA662" s="71"/>
    </row>
    <row r="663" spans="1:27" ht="14.25">
      <c r="A663" s="24" t="s">
        <v>46</v>
      </c>
      <c r="B663" s="113">
        <v>99</v>
      </c>
      <c r="C663" s="114">
        <v>88</v>
      </c>
      <c r="D663" s="115">
        <v>92</v>
      </c>
      <c r="E663" s="112">
        <f t="shared" si="259"/>
        <v>279</v>
      </c>
      <c r="F663" s="113"/>
      <c r="G663" s="114"/>
      <c r="H663" s="115"/>
      <c r="I663" s="112">
        <f t="shared" si="260"/>
      </c>
      <c r="J663" s="113"/>
      <c r="K663" s="114"/>
      <c r="L663" s="115"/>
      <c r="M663" s="112">
        <f t="shared" si="261"/>
      </c>
      <c r="N663" s="113"/>
      <c r="O663" s="114"/>
      <c r="P663" s="115"/>
      <c r="Q663" s="112">
        <f t="shared" si="262"/>
      </c>
      <c r="R663" s="113"/>
      <c r="S663" s="114"/>
      <c r="T663" s="115"/>
      <c r="U663" s="112">
        <f t="shared" si="263"/>
      </c>
      <c r="V663" s="32" t="s">
        <v>12</v>
      </c>
      <c r="W663" s="70"/>
      <c r="X663" s="70"/>
      <c r="Y663" s="70"/>
      <c r="Z663" s="70"/>
      <c r="AA663" s="71"/>
    </row>
    <row r="664" spans="1:27" ht="14.25">
      <c r="A664" s="24" t="s">
        <v>301</v>
      </c>
      <c r="B664" s="113">
        <v>92</v>
      </c>
      <c r="C664" s="114">
        <v>84</v>
      </c>
      <c r="D664" s="115">
        <v>95</v>
      </c>
      <c r="E664" s="112">
        <f t="shared" si="259"/>
        <v>271</v>
      </c>
      <c r="F664" s="113"/>
      <c r="G664" s="114"/>
      <c r="H664" s="115"/>
      <c r="I664" s="112">
        <f t="shared" si="260"/>
      </c>
      <c r="J664" s="113"/>
      <c r="K664" s="114"/>
      <c r="L664" s="115"/>
      <c r="M664" s="112">
        <f t="shared" si="261"/>
      </c>
      <c r="N664" s="113"/>
      <c r="O664" s="114"/>
      <c r="P664" s="115"/>
      <c r="Q664" s="112">
        <f t="shared" si="262"/>
      </c>
      <c r="R664" s="113"/>
      <c r="S664" s="114"/>
      <c r="T664" s="115"/>
      <c r="U664" s="112">
        <f t="shared" si="263"/>
      </c>
      <c r="V664" s="32" t="s">
        <v>13</v>
      </c>
      <c r="W664" s="70"/>
      <c r="X664" s="70"/>
      <c r="Y664" s="70"/>
      <c r="Z664" s="70"/>
      <c r="AA664" s="71"/>
    </row>
    <row r="665" spans="1:27" ht="14.25">
      <c r="A665" s="24" t="s">
        <v>52</v>
      </c>
      <c r="B665" s="113">
        <v>98</v>
      </c>
      <c r="C665" s="114">
        <v>87</v>
      </c>
      <c r="D665" s="116">
        <v>98</v>
      </c>
      <c r="E665" s="112">
        <f t="shared" si="259"/>
        <v>283</v>
      </c>
      <c r="F665" s="113"/>
      <c r="G665" s="114"/>
      <c r="H665" s="116"/>
      <c r="I665" s="112">
        <f t="shared" si="260"/>
      </c>
      <c r="J665" s="113"/>
      <c r="K665" s="114"/>
      <c r="L665" s="116"/>
      <c r="M665" s="112">
        <f t="shared" si="261"/>
      </c>
      <c r="N665" s="113"/>
      <c r="O665" s="114"/>
      <c r="P665" s="116"/>
      <c r="Q665" s="112">
        <f t="shared" si="262"/>
      </c>
      <c r="R665" s="113"/>
      <c r="S665" s="114"/>
      <c r="T665" s="116"/>
      <c r="U665" s="112">
        <f t="shared" si="263"/>
      </c>
      <c r="V665" s="32" t="s">
        <v>13</v>
      </c>
      <c r="W665" s="70"/>
      <c r="X665" s="70"/>
      <c r="Y665" s="70"/>
      <c r="Z665" s="70"/>
      <c r="AA665" s="71"/>
    </row>
    <row r="666" spans="1:27" ht="14.25">
      <c r="A666" s="24" t="s">
        <v>282</v>
      </c>
      <c r="B666" s="113">
        <v>95</v>
      </c>
      <c r="C666" s="114">
        <v>86</v>
      </c>
      <c r="D666" s="116">
        <v>93</v>
      </c>
      <c r="E666" s="112">
        <f t="shared" si="259"/>
        <v>274</v>
      </c>
      <c r="F666" s="113"/>
      <c r="G666" s="114"/>
      <c r="H666" s="116"/>
      <c r="I666" s="112">
        <f t="shared" si="260"/>
      </c>
      <c r="J666" s="113"/>
      <c r="K666" s="114"/>
      <c r="L666" s="116"/>
      <c r="M666" s="112">
        <f t="shared" si="261"/>
      </c>
      <c r="N666" s="113"/>
      <c r="O666" s="114"/>
      <c r="P666" s="116"/>
      <c r="Q666" s="112">
        <f t="shared" si="262"/>
      </c>
      <c r="R666" s="113"/>
      <c r="S666" s="114"/>
      <c r="T666" s="116"/>
      <c r="U666" s="112">
        <f t="shared" si="263"/>
      </c>
      <c r="V666" s="32"/>
      <c r="W666" s="70"/>
      <c r="X666" s="70"/>
      <c r="Y666" s="70"/>
      <c r="Z666" s="70"/>
      <c r="AA666" s="71"/>
    </row>
    <row r="667" spans="1:27" ht="14.25">
      <c r="A667" s="24" t="s">
        <v>49</v>
      </c>
      <c r="B667" s="113">
        <v>98</v>
      </c>
      <c r="C667" s="114">
        <v>89</v>
      </c>
      <c r="D667" s="115">
        <v>94</v>
      </c>
      <c r="E667" s="112">
        <f>IF(SUM(B667:D667)&gt;0,SUM(B667:D667),"")</f>
        <v>281</v>
      </c>
      <c r="F667" s="113"/>
      <c r="G667" s="114"/>
      <c r="H667" s="115"/>
      <c r="I667" s="112">
        <f>IF(SUM(F667:H667)&gt;0,SUM(F667:H667),"")</f>
      </c>
      <c r="J667" s="113"/>
      <c r="K667" s="114"/>
      <c r="L667" s="115"/>
      <c r="M667" s="112">
        <f>IF(SUM(J667:L667)&gt;0,SUM(J667:L667),"")</f>
      </c>
      <c r="N667" s="113"/>
      <c r="O667" s="114"/>
      <c r="P667" s="115"/>
      <c r="Q667" s="112">
        <f>IF(SUM(N667:P667)&gt;0,SUM(N667:P667),"")</f>
      </c>
      <c r="R667" s="113"/>
      <c r="S667" s="114"/>
      <c r="T667" s="115"/>
      <c r="U667" s="112">
        <f>IF(SUM(R667:T667)&gt;0,SUM(R667:T667),"")</f>
      </c>
      <c r="V667" s="32" t="s">
        <v>14</v>
      </c>
      <c r="W667" s="70"/>
      <c r="X667" s="70"/>
      <c r="Y667" s="70"/>
      <c r="Z667" s="70"/>
      <c r="AA667" s="71"/>
    </row>
    <row r="668" spans="1:27" ht="14.25">
      <c r="A668" s="183" t="s">
        <v>41</v>
      </c>
      <c r="B668" s="113">
        <v>98</v>
      </c>
      <c r="C668" s="114">
        <v>92</v>
      </c>
      <c r="D668" s="115">
        <v>95</v>
      </c>
      <c r="E668" s="112">
        <f>IF(SUM(B668:D668)&gt;0,SUM(B668:D668),"")</f>
        <v>285</v>
      </c>
      <c r="F668" s="113"/>
      <c r="G668" s="114"/>
      <c r="H668" s="115"/>
      <c r="I668" s="112">
        <f>IF(SUM(F668:H668)&gt;0,SUM(F668:H668),"")</f>
      </c>
      <c r="J668" s="113"/>
      <c r="K668" s="114"/>
      <c r="L668" s="115"/>
      <c r="M668" s="112">
        <f>IF(SUM(J668:L668)&gt;0,SUM(J668:L668),"")</f>
      </c>
      <c r="N668" s="113"/>
      <c r="O668" s="114"/>
      <c r="P668" s="115"/>
      <c r="Q668" s="112">
        <f>IF(SUM(N668:P668)&gt;0,SUM(N668:P668),"")</f>
      </c>
      <c r="R668" s="113"/>
      <c r="S668" s="114"/>
      <c r="T668" s="115"/>
      <c r="U668" s="112">
        <f>IF(SUM(R668:T668)&gt;0,SUM(R668:T668),"")</f>
      </c>
      <c r="V668" s="32" t="s">
        <v>15</v>
      </c>
      <c r="W668" s="70"/>
      <c r="X668" s="70"/>
      <c r="Y668" s="70"/>
      <c r="Z668" s="70"/>
      <c r="AA668" s="71"/>
    </row>
    <row r="669" spans="1:27" ht="14.25">
      <c r="A669" s="183" t="s">
        <v>53</v>
      </c>
      <c r="B669" s="113">
        <v>99</v>
      </c>
      <c r="C669" s="114">
        <v>89</v>
      </c>
      <c r="D669" s="115">
        <v>96</v>
      </c>
      <c r="E669" s="112">
        <f>IF(SUM(B669:D669)&gt;0,SUM(B669:D669),"")</f>
        <v>284</v>
      </c>
      <c r="F669" s="113"/>
      <c r="G669" s="114"/>
      <c r="H669" s="115"/>
      <c r="I669" s="112">
        <f>IF(SUM(F669:H669)&gt;0,SUM(F669:H669),"")</f>
      </c>
      <c r="J669" s="113"/>
      <c r="K669" s="114"/>
      <c r="L669" s="115"/>
      <c r="M669" s="112">
        <f>IF(SUM(J669:L669)&gt;0,SUM(J669:L669),"")</f>
      </c>
      <c r="N669" s="113"/>
      <c r="O669" s="114"/>
      <c r="P669" s="115"/>
      <c r="Q669" s="112">
        <f>IF(SUM(N669:P669)&gt;0,SUM(N669:P669),"")</f>
      </c>
      <c r="R669" s="113"/>
      <c r="S669" s="114"/>
      <c r="T669" s="115"/>
      <c r="U669" s="112">
        <f>IF(SUM(R669:T669)&gt;0,SUM(R669:T669),"")</f>
      </c>
      <c r="V669" s="32" t="s">
        <v>16</v>
      </c>
      <c r="W669" s="70"/>
      <c r="X669" s="70"/>
      <c r="Y669" s="70"/>
      <c r="Z669" s="70"/>
      <c r="AA669" s="71"/>
    </row>
    <row r="670" spans="1:27" ht="14.25">
      <c r="A670" s="42"/>
      <c r="B670" s="113"/>
      <c r="C670" s="114"/>
      <c r="D670" s="115"/>
      <c r="E670" s="112">
        <f t="shared" si="259"/>
      </c>
      <c r="F670" s="113"/>
      <c r="G670" s="114"/>
      <c r="H670" s="115"/>
      <c r="I670" s="112">
        <f t="shared" si="260"/>
      </c>
      <c r="J670" s="113"/>
      <c r="K670" s="114"/>
      <c r="L670" s="115"/>
      <c r="M670" s="112">
        <f t="shared" si="261"/>
      </c>
      <c r="N670" s="113"/>
      <c r="O670" s="114"/>
      <c r="P670" s="115"/>
      <c r="Q670" s="112">
        <f t="shared" si="262"/>
      </c>
      <c r="R670" s="113"/>
      <c r="S670" s="114"/>
      <c r="T670" s="115"/>
      <c r="U670" s="112">
        <f t="shared" si="263"/>
      </c>
      <c r="V670" s="32" t="s">
        <v>17</v>
      </c>
      <c r="W670" s="70"/>
      <c r="X670" s="70"/>
      <c r="Y670" s="70"/>
      <c r="Z670" s="70"/>
      <c r="AA670" s="71"/>
    </row>
    <row r="671" spans="1:27" ht="14.25">
      <c r="A671" s="42"/>
      <c r="B671" s="113"/>
      <c r="C671" s="114"/>
      <c r="D671" s="115"/>
      <c r="E671" s="112">
        <f t="shared" si="259"/>
      </c>
      <c r="F671" s="113"/>
      <c r="G671" s="114"/>
      <c r="H671" s="115"/>
      <c r="I671" s="112">
        <f t="shared" si="260"/>
      </c>
      <c r="J671" s="113"/>
      <c r="K671" s="114"/>
      <c r="L671" s="115"/>
      <c r="M671" s="112">
        <f t="shared" si="261"/>
      </c>
      <c r="N671" s="113"/>
      <c r="O671" s="114"/>
      <c r="P671" s="115"/>
      <c r="Q671" s="112">
        <f t="shared" si="262"/>
      </c>
      <c r="R671" s="113"/>
      <c r="S671" s="114"/>
      <c r="T671" s="115"/>
      <c r="U671" s="112">
        <f t="shared" si="263"/>
      </c>
      <c r="V671" s="32" t="s">
        <v>13</v>
      </c>
      <c r="W671" s="70"/>
      <c r="X671" s="70"/>
      <c r="Y671" s="70"/>
      <c r="Z671" s="70"/>
      <c r="AA671" s="71"/>
    </row>
    <row r="672" spans="1:27" ht="14.25">
      <c r="A672" s="42"/>
      <c r="B672" s="113"/>
      <c r="C672" s="114"/>
      <c r="D672" s="115"/>
      <c r="E672" s="112">
        <f t="shared" si="259"/>
      </c>
      <c r="F672" s="113"/>
      <c r="G672" s="114"/>
      <c r="H672" s="115"/>
      <c r="I672" s="112">
        <f t="shared" si="260"/>
      </c>
      <c r="J672" s="113"/>
      <c r="K672" s="114"/>
      <c r="L672" s="115"/>
      <c r="M672" s="112">
        <f t="shared" si="261"/>
      </c>
      <c r="N672" s="113"/>
      <c r="O672" s="114"/>
      <c r="P672" s="115"/>
      <c r="Q672" s="112">
        <f t="shared" si="262"/>
      </c>
      <c r="R672" s="113"/>
      <c r="S672" s="114"/>
      <c r="T672" s="115"/>
      <c r="U672" s="112">
        <f t="shared" si="263"/>
      </c>
      <c r="V672" s="32"/>
      <c r="W672" s="70"/>
      <c r="X672" s="70"/>
      <c r="Y672" s="70"/>
      <c r="Z672" s="70"/>
      <c r="AA672" s="71"/>
    </row>
    <row r="673" spans="1:27" ht="14.25">
      <c r="A673" s="24" t="s">
        <v>204</v>
      </c>
      <c r="B673" s="113">
        <v>97</v>
      </c>
      <c r="C673" s="114">
        <v>94</v>
      </c>
      <c r="D673" s="115">
        <v>94</v>
      </c>
      <c r="E673" s="112">
        <f t="shared" si="259"/>
        <v>285</v>
      </c>
      <c r="F673" s="113"/>
      <c r="G673" s="114"/>
      <c r="H673" s="114"/>
      <c r="I673" s="112">
        <f>IF(SUM(F673:H673)&gt;0,SUM(F673:H673),"")</f>
      </c>
      <c r="J673" s="113"/>
      <c r="K673" s="114"/>
      <c r="L673" s="114"/>
      <c r="M673" s="112">
        <f t="shared" si="261"/>
      </c>
      <c r="N673" s="113"/>
      <c r="O673" s="114"/>
      <c r="P673" s="114"/>
      <c r="Q673" s="112">
        <f t="shared" si="262"/>
      </c>
      <c r="R673" s="113"/>
      <c r="S673" s="114"/>
      <c r="T673" s="114"/>
      <c r="U673" s="112">
        <f t="shared" si="263"/>
      </c>
      <c r="V673" s="32"/>
      <c r="W673" s="70"/>
      <c r="X673" s="70"/>
      <c r="Y673" s="70"/>
      <c r="Z673" s="70"/>
      <c r="AA673" s="71"/>
    </row>
    <row r="674" spans="1:27" ht="14.25">
      <c r="A674" s="24" t="s">
        <v>205</v>
      </c>
      <c r="B674" s="113"/>
      <c r="C674" s="114"/>
      <c r="D674" s="115"/>
      <c r="E674" s="112">
        <f t="shared" si="259"/>
      </c>
      <c r="F674" s="113"/>
      <c r="G674" s="114"/>
      <c r="H674" s="115"/>
      <c r="I674" s="112">
        <f t="shared" si="260"/>
      </c>
      <c r="J674" s="113"/>
      <c r="K674" s="114"/>
      <c r="L674" s="115"/>
      <c r="M674" s="112">
        <f t="shared" si="261"/>
      </c>
      <c r="N674" s="113"/>
      <c r="O674" s="114"/>
      <c r="P674" s="115"/>
      <c r="Q674" s="112">
        <f t="shared" si="262"/>
      </c>
      <c r="R674" s="113"/>
      <c r="S674" s="114"/>
      <c r="T674" s="115"/>
      <c r="U674" s="112">
        <f t="shared" si="263"/>
      </c>
      <c r="V674" s="31"/>
      <c r="W674" s="70"/>
      <c r="X674" s="70"/>
      <c r="Y674" s="70"/>
      <c r="Z674" s="70"/>
      <c r="AA674" s="71"/>
    </row>
    <row r="675" spans="1:27" ht="14.25">
      <c r="A675" s="24" t="s">
        <v>318</v>
      </c>
      <c r="B675" s="113"/>
      <c r="C675" s="114"/>
      <c r="D675" s="115"/>
      <c r="E675" s="112">
        <f t="shared" si="259"/>
      </c>
      <c r="F675" s="113"/>
      <c r="G675" s="114"/>
      <c r="H675" s="115"/>
      <c r="I675" s="112">
        <f t="shared" si="260"/>
      </c>
      <c r="J675" s="113"/>
      <c r="K675" s="114"/>
      <c r="L675" s="115"/>
      <c r="M675" s="112">
        <f t="shared" si="261"/>
      </c>
      <c r="N675" s="113"/>
      <c r="O675" s="114"/>
      <c r="P675" s="115"/>
      <c r="Q675" s="112">
        <f t="shared" si="262"/>
      </c>
      <c r="R675" s="113"/>
      <c r="S675" s="114"/>
      <c r="T675" s="115"/>
      <c r="U675" s="112">
        <f t="shared" si="263"/>
      </c>
      <c r="V675" s="31"/>
      <c r="W675" s="70"/>
      <c r="X675" s="70"/>
      <c r="Y675" s="70"/>
      <c r="Z675" s="70"/>
      <c r="AA675" s="71"/>
    </row>
    <row r="676" spans="1:27" ht="15" thickBot="1">
      <c r="A676" s="106" t="s">
        <v>11</v>
      </c>
      <c r="B676" s="150">
        <f aca="true" t="shared" si="264" ref="B676:U676">IF(SUM(B661:B672)=0,0,AVERAGE(B661:B672))</f>
        <v>96.375</v>
      </c>
      <c r="C676" s="151">
        <f t="shared" si="264"/>
        <v>87.625</v>
      </c>
      <c r="D676" s="152">
        <f t="shared" si="264"/>
        <v>95</v>
      </c>
      <c r="E676" s="160">
        <f>IF(SUM(E661:E672)=0,0,AVERAGE(E661:E673))</f>
        <v>279.6666666666667</v>
      </c>
      <c r="F676" s="150">
        <f t="shared" si="264"/>
        <v>0</v>
      </c>
      <c r="G676" s="151">
        <f t="shared" si="264"/>
        <v>0</v>
      </c>
      <c r="H676" s="152">
        <f t="shared" si="264"/>
        <v>0</v>
      </c>
      <c r="I676" s="160">
        <f t="shared" si="264"/>
        <v>0</v>
      </c>
      <c r="J676" s="150">
        <f t="shared" si="264"/>
        <v>0</v>
      </c>
      <c r="K676" s="151">
        <f t="shared" si="264"/>
        <v>0</v>
      </c>
      <c r="L676" s="152">
        <f t="shared" si="264"/>
        <v>0</v>
      </c>
      <c r="M676" s="160">
        <f t="shared" si="264"/>
        <v>0</v>
      </c>
      <c r="N676" s="150">
        <f t="shared" si="264"/>
        <v>0</v>
      </c>
      <c r="O676" s="151">
        <f t="shared" si="264"/>
        <v>0</v>
      </c>
      <c r="P676" s="152">
        <f t="shared" si="264"/>
        <v>0</v>
      </c>
      <c r="Q676" s="160">
        <f t="shared" si="264"/>
        <v>0</v>
      </c>
      <c r="R676" s="150">
        <f t="shared" si="264"/>
        <v>0</v>
      </c>
      <c r="S676" s="151">
        <f t="shared" si="264"/>
        <v>0</v>
      </c>
      <c r="T676" s="152">
        <f t="shared" si="264"/>
        <v>0</v>
      </c>
      <c r="U676" s="160">
        <f t="shared" si="264"/>
        <v>0</v>
      </c>
      <c r="V676" s="33"/>
      <c r="W676" s="70"/>
      <c r="X676" s="70"/>
      <c r="Y676" s="70"/>
      <c r="Z676" s="70"/>
      <c r="AA676" s="71"/>
    </row>
    <row r="677" spans="1:27" ht="15" thickBot="1">
      <c r="A677" s="2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26"/>
      <c r="V677" s="25"/>
      <c r="W677" s="70" t="s">
        <v>65</v>
      </c>
      <c r="X677" s="88"/>
      <c r="Y677" s="88"/>
      <c r="Z677" s="88"/>
      <c r="AA677" s="89"/>
    </row>
    <row r="678" spans="1:27" ht="14.25">
      <c r="A678" s="105" t="s">
        <v>51</v>
      </c>
      <c r="B678" s="320" t="s">
        <v>130</v>
      </c>
      <c r="C678" s="321"/>
      <c r="D678" s="321"/>
      <c r="E678" s="322"/>
      <c r="F678" s="320" t="s">
        <v>131</v>
      </c>
      <c r="G678" s="321"/>
      <c r="H678" s="321"/>
      <c r="I678" s="322"/>
      <c r="J678" s="320" t="s">
        <v>132</v>
      </c>
      <c r="K678" s="321"/>
      <c r="L678" s="321"/>
      <c r="M678" s="322"/>
      <c r="N678" s="320" t="s">
        <v>133</v>
      </c>
      <c r="O678" s="321"/>
      <c r="P678" s="321"/>
      <c r="Q678" s="322"/>
      <c r="R678" s="320" t="s">
        <v>134</v>
      </c>
      <c r="S678" s="321"/>
      <c r="T678" s="321"/>
      <c r="U678" s="322"/>
      <c r="V678" s="29"/>
      <c r="W678" s="70" t="str">
        <f>B678</f>
        <v>SB 11</v>
      </c>
      <c r="X678" s="70" t="str">
        <f>F678</f>
        <v>SB 12</v>
      </c>
      <c r="Y678" s="70" t="str">
        <f>J678</f>
        <v>SB 13</v>
      </c>
      <c r="Z678" s="70" t="str">
        <f>N678</f>
        <v>SB 14</v>
      </c>
      <c r="AA678" s="71" t="str">
        <f>R678</f>
        <v>SB 15</v>
      </c>
    </row>
    <row r="679" spans="1:27" ht="15" thickBot="1">
      <c r="A679" s="38" t="s">
        <v>5</v>
      </c>
      <c r="B679" s="18" t="s">
        <v>6</v>
      </c>
      <c r="C679" s="19" t="s">
        <v>7</v>
      </c>
      <c r="D679" s="19" t="s">
        <v>8</v>
      </c>
      <c r="E679" s="21" t="s">
        <v>9</v>
      </c>
      <c r="F679" s="18" t="s">
        <v>6</v>
      </c>
      <c r="G679" s="19" t="s">
        <v>7</v>
      </c>
      <c r="H679" s="19" t="s">
        <v>8</v>
      </c>
      <c r="I679" s="21" t="s">
        <v>9</v>
      </c>
      <c r="J679" s="18" t="s">
        <v>6</v>
      </c>
      <c r="K679" s="19" t="s">
        <v>7</v>
      </c>
      <c r="L679" s="19" t="s">
        <v>8</v>
      </c>
      <c r="M679" s="21" t="s">
        <v>9</v>
      </c>
      <c r="N679" s="18" t="s">
        <v>6</v>
      </c>
      <c r="O679" s="19" t="s">
        <v>7</v>
      </c>
      <c r="P679" s="19" t="s">
        <v>8</v>
      </c>
      <c r="Q679" s="21" t="s">
        <v>9</v>
      </c>
      <c r="R679" s="18" t="s">
        <v>6</v>
      </c>
      <c r="S679" s="19" t="s">
        <v>7</v>
      </c>
      <c r="T679" s="19" t="s">
        <v>8</v>
      </c>
      <c r="U679" s="21" t="s">
        <v>9</v>
      </c>
      <c r="V679" s="22"/>
      <c r="W679" s="90">
        <f>IF(SUM(E680:E694)&gt;0,LARGE(E680:E694,1),0)</f>
        <v>0</v>
      </c>
      <c r="X679" s="70">
        <f>IF(SUM(I680:I694)&gt;0,LARGE(I680:I694,1),0)</f>
        <v>0</v>
      </c>
      <c r="Y679" s="70">
        <f>IF(SUM(M680:M694)&gt;0,LARGE(M680:M694,1),0)</f>
        <v>0</v>
      </c>
      <c r="Z679" s="70">
        <f>IF(SUM(Q680:Q694)&gt;0,LARGE(Q680:Q694,1),0)</f>
        <v>0</v>
      </c>
      <c r="AA679" s="71">
        <f>IF(SUM(U680:U694)&gt;0,LARGE(U680:U694,1),0)</f>
        <v>0</v>
      </c>
    </row>
    <row r="680" spans="1:27" ht="15" thickTop="1">
      <c r="A680" s="24" t="s">
        <v>45</v>
      </c>
      <c r="B680" s="109"/>
      <c r="C680" s="110"/>
      <c r="D680" s="111"/>
      <c r="E680" s="112">
        <f aca="true" t="shared" si="265" ref="E680:E688">IF(SUM(B680:D680)&gt;0,SUM(B680:D680),"")</f>
      </c>
      <c r="F680" s="109"/>
      <c r="G680" s="110"/>
      <c r="H680" s="111"/>
      <c r="I680" s="112">
        <f aca="true" t="shared" si="266" ref="I680:I688">IF(SUM(F680:H680)&gt;0,SUM(F680:H680),"")</f>
      </c>
      <c r="J680" s="109"/>
      <c r="K680" s="110"/>
      <c r="L680" s="111"/>
      <c r="M680" s="112">
        <f aca="true" t="shared" si="267" ref="M680:M688">IF(SUM(J680:L680)&gt;0,SUM(J680:L680),"")</f>
      </c>
      <c r="N680" s="109"/>
      <c r="O680" s="110"/>
      <c r="P680" s="111"/>
      <c r="Q680" s="112">
        <f aca="true" t="shared" si="268" ref="Q680:Q688">IF(SUM(N680:P680)&gt;0,SUM(N680:P680),"")</f>
      </c>
      <c r="R680" s="109"/>
      <c r="S680" s="110"/>
      <c r="T680" s="111"/>
      <c r="U680" s="112">
        <f aca="true" t="shared" si="269" ref="U680:U688">IF(SUM(R680:T680)&gt;0,SUM(R680:T680),"")</f>
      </c>
      <c r="V680" s="30"/>
      <c r="W680" s="70"/>
      <c r="X680" s="70"/>
      <c r="Y680" s="70"/>
      <c r="Z680" s="70"/>
      <c r="AA680" s="71"/>
    </row>
    <row r="681" spans="1:27" ht="14.25">
      <c r="A681" s="24" t="s">
        <v>42</v>
      </c>
      <c r="B681" s="113"/>
      <c r="C681" s="114"/>
      <c r="D681" s="115"/>
      <c r="E681" s="112">
        <f t="shared" si="265"/>
      </c>
      <c r="F681" s="113"/>
      <c r="G681" s="114"/>
      <c r="H681" s="115"/>
      <c r="I681" s="112">
        <f t="shared" si="266"/>
      </c>
      <c r="J681" s="113"/>
      <c r="K681" s="114"/>
      <c r="L681" s="115"/>
      <c r="M681" s="112">
        <f t="shared" si="267"/>
      </c>
      <c r="N681" s="113"/>
      <c r="O681" s="114"/>
      <c r="P681" s="115"/>
      <c r="Q681" s="112">
        <f t="shared" si="268"/>
      </c>
      <c r="R681" s="113"/>
      <c r="S681" s="114"/>
      <c r="T681" s="115"/>
      <c r="U681" s="112">
        <f t="shared" si="269"/>
      </c>
      <c r="V681" s="31"/>
      <c r="W681" s="70"/>
      <c r="X681" s="70"/>
      <c r="Y681" s="70"/>
      <c r="Z681" s="70"/>
      <c r="AA681" s="71"/>
    </row>
    <row r="682" spans="1:27" ht="14.25">
      <c r="A682" s="24" t="s">
        <v>46</v>
      </c>
      <c r="B682" s="113"/>
      <c r="C682" s="114"/>
      <c r="D682" s="115"/>
      <c r="E682" s="112">
        <f t="shared" si="265"/>
      </c>
      <c r="F682" s="113"/>
      <c r="G682" s="114"/>
      <c r="H682" s="115"/>
      <c r="I682" s="112">
        <f t="shared" si="266"/>
      </c>
      <c r="J682" s="113"/>
      <c r="K682" s="114"/>
      <c r="L682" s="115"/>
      <c r="M682" s="112">
        <f t="shared" si="267"/>
      </c>
      <c r="N682" s="113"/>
      <c r="O682" s="114"/>
      <c r="P682" s="115"/>
      <c r="Q682" s="112">
        <f t="shared" si="268"/>
      </c>
      <c r="R682" s="113"/>
      <c r="S682" s="114"/>
      <c r="T682" s="115"/>
      <c r="U682" s="112">
        <f t="shared" si="269"/>
      </c>
      <c r="V682" s="32" t="s">
        <v>12</v>
      </c>
      <c r="W682" s="70"/>
      <c r="X682" s="70"/>
      <c r="Y682" s="70"/>
      <c r="Z682" s="70"/>
      <c r="AA682" s="71"/>
    </row>
    <row r="683" spans="1:27" ht="14.25">
      <c r="A683" s="24" t="s">
        <v>301</v>
      </c>
      <c r="B683" s="113"/>
      <c r="C683" s="114"/>
      <c r="D683" s="115"/>
      <c r="E683" s="112">
        <f t="shared" si="265"/>
      </c>
      <c r="F683" s="113"/>
      <c r="G683" s="114"/>
      <c r="H683" s="115"/>
      <c r="I683" s="112">
        <f t="shared" si="266"/>
      </c>
      <c r="J683" s="113"/>
      <c r="K683" s="114"/>
      <c r="L683" s="115"/>
      <c r="M683" s="112">
        <f t="shared" si="267"/>
      </c>
      <c r="N683" s="113"/>
      <c r="O683" s="114"/>
      <c r="P683" s="115"/>
      <c r="Q683" s="112">
        <f t="shared" si="268"/>
      </c>
      <c r="R683" s="113"/>
      <c r="S683" s="114"/>
      <c r="T683" s="115"/>
      <c r="U683" s="112">
        <f t="shared" si="269"/>
      </c>
      <c r="V683" s="32" t="s">
        <v>13</v>
      </c>
      <c r="W683" s="70"/>
      <c r="X683" s="70"/>
      <c r="Y683" s="70"/>
      <c r="Z683" s="70"/>
      <c r="AA683" s="71"/>
    </row>
    <row r="684" spans="1:27" ht="14.25">
      <c r="A684" s="24" t="s">
        <v>52</v>
      </c>
      <c r="B684" s="113"/>
      <c r="C684" s="114"/>
      <c r="D684" s="116"/>
      <c r="E684" s="112">
        <f t="shared" si="265"/>
      </c>
      <c r="F684" s="113"/>
      <c r="G684" s="114"/>
      <c r="H684" s="116"/>
      <c r="I684" s="112">
        <f t="shared" si="266"/>
      </c>
      <c r="J684" s="113"/>
      <c r="K684" s="114"/>
      <c r="L684" s="116"/>
      <c r="M684" s="112">
        <f t="shared" si="267"/>
      </c>
      <c r="N684" s="113"/>
      <c r="O684" s="114"/>
      <c r="P684" s="116"/>
      <c r="Q684" s="112">
        <f t="shared" si="268"/>
      </c>
      <c r="R684" s="113"/>
      <c r="S684" s="114"/>
      <c r="T684" s="116"/>
      <c r="U684" s="112">
        <f t="shared" si="269"/>
      </c>
      <c r="V684" s="32" t="s">
        <v>13</v>
      </c>
      <c r="W684" s="70"/>
      <c r="X684" s="70"/>
      <c r="Y684" s="70"/>
      <c r="Z684" s="70"/>
      <c r="AA684" s="71"/>
    </row>
    <row r="685" spans="1:27" ht="14.25">
      <c r="A685" s="24" t="s">
        <v>282</v>
      </c>
      <c r="B685" s="113"/>
      <c r="C685" s="114"/>
      <c r="D685" s="116"/>
      <c r="E685" s="112">
        <f t="shared" si="265"/>
      </c>
      <c r="F685" s="113"/>
      <c r="G685" s="114"/>
      <c r="H685" s="116"/>
      <c r="I685" s="112">
        <f t="shared" si="266"/>
      </c>
      <c r="J685" s="113"/>
      <c r="K685" s="114"/>
      <c r="L685" s="116"/>
      <c r="M685" s="112">
        <f t="shared" si="267"/>
      </c>
      <c r="N685" s="113"/>
      <c r="O685" s="114"/>
      <c r="P685" s="116"/>
      <c r="Q685" s="112">
        <f t="shared" si="268"/>
      </c>
      <c r="R685" s="113"/>
      <c r="S685" s="114"/>
      <c r="T685" s="116"/>
      <c r="U685" s="112">
        <f t="shared" si="269"/>
      </c>
      <c r="V685" s="32"/>
      <c r="W685" s="70"/>
      <c r="X685" s="70"/>
      <c r="Y685" s="70"/>
      <c r="Z685" s="70"/>
      <c r="AA685" s="71"/>
    </row>
    <row r="686" spans="1:27" ht="14.25">
      <c r="A686" s="24" t="s">
        <v>49</v>
      </c>
      <c r="B686" s="113"/>
      <c r="C686" s="114"/>
      <c r="D686" s="115"/>
      <c r="E686" s="112">
        <f t="shared" si="265"/>
      </c>
      <c r="F686" s="113"/>
      <c r="G686" s="114"/>
      <c r="H686" s="115"/>
      <c r="I686" s="112">
        <f t="shared" si="266"/>
      </c>
      <c r="J686" s="113"/>
      <c r="K686" s="114"/>
      <c r="L686" s="115"/>
      <c r="M686" s="112">
        <f t="shared" si="267"/>
      </c>
      <c r="N686" s="113"/>
      <c r="O686" s="114"/>
      <c r="P686" s="115"/>
      <c r="Q686" s="112">
        <f t="shared" si="268"/>
      </c>
      <c r="R686" s="113"/>
      <c r="S686" s="114"/>
      <c r="T686" s="115"/>
      <c r="U686" s="112">
        <f t="shared" si="269"/>
      </c>
      <c r="V686" s="32" t="s">
        <v>14</v>
      </c>
      <c r="W686" s="70"/>
      <c r="X686" s="70"/>
      <c r="Y686" s="70"/>
      <c r="Z686" s="70"/>
      <c r="AA686" s="71"/>
    </row>
    <row r="687" spans="1:27" ht="14.25">
      <c r="A687" s="183" t="s">
        <v>41</v>
      </c>
      <c r="B687" s="113"/>
      <c r="C687" s="114"/>
      <c r="D687" s="115"/>
      <c r="E687" s="112">
        <f t="shared" si="265"/>
      </c>
      <c r="F687" s="113"/>
      <c r="G687" s="114"/>
      <c r="H687" s="115"/>
      <c r="I687" s="112">
        <f t="shared" si="266"/>
      </c>
      <c r="J687" s="113"/>
      <c r="K687" s="114"/>
      <c r="L687" s="115"/>
      <c r="M687" s="112">
        <f t="shared" si="267"/>
      </c>
      <c r="N687" s="113"/>
      <c r="O687" s="114"/>
      <c r="P687" s="115"/>
      <c r="Q687" s="112">
        <f t="shared" si="268"/>
      </c>
      <c r="R687" s="113"/>
      <c r="S687" s="114"/>
      <c r="T687" s="115"/>
      <c r="U687" s="112">
        <f t="shared" si="269"/>
      </c>
      <c r="V687" s="32" t="s">
        <v>15</v>
      </c>
      <c r="W687" s="70"/>
      <c r="X687" s="70"/>
      <c r="Y687" s="70"/>
      <c r="Z687" s="70"/>
      <c r="AA687" s="71"/>
    </row>
    <row r="688" spans="1:27" ht="14.25">
      <c r="A688" s="183" t="s">
        <v>53</v>
      </c>
      <c r="B688" s="113"/>
      <c r="C688" s="114"/>
      <c r="D688" s="115"/>
      <c r="E688" s="112">
        <f t="shared" si="265"/>
      </c>
      <c r="F688" s="113"/>
      <c r="G688" s="114"/>
      <c r="H688" s="115"/>
      <c r="I688" s="112">
        <f t="shared" si="266"/>
      </c>
      <c r="J688" s="113"/>
      <c r="K688" s="114"/>
      <c r="L688" s="115"/>
      <c r="M688" s="112">
        <f t="shared" si="267"/>
      </c>
      <c r="N688" s="113"/>
      <c r="O688" s="114"/>
      <c r="P688" s="115"/>
      <c r="Q688" s="112">
        <f t="shared" si="268"/>
      </c>
      <c r="R688" s="113"/>
      <c r="S688" s="114"/>
      <c r="T688" s="115"/>
      <c r="U688" s="112">
        <f t="shared" si="269"/>
      </c>
      <c r="V688" s="32" t="s">
        <v>16</v>
      </c>
      <c r="W688" s="70"/>
      <c r="X688" s="70"/>
      <c r="Y688" s="70"/>
      <c r="Z688" s="70"/>
      <c r="AA688" s="71"/>
    </row>
    <row r="689" spans="1:27" ht="14.25">
      <c r="A689" s="42"/>
      <c r="B689" s="113"/>
      <c r="C689" s="114"/>
      <c r="D689" s="115"/>
      <c r="E689" s="112">
        <f aca="true" t="shared" si="270" ref="E689:E694">IF(SUM(B689:D689)&gt;0,SUM(B689:D689),"")</f>
      </c>
      <c r="F689" s="113"/>
      <c r="G689" s="114"/>
      <c r="H689" s="115"/>
      <c r="I689" s="112">
        <f aca="true" t="shared" si="271" ref="I689:I694">IF(SUM(F689:H689)&gt;0,SUM(F689:H689),"")</f>
      </c>
      <c r="J689" s="113"/>
      <c r="K689" s="114"/>
      <c r="L689" s="115"/>
      <c r="M689" s="112">
        <f aca="true" t="shared" si="272" ref="M689:M694">IF(SUM(J689:L689)&gt;0,SUM(J689:L689),"")</f>
      </c>
      <c r="N689" s="113"/>
      <c r="O689" s="114"/>
      <c r="P689" s="115"/>
      <c r="Q689" s="112">
        <f aca="true" t="shared" si="273" ref="Q689:Q694">IF(SUM(N689:P689)&gt;0,SUM(N689:P689),"")</f>
      </c>
      <c r="R689" s="113"/>
      <c r="S689" s="114"/>
      <c r="T689" s="115"/>
      <c r="U689" s="112">
        <f aca="true" t="shared" si="274" ref="U689:U694">IF(SUM(R689:T689)&gt;0,SUM(R689:T689),"")</f>
      </c>
      <c r="V689" s="32" t="s">
        <v>17</v>
      </c>
      <c r="W689" s="70"/>
      <c r="X689" s="70"/>
      <c r="Y689" s="70"/>
      <c r="Z689" s="70"/>
      <c r="AA689" s="71"/>
    </row>
    <row r="690" spans="1:27" ht="14.25">
      <c r="A690" s="42"/>
      <c r="B690" s="113"/>
      <c r="C690" s="114"/>
      <c r="D690" s="115"/>
      <c r="E690" s="112">
        <f t="shared" si="270"/>
      </c>
      <c r="F690" s="113"/>
      <c r="G690" s="114"/>
      <c r="H690" s="115"/>
      <c r="I690" s="112">
        <f t="shared" si="271"/>
      </c>
      <c r="J690" s="113"/>
      <c r="K690" s="114"/>
      <c r="L690" s="115"/>
      <c r="M690" s="112">
        <f t="shared" si="272"/>
      </c>
      <c r="N690" s="113"/>
      <c r="O690" s="114"/>
      <c r="P690" s="115"/>
      <c r="Q690" s="112">
        <f t="shared" si="273"/>
      </c>
      <c r="R690" s="113"/>
      <c r="S690" s="114"/>
      <c r="T690" s="115"/>
      <c r="U690" s="112">
        <f t="shared" si="274"/>
      </c>
      <c r="V690" s="32" t="s">
        <v>13</v>
      </c>
      <c r="W690" s="70"/>
      <c r="X690" s="70"/>
      <c r="Y690" s="70"/>
      <c r="Z690" s="70"/>
      <c r="AA690" s="71"/>
    </row>
    <row r="691" spans="1:27" ht="14.25">
      <c r="A691" s="42"/>
      <c r="B691" s="113"/>
      <c r="C691" s="114"/>
      <c r="D691" s="115"/>
      <c r="E691" s="112">
        <f t="shared" si="270"/>
      </c>
      <c r="F691" s="113"/>
      <c r="G691" s="114"/>
      <c r="H691" s="115"/>
      <c r="I691" s="112">
        <f t="shared" si="271"/>
      </c>
      <c r="J691" s="113"/>
      <c r="K691" s="114"/>
      <c r="L691" s="115"/>
      <c r="M691" s="112">
        <f t="shared" si="272"/>
      </c>
      <c r="N691" s="113"/>
      <c r="O691" s="114"/>
      <c r="P691" s="115"/>
      <c r="Q691" s="112">
        <f t="shared" si="273"/>
      </c>
      <c r="R691" s="113"/>
      <c r="S691" s="114"/>
      <c r="T691" s="115"/>
      <c r="U691" s="112">
        <f t="shared" si="274"/>
      </c>
      <c r="V691" s="32"/>
      <c r="W691" s="70"/>
      <c r="X691" s="70"/>
      <c r="Y691" s="70"/>
      <c r="Z691" s="70"/>
      <c r="AA691" s="71"/>
    </row>
    <row r="692" spans="1:27" ht="14.25">
      <c r="A692" s="24" t="s">
        <v>204</v>
      </c>
      <c r="B692" s="113"/>
      <c r="C692" s="114"/>
      <c r="D692" s="115"/>
      <c r="E692" s="112">
        <f t="shared" si="270"/>
      </c>
      <c r="F692" s="113"/>
      <c r="G692" s="114"/>
      <c r="H692" s="114"/>
      <c r="I692" s="112">
        <f t="shared" si="271"/>
      </c>
      <c r="J692" s="113"/>
      <c r="K692" s="114"/>
      <c r="L692" s="114"/>
      <c r="M692" s="112">
        <f t="shared" si="272"/>
      </c>
      <c r="N692" s="113"/>
      <c r="O692" s="114"/>
      <c r="P692" s="114"/>
      <c r="Q692" s="112">
        <f t="shared" si="273"/>
      </c>
      <c r="R692" s="113"/>
      <c r="S692" s="114"/>
      <c r="T692" s="114"/>
      <c r="U692" s="112">
        <f t="shared" si="274"/>
      </c>
      <c r="V692" s="32"/>
      <c r="W692" s="70"/>
      <c r="X692" s="70"/>
      <c r="Y692" s="70"/>
      <c r="Z692" s="70"/>
      <c r="AA692" s="71"/>
    </row>
    <row r="693" spans="1:27" ht="14.25">
      <c r="A693" s="24" t="s">
        <v>205</v>
      </c>
      <c r="B693" s="113"/>
      <c r="C693" s="114"/>
      <c r="D693" s="115"/>
      <c r="E693" s="112">
        <f t="shared" si="270"/>
      </c>
      <c r="F693" s="113"/>
      <c r="G693" s="114"/>
      <c r="H693" s="115"/>
      <c r="I693" s="112">
        <f t="shared" si="271"/>
      </c>
      <c r="J693" s="113"/>
      <c r="K693" s="114"/>
      <c r="L693" s="115"/>
      <c r="M693" s="112">
        <f t="shared" si="272"/>
      </c>
      <c r="N693" s="113"/>
      <c r="O693" s="114"/>
      <c r="P693" s="115"/>
      <c r="Q693" s="112">
        <f t="shared" si="273"/>
      </c>
      <c r="R693" s="113"/>
      <c r="S693" s="114"/>
      <c r="T693" s="115"/>
      <c r="U693" s="112">
        <f t="shared" si="274"/>
      </c>
      <c r="V693" s="31"/>
      <c r="W693" s="70"/>
      <c r="X693" s="70"/>
      <c r="Y693" s="70"/>
      <c r="Z693" s="70"/>
      <c r="AA693" s="71"/>
    </row>
    <row r="694" spans="1:27" ht="14.25">
      <c r="A694" s="24" t="s">
        <v>318</v>
      </c>
      <c r="B694" s="113"/>
      <c r="C694" s="114"/>
      <c r="D694" s="115"/>
      <c r="E694" s="112">
        <f t="shared" si="270"/>
      </c>
      <c r="F694" s="113"/>
      <c r="G694" s="114"/>
      <c r="H694" s="115"/>
      <c r="I694" s="112">
        <f t="shared" si="271"/>
      </c>
      <c r="J694" s="113"/>
      <c r="K694" s="114"/>
      <c r="L694" s="115"/>
      <c r="M694" s="112">
        <f t="shared" si="272"/>
      </c>
      <c r="N694" s="113"/>
      <c r="O694" s="114"/>
      <c r="P694" s="115"/>
      <c r="Q694" s="112">
        <f t="shared" si="273"/>
      </c>
      <c r="R694" s="113"/>
      <c r="S694" s="114"/>
      <c r="T694" s="115"/>
      <c r="U694" s="112">
        <f t="shared" si="274"/>
      </c>
      <c r="V694" s="31"/>
      <c r="W694" s="70"/>
      <c r="X694" s="70"/>
      <c r="Y694" s="70"/>
      <c r="Z694" s="70"/>
      <c r="AA694" s="71"/>
    </row>
    <row r="695" spans="1:27" ht="15" thickBot="1">
      <c r="A695" s="106" t="s">
        <v>11</v>
      </c>
      <c r="B695" s="150">
        <f aca="true" t="shared" si="275" ref="B695:U695">IF(SUM(B680:B691)=0,0,AVERAGE(B680:B691))</f>
        <v>0</v>
      </c>
      <c r="C695" s="151">
        <f t="shared" si="275"/>
        <v>0</v>
      </c>
      <c r="D695" s="152">
        <f t="shared" si="275"/>
        <v>0</v>
      </c>
      <c r="E695" s="160">
        <f t="shared" si="275"/>
        <v>0</v>
      </c>
      <c r="F695" s="150">
        <f t="shared" si="275"/>
        <v>0</v>
      </c>
      <c r="G695" s="151">
        <f t="shared" si="275"/>
        <v>0</v>
      </c>
      <c r="H695" s="152">
        <f t="shared" si="275"/>
        <v>0</v>
      </c>
      <c r="I695" s="160">
        <f t="shared" si="275"/>
        <v>0</v>
      </c>
      <c r="J695" s="150">
        <f t="shared" si="275"/>
        <v>0</v>
      </c>
      <c r="K695" s="151">
        <f t="shared" si="275"/>
        <v>0</v>
      </c>
      <c r="L695" s="152">
        <f t="shared" si="275"/>
        <v>0</v>
      </c>
      <c r="M695" s="160">
        <f t="shared" si="275"/>
        <v>0</v>
      </c>
      <c r="N695" s="150">
        <f t="shared" si="275"/>
        <v>0</v>
      </c>
      <c r="O695" s="151">
        <f t="shared" si="275"/>
        <v>0</v>
      </c>
      <c r="P695" s="152">
        <f t="shared" si="275"/>
        <v>0</v>
      </c>
      <c r="Q695" s="160">
        <f t="shared" si="275"/>
        <v>0</v>
      </c>
      <c r="R695" s="150">
        <f t="shared" si="275"/>
        <v>0</v>
      </c>
      <c r="S695" s="151">
        <f t="shared" si="275"/>
        <v>0</v>
      </c>
      <c r="T695" s="152">
        <f t="shared" si="275"/>
        <v>0</v>
      </c>
      <c r="U695" s="160">
        <f t="shared" si="275"/>
        <v>0</v>
      </c>
      <c r="V695" s="33"/>
      <c r="W695" s="70"/>
      <c r="X695" s="70"/>
      <c r="Y695" s="70"/>
      <c r="Z695" s="70"/>
      <c r="AA695" s="71"/>
    </row>
    <row r="696" spans="1:27" ht="14.25">
      <c r="A696" s="34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6"/>
      <c r="W696" s="70"/>
      <c r="X696" s="70"/>
      <c r="Y696" s="70"/>
      <c r="Z696" s="70"/>
      <c r="AA696" s="71"/>
    </row>
    <row r="697" spans="1:27" ht="15" thickBot="1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1"/>
      <c r="W697" s="70" t="s">
        <v>281</v>
      </c>
      <c r="X697" s="88"/>
      <c r="Y697" s="88"/>
      <c r="Z697" s="88"/>
      <c r="AA697" s="89"/>
    </row>
    <row r="698" spans="1:27" ht="14.25">
      <c r="A698" s="105" t="s">
        <v>282</v>
      </c>
      <c r="B698" s="311" t="s">
        <v>330</v>
      </c>
      <c r="C698" s="312"/>
      <c r="D698" s="312"/>
      <c r="E698" s="313"/>
      <c r="F698" s="311" t="s">
        <v>331</v>
      </c>
      <c r="G698" s="312"/>
      <c r="H698" s="312"/>
      <c r="I698" s="313"/>
      <c r="J698" s="311" t="s">
        <v>332</v>
      </c>
      <c r="K698" s="312"/>
      <c r="L698" s="312"/>
      <c r="M698" s="313"/>
      <c r="N698" s="311" t="s">
        <v>333</v>
      </c>
      <c r="O698" s="312"/>
      <c r="P698" s="312"/>
      <c r="Q698" s="313"/>
      <c r="R698" s="311" t="s">
        <v>393</v>
      </c>
      <c r="S698" s="312"/>
      <c r="T698" s="312"/>
      <c r="U698" s="313"/>
      <c r="V698" s="16" t="s">
        <v>4</v>
      </c>
      <c r="W698" s="90" t="str">
        <f>B698</f>
        <v>Jessy Bloodworth - 12</v>
      </c>
      <c r="X698" s="70" t="str">
        <f>F698</f>
        <v>Stephen Burgdorf - 10</v>
      </c>
      <c r="Y698" s="70" t="str">
        <f>J698</f>
        <v>Michael Mork - 10</v>
      </c>
      <c r="Z698" s="70" t="str">
        <f>N698</f>
        <v>Justin Abreo - 10</v>
      </c>
      <c r="AA698" s="71" t="str">
        <f>R698</f>
        <v>Haleigh Baughman - 10</v>
      </c>
    </row>
    <row r="699" spans="1:27" ht="15" thickBot="1">
      <c r="A699" s="38" t="s">
        <v>5</v>
      </c>
      <c r="B699" s="18" t="s">
        <v>6</v>
      </c>
      <c r="C699" s="19" t="s">
        <v>7</v>
      </c>
      <c r="D699" s="20" t="s">
        <v>8</v>
      </c>
      <c r="E699" s="21" t="s">
        <v>9</v>
      </c>
      <c r="F699" s="18" t="s">
        <v>6</v>
      </c>
      <c r="G699" s="19" t="s">
        <v>7</v>
      </c>
      <c r="H699" s="19" t="s">
        <v>8</v>
      </c>
      <c r="I699" s="21" t="s">
        <v>9</v>
      </c>
      <c r="J699" s="18" t="s">
        <v>6</v>
      </c>
      <c r="K699" s="19" t="s">
        <v>7</v>
      </c>
      <c r="L699" s="19" t="s">
        <v>8</v>
      </c>
      <c r="M699" s="21" t="s">
        <v>9</v>
      </c>
      <c r="N699" s="18" t="s">
        <v>6</v>
      </c>
      <c r="O699" s="19" t="s">
        <v>7</v>
      </c>
      <c r="P699" s="19" t="s">
        <v>8</v>
      </c>
      <c r="Q699" s="21" t="s">
        <v>9</v>
      </c>
      <c r="R699" s="18" t="s">
        <v>6</v>
      </c>
      <c r="S699" s="19" t="s">
        <v>7</v>
      </c>
      <c r="T699" s="19" t="s">
        <v>8</v>
      </c>
      <c r="U699" s="21" t="s">
        <v>9</v>
      </c>
      <c r="V699" s="22" t="s">
        <v>10</v>
      </c>
      <c r="W699" s="96">
        <f>IF(SUM(E700:E714)&gt;0,LARGE(E700:E714,1),0)</f>
        <v>209</v>
      </c>
      <c r="X699" s="97">
        <f>IF(SUM(I700:I714)&gt;0,LARGE(I700:I714,1),0)</f>
        <v>189</v>
      </c>
      <c r="Y699" s="97">
        <f>IF(SUM(M700:M714)&gt;0,LARGE(M700:M714,1),0)</f>
        <v>150</v>
      </c>
      <c r="Z699" s="97">
        <f>IF(SUM(Q700:Q714)&gt;0,LARGE(Q700:Q714,1),0)</f>
        <v>188</v>
      </c>
      <c r="AA699" s="98">
        <f>IF(SUM(U700:U714)&gt;0,LARGE(U700:U714,1),0)</f>
        <v>193</v>
      </c>
    </row>
    <row r="700" spans="1:27" ht="15" thickTop="1">
      <c r="A700" s="178" t="s">
        <v>301</v>
      </c>
      <c r="B700" s="109">
        <v>0</v>
      </c>
      <c r="C700" s="110">
        <v>25</v>
      </c>
      <c r="D700" s="111">
        <v>49</v>
      </c>
      <c r="E700" s="112">
        <f>IF(SUM(B700:D700)&gt;0,SUM(B700:D700),"")</f>
        <v>74</v>
      </c>
      <c r="F700" s="109">
        <v>6</v>
      </c>
      <c r="G700" s="110">
        <v>16</v>
      </c>
      <c r="H700" s="111">
        <v>24</v>
      </c>
      <c r="I700" s="112">
        <f>IF(SUM(F700:H700)&gt;0,SUM(F700:H700),"")</f>
        <v>46</v>
      </c>
      <c r="J700" s="109">
        <v>7</v>
      </c>
      <c r="K700" s="110">
        <v>17</v>
      </c>
      <c r="L700" s="111">
        <v>33</v>
      </c>
      <c r="M700" s="112">
        <f>IF(SUM(J700:L700)&gt;0,SUM(J700:L700),"")</f>
        <v>57</v>
      </c>
      <c r="N700" s="109">
        <v>0</v>
      </c>
      <c r="O700" s="110">
        <v>30</v>
      </c>
      <c r="P700" s="111">
        <v>32</v>
      </c>
      <c r="Q700" s="112">
        <f>IF(SUM(N700:P700)&gt;0,SUM(N700:P700),"")</f>
        <v>62</v>
      </c>
      <c r="R700" s="109">
        <v>0</v>
      </c>
      <c r="S700" s="110">
        <v>16</v>
      </c>
      <c r="T700" s="111">
        <v>0</v>
      </c>
      <c r="U700" s="112">
        <f>IF(SUM(R700:T700)&gt;0,SUM(R700:T700),"")</f>
        <v>16</v>
      </c>
      <c r="V700" s="94">
        <f>IF(SUM(E700,I700,M700,Q700,U700,U719,Q719,M719,I719,E719,E738,I738,M738,Q738,U738)&gt;0,(LARGE((E700,I700,M700,Q700,U700,U719,Q719,M719,I719,E719,E738,I738,M738,Q738,U738),1)+LARGE((E700,I700,M700,Q700,U700,U719,Q719,M719,I719,E719,E738,I738,M738,Q738,U738),2)+LARGE((E700,I700,M700,Q700,U700,U719,Q719,M719,I719,E719,E738,I738,M738,Q738,U738),3)+LARGE((E700,I700,M700,Q700,U700,U719,Q719,M719,I719,E719,E738,I738,M738,Q738,U738),4)),"")</f>
        <v>239</v>
      </c>
      <c r="W700" s="70"/>
      <c r="X700" s="70"/>
      <c r="Y700" s="70"/>
      <c r="Z700" s="70"/>
      <c r="AA700" s="71"/>
    </row>
    <row r="701" spans="1:27" ht="14.25">
      <c r="A701" s="179" t="s">
        <v>49</v>
      </c>
      <c r="B701" s="113">
        <v>78</v>
      </c>
      <c r="C701" s="114">
        <v>34</v>
      </c>
      <c r="D701" s="115">
        <v>51</v>
      </c>
      <c r="E701" s="112">
        <f aca="true" t="shared" si="276" ref="E701:E714">IF(SUM(B701:D701)&gt;0,SUM(B701:D701),"")</f>
        <v>163</v>
      </c>
      <c r="F701" s="113">
        <v>31</v>
      </c>
      <c r="G701" s="114">
        <v>23</v>
      </c>
      <c r="H701" s="115">
        <v>42</v>
      </c>
      <c r="I701" s="112">
        <f aca="true" t="shared" si="277" ref="I701:I714">IF(SUM(F701:H701)&gt;0,SUM(F701:H701),"")</f>
        <v>96</v>
      </c>
      <c r="J701" s="113"/>
      <c r="K701" s="114"/>
      <c r="L701" s="115"/>
      <c r="M701" s="112">
        <f aca="true" t="shared" si="278" ref="M701:M714">IF(SUM(J701:L701)&gt;0,SUM(J701:L701),"")</f>
      </c>
      <c r="N701" s="113"/>
      <c r="O701" s="114"/>
      <c r="P701" s="115"/>
      <c r="Q701" s="112">
        <f aca="true" t="shared" si="279" ref="Q701:Q714">IF(SUM(N701:P701)&gt;0,SUM(N701:P701),"")</f>
      </c>
      <c r="R701" s="113">
        <v>73</v>
      </c>
      <c r="S701" s="114">
        <v>47</v>
      </c>
      <c r="T701" s="115">
        <v>64</v>
      </c>
      <c r="U701" s="112">
        <f aca="true" t="shared" si="280" ref="U701:U714">IF(SUM(R701:T701)&gt;0,SUM(R701:T701),"")</f>
        <v>184</v>
      </c>
      <c r="V701" s="94">
        <f>IF(SUM(E701,I701,M701,Q701,U701,U720,Q720,M720,I720,E720,E739,I739,M739,Q739,U739)&gt;0,(LARGE((E701,I701,M701,Q701,U701,U720,Q720,M720,I720,E720,E739,I739,M739,Q739,U739),1)+LARGE((E701,I701,M701,Q701,U701,U720,Q720,M720,I720,E720,E739,I739,M739,Q739,U739),2)+LARGE((E701,I701,M701,Q701,U701,U720,Q720,M720,I720,E720,E739,I739,M739,Q739,U739),3)+LARGE((E701,I701,M701,Q701,U701,U720,Q720,M720,I720,E720,E739,I739,M739,Q739,U739),4)),"")</f>
        <v>564</v>
      </c>
      <c r="W701" s="70"/>
      <c r="X701" s="70"/>
      <c r="Y701" s="70"/>
      <c r="Z701" s="70"/>
      <c r="AA701" s="71"/>
    </row>
    <row r="702" spans="1:27" ht="14.25">
      <c r="A702" s="137" t="s">
        <v>45</v>
      </c>
      <c r="B702" s="113">
        <v>61</v>
      </c>
      <c r="C702" s="114">
        <v>42</v>
      </c>
      <c r="D702" s="115">
        <v>65</v>
      </c>
      <c r="E702" s="112">
        <f t="shared" si="276"/>
        <v>168</v>
      </c>
      <c r="F702" s="113">
        <v>51</v>
      </c>
      <c r="G702" s="114">
        <v>24</v>
      </c>
      <c r="H702" s="115">
        <v>40</v>
      </c>
      <c r="I702" s="112">
        <f t="shared" si="277"/>
        <v>115</v>
      </c>
      <c r="J702" s="113"/>
      <c r="K702" s="114"/>
      <c r="L702" s="115"/>
      <c r="M702" s="112">
        <f t="shared" si="278"/>
      </c>
      <c r="N702" s="113">
        <v>79</v>
      </c>
      <c r="O702" s="114">
        <v>32</v>
      </c>
      <c r="P702" s="115">
        <v>52</v>
      </c>
      <c r="Q702" s="112">
        <f t="shared" si="279"/>
        <v>163</v>
      </c>
      <c r="R702" s="113">
        <v>68</v>
      </c>
      <c r="S702" s="114">
        <v>34</v>
      </c>
      <c r="T702" s="115">
        <v>59</v>
      </c>
      <c r="U702" s="112">
        <f t="shared" si="280"/>
        <v>161</v>
      </c>
      <c r="V702" s="94">
        <f>IF(SUM(E702,I702,M702,Q702,U702,U721,Q721,M721,I721,E721,E740,I740,M740,Q740,U740)&gt;0,(LARGE((E702,I702,M702,Q702,U702,U721,Q721,M721,I721,E721,E740,I740,M740,Q740,U740),1)+LARGE((E702,I702,M702,Q702,U702,U721,Q721,M721,I721,E721,E740,I740,M740,Q740,U740),2)+LARGE((E702,I702,M702,Q702,U702,U721,Q721,M721,I721,E721,E740,I740,M740,Q740,U740),3)+LARGE((E702,I702,M702,Q702,U702,U721,Q721,M721,I721,E721,E740,I740,M740,Q740,U740),4)),"")</f>
        <v>628</v>
      </c>
      <c r="W702" s="70"/>
      <c r="X702" s="70"/>
      <c r="Y702" s="70"/>
      <c r="Z702" s="70"/>
      <c r="AA702" s="71"/>
    </row>
    <row r="703" spans="1:27" ht="14.25">
      <c r="A703" s="137" t="s">
        <v>42</v>
      </c>
      <c r="B703" s="113"/>
      <c r="C703" s="114"/>
      <c r="D703" s="115"/>
      <c r="E703" s="112">
        <f t="shared" si="276"/>
      </c>
      <c r="F703" s="113">
        <v>64</v>
      </c>
      <c r="G703" s="114">
        <v>22</v>
      </c>
      <c r="H703" s="115">
        <v>46</v>
      </c>
      <c r="I703" s="112">
        <f t="shared" si="277"/>
        <v>132</v>
      </c>
      <c r="J703" s="113">
        <v>54</v>
      </c>
      <c r="K703" s="114">
        <v>44</v>
      </c>
      <c r="L703" s="115">
        <v>32</v>
      </c>
      <c r="M703" s="112">
        <f t="shared" si="278"/>
        <v>130</v>
      </c>
      <c r="N703" s="113">
        <v>44</v>
      </c>
      <c r="O703" s="114">
        <v>18</v>
      </c>
      <c r="P703" s="115">
        <v>40</v>
      </c>
      <c r="Q703" s="112">
        <f t="shared" si="279"/>
        <v>102</v>
      </c>
      <c r="R703" s="113">
        <v>80</v>
      </c>
      <c r="S703" s="114">
        <v>57</v>
      </c>
      <c r="T703" s="115">
        <v>51</v>
      </c>
      <c r="U703" s="112">
        <f t="shared" si="280"/>
        <v>188</v>
      </c>
      <c r="V703" s="94">
        <f>IF(SUM(E703,I703,M703,Q703,U703,U722,Q722,M722,I722,E722,E741,I741,M741,Q741,U741)&gt;0,(LARGE((E703,I703,M703,Q703,U703,U722,Q722,M722,I722,E722,E741,I741,M741,Q741,U741),1)+LARGE((E703,I703,M703,Q703,U703,U722,Q722,M722,I722,E722,E741,I741,M741,Q741,U741),2)+LARGE((E703,I703,M703,Q703,U703,U722,Q722,M722,I722,E722,E741,I741,M741,Q741,U741),3)+LARGE((E703,I703,M703,Q703,U703,U722,Q722,M722,I722,E722,E741,I741,M741,Q741,U741),4)),"")</f>
        <v>610</v>
      </c>
      <c r="W703" s="70"/>
      <c r="X703" s="70"/>
      <c r="Y703" s="70"/>
      <c r="Z703" s="70"/>
      <c r="AA703" s="71"/>
    </row>
    <row r="704" spans="1:27" ht="14.25">
      <c r="A704" s="179" t="s">
        <v>46</v>
      </c>
      <c r="B704" s="113">
        <v>75</v>
      </c>
      <c r="C704" s="114">
        <v>50</v>
      </c>
      <c r="D704" s="116">
        <v>55</v>
      </c>
      <c r="E704" s="112">
        <f t="shared" si="276"/>
        <v>180</v>
      </c>
      <c r="F704" s="113">
        <v>59</v>
      </c>
      <c r="G704" s="114">
        <v>23</v>
      </c>
      <c r="H704" s="116">
        <v>53</v>
      </c>
      <c r="I704" s="112">
        <f t="shared" si="277"/>
        <v>135</v>
      </c>
      <c r="J704" s="113">
        <v>58</v>
      </c>
      <c r="K704" s="114">
        <v>34</v>
      </c>
      <c r="L704" s="116">
        <v>58</v>
      </c>
      <c r="M704" s="112">
        <f t="shared" si="278"/>
        <v>150</v>
      </c>
      <c r="N704" s="113">
        <v>55</v>
      </c>
      <c r="O704" s="114">
        <v>45</v>
      </c>
      <c r="P704" s="116">
        <v>61</v>
      </c>
      <c r="Q704" s="112">
        <f t="shared" si="279"/>
        <v>161</v>
      </c>
      <c r="R704" s="113"/>
      <c r="S704" s="114"/>
      <c r="T704" s="116"/>
      <c r="U704" s="112">
        <f t="shared" si="280"/>
      </c>
      <c r="V704" s="94">
        <f>IF(SUM(E704,I704,M704,Q704,U704,U723,Q723,M723,I723,E723,E742,I742,M742,Q742,U742)&gt;0,(LARGE((E704,I704,M704,Q704,U704,U723,Q723,M723,I723,E723,E742,I742,M742,Q742,U742),1)+LARGE((E704,I704,M704,Q704,U704,U723,Q723,M723,I723,E723,E742,I742,M742,Q742,U742),2)+LARGE((E704,I704,M704,Q704,U704,U723,Q723,M723,I723,E723,E742,I742,M742,Q742,U742),3)+LARGE((E704,I704,M704,Q704,U704,U723,Q723,M723,I723,E723,E742,I742,M742,Q742,U742),4)),"")</f>
        <v>641</v>
      </c>
      <c r="W704" s="70"/>
      <c r="X704" s="70"/>
      <c r="Y704" s="70"/>
      <c r="Z704" s="70"/>
      <c r="AA704" s="71"/>
    </row>
    <row r="705" spans="1:27" ht="14.25">
      <c r="A705" s="137" t="s">
        <v>51</v>
      </c>
      <c r="B705" s="113">
        <v>66</v>
      </c>
      <c r="C705" s="114">
        <v>22</v>
      </c>
      <c r="D705" s="116">
        <v>30</v>
      </c>
      <c r="E705" s="112">
        <f t="shared" si="276"/>
        <v>118</v>
      </c>
      <c r="F705" s="113">
        <v>69</v>
      </c>
      <c r="G705" s="114">
        <v>52</v>
      </c>
      <c r="H705" s="116">
        <v>44</v>
      </c>
      <c r="I705" s="112">
        <f t="shared" si="277"/>
        <v>165</v>
      </c>
      <c r="J705" s="113"/>
      <c r="K705" s="114"/>
      <c r="L705" s="116"/>
      <c r="M705" s="112">
        <f t="shared" si="278"/>
      </c>
      <c r="N705" s="113">
        <v>68</v>
      </c>
      <c r="O705" s="114">
        <v>54</v>
      </c>
      <c r="P705" s="116">
        <v>66</v>
      </c>
      <c r="Q705" s="112">
        <f t="shared" si="279"/>
        <v>188</v>
      </c>
      <c r="R705" s="113">
        <v>69</v>
      </c>
      <c r="S705" s="114">
        <v>40</v>
      </c>
      <c r="T705" s="116">
        <v>65</v>
      </c>
      <c r="U705" s="112">
        <f t="shared" si="280"/>
        <v>174</v>
      </c>
      <c r="V705" s="94">
        <f>IF(SUM(E705,I705,M705,Q705,U705,U724,Q724,M724,I724,E724,E743,I743,M743,Q743,U743)&gt;0,(LARGE((E705,I705,M705,Q705,U705,U724,Q724,M724,I724,E724,E743,I743,M743,Q743,U743),1)+LARGE((E705,I705,M705,Q705,U705,U724,Q724,M724,I724,E724,E743,I743,M743,Q743,U743),2)+LARGE((E705,I705,M705,Q705,U705,U724,Q724,M724,I724,E724,E743,I743,M743,Q743,U743),3)+LARGE((E705,I705,M705,Q705,U705,U724,Q724,M724,I724,E724,E743,I743,M743,Q743,U743),4)),"")</f>
        <v>683</v>
      </c>
      <c r="W705" s="70"/>
      <c r="X705" s="70"/>
      <c r="Y705" s="70"/>
      <c r="Z705" s="70"/>
      <c r="AA705" s="71"/>
    </row>
    <row r="706" spans="1:27" ht="14.25">
      <c r="A706" s="137" t="s">
        <v>52</v>
      </c>
      <c r="B706" s="113">
        <v>70</v>
      </c>
      <c r="C706" s="114">
        <v>58</v>
      </c>
      <c r="D706" s="115">
        <v>53</v>
      </c>
      <c r="E706" s="112">
        <f>IF(SUM(B706:D706)&gt;0,SUM(B706:D706),"")</f>
        <v>181</v>
      </c>
      <c r="F706" s="113">
        <v>65</v>
      </c>
      <c r="G706" s="114">
        <v>36</v>
      </c>
      <c r="H706" s="115">
        <v>46</v>
      </c>
      <c r="I706" s="112">
        <f>IF(SUM(F706:H706)&gt;0,SUM(F706:H706),"")</f>
        <v>147</v>
      </c>
      <c r="J706" s="113"/>
      <c r="K706" s="114"/>
      <c r="L706" s="115"/>
      <c r="M706" s="112">
        <f>IF(SUM(J706:L706)&gt;0,SUM(J706:L706),"")</f>
      </c>
      <c r="N706" s="113">
        <v>35</v>
      </c>
      <c r="O706" s="114">
        <v>35</v>
      </c>
      <c r="P706" s="115">
        <v>44</v>
      </c>
      <c r="Q706" s="112">
        <f>IF(SUM(N706:P706)&gt;0,SUM(N706:P706),"")</f>
        <v>114</v>
      </c>
      <c r="R706" s="113">
        <v>74</v>
      </c>
      <c r="S706" s="114">
        <v>55</v>
      </c>
      <c r="T706" s="115">
        <v>64</v>
      </c>
      <c r="U706" s="112">
        <f>IF(SUM(R706:T706)&gt;0,SUM(R706:T706),"")</f>
        <v>193</v>
      </c>
      <c r="V706" s="94">
        <f>IF(SUM(E706,I706,M706,Q706,U706,U725,Q725,M725,I725,E725,E744,I744,M744,Q744,U744)&gt;0,(LARGE((E706,I706,M706,Q706,U706,U725,Q725,M725,I725,E725,E744,I744,M744,Q744,U744),1)+LARGE((E706,I706,M706,Q706,U706,U725,Q725,M725,I725,E725,E744,I744,M744,Q744,U744),2)+LARGE((E706,I706,M706,Q706,U706,U725,Q725,M725,I725,E725,E744,I744,M744,Q744,U744),3)+LARGE((E706,I706,M706,Q706,U706,U725,Q725,M725,I725,E725,E744,I744,M744,Q744,U744),4)),"")</f>
        <v>675</v>
      </c>
      <c r="W706" s="70"/>
      <c r="X706" s="70"/>
      <c r="Y706" s="70"/>
      <c r="Z706" s="70"/>
      <c r="AA706" s="71"/>
    </row>
    <row r="707" spans="1:27" ht="14.25">
      <c r="A707" s="180" t="s">
        <v>43</v>
      </c>
      <c r="B707" s="113">
        <v>84</v>
      </c>
      <c r="C707" s="114">
        <v>55</v>
      </c>
      <c r="D707" s="115">
        <v>70</v>
      </c>
      <c r="E707" s="112">
        <f>IF(SUM(B707:D707)&gt;0,SUM(B707:D707),"")</f>
        <v>209</v>
      </c>
      <c r="F707" s="113">
        <v>55</v>
      </c>
      <c r="G707" s="114">
        <v>23</v>
      </c>
      <c r="H707" s="115">
        <v>41</v>
      </c>
      <c r="I707" s="112">
        <f>IF(SUM(F707:H707)&gt;0,SUM(F707:H707),"")</f>
        <v>119</v>
      </c>
      <c r="J707" s="113"/>
      <c r="K707" s="114"/>
      <c r="L707" s="115"/>
      <c r="M707" s="112">
        <f>IF(SUM(J707:L707)&gt;0,SUM(J707:L707),"")</f>
      </c>
      <c r="N707" s="113">
        <v>71</v>
      </c>
      <c r="O707" s="114">
        <v>50</v>
      </c>
      <c r="P707" s="115">
        <v>57</v>
      </c>
      <c r="Q707" s="112">
        <f>IF(SUM(N707:P707)&gt;0,SUM(N707:P707),"")</f>
        <v>178</v>
      </c>
      <c r="R707" s="113"/>
      <c r="S707" s="114"/>
      <c r="T707" s="115"/>
      <c r="U707" s="112">
        <f>IF(SUM(R707:T707)&gt;0,SUM(R707:T707),"")</f>
      </c>
      <c r="V707" s="94">
        <f>IF(SUM(E707,I707,M707,Q707,U707,U726,Q726,M726,I726,E726,E745,I745,M745,Q745,U745)&gt;0,(LARGE((E707,I707,M707,Q707,U707,U726,Q726,M726,I726,E726,E745,I745,M745,Q745,U745),1)+LARGE((E707,I707,M707,Q707,U707,U726,Q726,M726,I726,E726,E745,I745,M745,Q745,U745),2)+LARGE((E707,I707,M707,Q707,U707,U726,Q726,M726,I726,E726,E745,I745,M745,Q745,U745),3)+LARGE((E707,I707,M707,Q707,U707,U726,Q726,M726,I726,E726,E745,I745,M745,Q745,U745),4)),"")</f>
        <v>652</v>
      </c>
      <c r="W707" s="70"/>
      <c r="X707" s="70"/>
      <c r="Y707" s="70"/>
      <c r="Z707" s="70"/>
      <c r="AA707" s="71"/>
    </row>
    <row r="708" spans="1:27" ht="14.25">
      <c r="A708" s="181" t="s">
        <v>41</v>
      </c>
      <c r="B708" s="113"/>
      <c r="C708" s="114"/>
      <c r="D708" s="115"/>
      <c r="E708" s="112">
        <f>IF(SUM(B708:D708)&gt;0,SUM(B708:D708),"")</f>
      </c>
      <c r="F708" s="113"/>
      <c r="G708" s="114"/>
      <c r="H708" s="115"/>
      <c r="I708" s="112">
        <f>IF(SUM(F708:H708)&gt;0,SUM(F708:H708),"")</f>
      </c>
      <c r="J708" s="113"/>
      <c r="K708" s="114"/>
      <c r="L708" s="115"/>
      <c r="M708" s="112">
        <f>IF(SUM(J708:L708)&gt;0,SUM(J708:L708),"")</f>
      </c>
      <c r="N708" s="113"/>
      <c r="O708" s="114"/>
      <c r="P708" s="115"/>
      <c r="Q708" s="112">
        <f>IF(SUM(N708:P708)&gt;0,SUM(N708:P708),"")</f>
      </c>
      <c r="R708" s="113"/>
      <c r="S708" s="114"/>
      <c r="T708" s="115"/>
      <c r="U708" s="112">
        <f>IF(SUM(R708:T708)&gt;0,SUM(R708:T708),"")</f>
      </c>
      <c r="V708" s="94">
        <f>IF(SUM(E708,I708,M708,Q708,U708,U727,Q727,M727,I727,E727,E746,I746,M746,Q746,U746)&gt;0,(LARGE((E708,I708,M708,Q708,U708,U727,Q727,M727,I727,E727,E746,I746,M746,Q746,U746),1)+LARGE((E708,I708,M708,Q708,U708,U727,Q727,M727,I727,E727,E746,I746,M746,Q746,U746),2)+LARGE((E708,I708,M708,Q708,U708,U727,Q727,M727,I727,E727,E746,I746,M746,Q746,U746),3)+LARGE((E708,I708,M708,Q708,U708,U727,Q727,M727,I727,E727,E746,I746,M746,Q746,U746),4)),"")</f>
      </c>
      <c r="W708" s="70"/>
      <c r="X708" s="70"/>
      <c r="Y708" s="70"/>
      <c r="Z708" s="70"/>
      <c r="AA708" s="71"/>
    </row>
    <row r="709" spans="1:27" ht="14.25">
      <c r="A709" s="42"/>
      <c r="B709" s="113"/>
      <c r="C709" s="114"/>
      <c r="D709" s="115"/>
      <c r="E709" s="112">
        <f t="shared" si="276"/>
      </c>
      <c r="F709" s="113"/>
      <c r="G709" s="114"/>
      <c r="H709" s="115"/>
      <c r="I709" s="112">
        <f t="shared" si="277"/>
      </c>
      <c r="J709" s="113"/>
      <c r="K709" s="114"/>
      <c r="L709" s="115"/>
      <c r="M709" s="112">
        <f t="shared" si="278"/>
      </c>
      <c r="N709" s="113"/>
      <c r="O709" s="114"/>
      <c r="P709" s="115"/>
      <c r="Q709" s="112">
        <f t="shared" si="279"/>
      </c>
      <c r="R709" s="113"/>
      <c r="S709" s="114"/>
      <c r="T709" s="115"/>
      <c r="U709" s="112">
        <f t="shared" si="280"/>
      </c>
      <c r="V709" s="94">
        <f>IF(SUM(E709,I709,M709,Q709,U709,U728,Q728,M728,I728,E728,E747,I747,M747,Q747,U747)&gt;0,(LARGE((E709,I709,M709,Q709,U709,U728,Q728,M728,I728,E728,E747,I747,M747,Q747,U747),1)+LARGE((E709,I709,M709,Q709,U709,U728,Q728,M728,I728,E728,E747,I747,M747,Q747,U747),2)+LARGE((E709,I709,M709,Q709,U709,U728,Q728,M728,I728,E728,E747,I747,M747,Q747,U747),3)+LARGE((E709,I709,M709,Q709,U709,U728,Q728,M728,I728,E728,E747,I747,M747,Q747,U747),4)),"")</f>
      </c>
      <c r="W709" s="70"/>
      <c r="X709" s="70"/>
      <c r="Y709" s="70"/>
      <c r="Z709" s="70"/>
      <c r="AA709" s="71"/>
    </row>
    <row r="710" spans="1:27" ht="14.25">
      <c r="A710" s="42"/>
      <c r="B710" s="113"/>
      <c r="C710" s="114"/>
      <c r="D710" s="115"/>
      <c r="E710" s="112">
        <f t="shared" si="276"/>
      </c>
      <c r="F710" s="113"/>
      <c r="G710" s="114"/>
      <c r="H710" s="115"/>
      <c r="I710" s="112">
        <f t="shared" si="277"/>
      </c>
      <c r="J710" s="113"/>
      <c r="K710" s="114"/>
      <c r="L710" s="115"/>
      <c r="M710" s="112">
        <f t="shared" si="278"/>
      </c>
      <c r="N710" s="113"/>
      <c r="O710" s="114"/>
      <c r="P710" s="115"/>
      <c r="Q710" s="112">
        <f t="shared" si="279"/>
      </c>
      <c r="R710" s="113"/>
      <c r="S710" s="114"/>
      <c r="T710" s="115"/>
      <c r="U710" s="112">
        <f t="shared" si="280"/>
      </c>
      <c r="V710" s="94">
        <f>IF(SUM(E710,I710,M710,Q710,U710,U729,Q729,M729,I729,E729,E748,I748,M748,Q748,U748)&gt;0,(LARGE((E710,I710,M710,Q710,U710,U729,Q729,M729,I729,E729,E748,I748,M748,Q748,U748),1)+LARGE((E710,I710,M710,Q710,U710,U729,Q729,M729,I729,E729,E748,I748,M748,Q748,U748),2)+LARGE((E710,I710,M710,Q710,U710,U729,Q729,M729,I729,E729,E748,I748,M748,Q748,U748),3)+LARGE((E710,I710,M710,Q710,U710,U729,Q729,M729,I729,E729,E748,I748,M748,Q748,U748),4)),"")</f>
      </c>
      <c r="W710" s="70"/>
      <c r="X710" s="70"/>
      <c r="Y710" s="70"/>
      <c r="Z710" s="70"/>
      <c r="AA710" s="71"/>
    </row>
    <row r="711" spans="1:27" ht="14.25">
      <c r="A711" s="42"/>
      <c r="B711" s="113"/>
      <c r="C711" s="114"/>
      <c r="D711" s="115"/>
      <c r="E711" s="112">
        <f t="shared" si="276"/>
      </c>
      <c r="F711" s="113"/>
      <c r="G711" s="114"/>
      <c r="H711" s="115"/>
      <c r="I711" s="112">
        <f t="shared" si="277"/>
      </c>
      <c r="J711" s="113"/>
      <c r="K711" s="114"/>
      <c r="L711" s="115"/>
      <c r="M711" s="112">
        <f t="shared" si="278"/>
      </c>
      <c r="N711" s="113"/>
      <c r="O711" s="114"/>
      <c r="P711" s="115"/>
      <c r="Q711" s="112">
        <f t="shared" si="279"/>
      </c>
      <c r="R711" s="113"/>
      <c r="S711" s="114"/>
      <c r="T711" s="115"/>
      <c r="U711" s="112">
        <f t="shared" si="280"/>
      </c>
      <c r="V711" s="94">
        <f>IF(SUM(E711,I711,M711,Q711,U711,U730,Q730,M730,I730,E730,E749,I749,M749,Q749,U749)&gt;0,(LARGE((E711,I711,M711,Q711,U711,U730,Q730,M730,I730,E730,E749,I749,M749,Q749,U749),1)+LARGE((E711,I711,M711,Q711,U711,U730,Q730,M730,I730,E730,E749,I749,M749,Q749,U749),2)+LARGE((E711,I711,M711,Q711,U711,U730,Q730,M730,I730,E730,E749,I749,M749,Q749,U749),3)+LARGE((E711,I711,M711,Q711,U711,U730,Q730,M730,I730,E730,E749,I749,M749,Q749,U749),4)),"")</f>
      </c>
      <c r="W711" s="70"/>
      <c r="X711" s="70"/>
      <c r="Y711" s="70"/>
      <c r="Z711" s="70"/>
      <c r="AA711" s="71"/>
    </row>
    <row r="712" spans="1:27" ht="14.25">
      <c r="A712" s="24" t="s">
        <v>204</v>
      </c>
      <c r="B712" s="113">
        <v>59</v>
      </c>
      <c r="C712" s="114">
        <v>32</v>
      </c>
      <c r="D712" s="115">
        <v>52</v>
      </c>
      <c r="E712" s="112">
        <f t="shared" si="276"/>
        <v>143</v>
      </c>
      <c r="F712" s="113">
        <v>83</v>
      </c>
      <c r="G712" s="114">
        <v>40</v>
      </c>
      <c r="H712" s="114">
        <v>66</v>
      </c>
      <c r="I712" s="112">
        <f>IF(SUM(F712:H712)&gt;0,SUM(F712:H712),"")</f>
        <v>189</v>
      </c>
      <c r="J712" s="113"/>
      <c r="K712" s="114"/>
      <c r="L712" s="114"/>
      <c r="M712" s="112">
        <f t="shared" si="278"/>
      </c>
      <c r="N712" s="113">
        <v>65</v>
      </c>
      <c r="O712" s="114">
        <v>59</v>
      </c>
      <c r="P712" s="114">
        <v>48</v>
      </c>
      <c r="Q712" s="112">
        <f t="shared" si="279"/>
        <v>172</v>
      </c>
      <c r="R712" s="113"/>
      <c r="S712" s="114"/>
      <c r="T712" s="114"/>
      <c r="U712" s="112">
        <f t="shared" si="280"/>
      </c>
      <c r="V712" s="94">
        <f>IF(SUM(E712,I712,M712,Q712,U712,U731,Q731,M731,I731,E731,E750,I750,M750,Q750,U750)&gt;0,(LARGE((E712,I712,M712,Q712,U712,U731,Q731,M731,I731,E731,E750,I750,M750,Q750,U750),1)+LARGE((E712,I712,M712,Q712,U712,U731,Q731,M731,I731,E731,E750,I750,M750,Q750,U750),2)+LARGE((E712,I712,M712,Q712,U712,U731,Q731,M731,I731,E731,E750,I750,M750,Q750,U750),3)+LARGE((E712,I712,M712,Q712,U712,U731,Q731,M731,I731,E731,E750,I750,M750,Q750,U750),4)),"")</f>
        <v>702</v>
      </c>
      <c r="W712" s="70"/>
      <c r="X712" s="70"/>
      <c r="Y712" s="70"/>
      <c r="Z712" s="70"/>
      <c r="AA712" s="71"/>
    </row>
    <row r="713" spans="1:27" ht="14.25">
      <c r="A713" s="24" t="s">
        <v>205</v>
      </c>
      <c r="B713" s="113"/>
      <c r="C713" s="114"/>
      <c r="D713" s="115"/>
      <c r="E713" s="112">
        <f t="shared" si="276"/>
      </c>
      <c r="F713" s="113"/>
      <c r="G713" s="114"/>
      <c r="H713" s="115"/>
      <c r="I713" s="112">
        <f t="shared" si="277"/>
      </c>
      <c r="J713" s="113"/>
      <c r="K713" s="114"/>
      <c r="L713" s="115"/>
      <c r="M713" s="112">
        <f t="shared" si="278"/>
      </c>
      <c r="N713" s="113"/>
      <c r="O713" s="114"/>
      <c r="P713" s="115"/>
      <c r="Q713" s="112">
        <f t="shared" si="279"/>
      </c>
      <c r="R713" s="113"/>
      <c r="S713" s="114"/>
      <c r="T713" s="115"/>
      <c r="U713" s="112">
        <f t="shared" si="280"/>
      </c>
      <c r="V713" s="94">
        <f>IF(SUM(E713,I713,M713,Q713,U713,U732,Q732,M732,I732,E732,E751,I751,M751,Q751,U751)&gt;0,(LARGE((E713,I713,M713,Q713,U713,U732,Q732,M732,I732,E732,E751,I751,M751,Q751,U751),1)+LARGE((E713,I713,M713,Q713,U713,U732,Q732,M732,I732,E732,E751,I751,M751,Q751,U751),2)+LARGE((E713,I713,M713,Q713,U713,U732,Q732,M732,I732,E732,E751,I751,M751,Q751,U751),3)+LARGE((E713,I713,M713,Q713,U713,U732,Q732,M732,I732,E732,E751,I751,M751,Q751,U751),4)),"")</f>
      </c>
      <c r="W713" s="70"/>
      <c r="X713" s="70"/>
      <c r="Y713" s="70"/>
      <c r="Z713" s="70"/>
      <c r="AA713" s="71"/>
    </row>
    <row r="714" spans="1:27" ht="14.25">
      <c r="A714" s="24" t="s">
        <v>318</v>
      </c>
      <c r="B714" s="113"/>
      <c r="C714" s="114"/>
      <c r="D714" s="115"/>
      <c r="E714" s="112">
        <f t="shared" si="276"/>
      </c>
      <c r="F714" s="113"/>
      <c r="G714" s="114"/>
      <c r="H714" s="115"/>
      <c r="I714" s="112">
        <f t="shared" si="277"/>
      </c>
      <c r="J714" s="113"/>
      <c r="K714" s="114"/>
      <c r="L714" s="115"/>
      <c r="M714" s="112">
        <f t="shared" si="278"/>
      </c>
      <c r="N714" s="113"/>
      <c r="O714" s="114"/>
      <c r="P714" s="115"/>
      <c r="Q714" s="112">
        <f t="shared" si="279"/>
      </c>
      <c r="R714" s="113"/>
      <c r="S714" s="114"/>
      <c r="T714" s="115"/>
      <c r="U714" s="112">
        <f t="shared" si="280"/>
      </c>
      <c r="V714" s="94">
        <f>IF(SUM(E714,I714,M714,Q714,U714,U733,Q733,M733,I733,E733,E752,I752,M752,Q752,U752)&gt;0,(LARGE((E714,I714,M714,Q714,U714,U733,Q733,M733,I733,E733,E752,I752,M752,Q752,U752),1)+LARGE((E714,I714,M714,Q714,U714,U733,Q733,M733,I733,E733,E752,I752,M752,Q752,U752),2)+LARGE((E714,I714,M714,Q714,U714,U733,Q733,M733,I733,E733,E752,I752,M752,Q752,U752),3)+LARGE((E714,I714,M714,Q714,U714,U733,Q733,M733,I733,E733,E752,I752,M752,Q752,U752),4)),"")</f>
      </c>
      <c r="W714" s="70"/>
      <c r="X714" s="70"/>
      <c r="Y714" s="70"/>
      <c r="Z714" s="70"/>
      <c r="AA714" s="71"/>
    </row>
    <row r="715" spans="1:27" ht="15" thickBot="1">
      <c r="A715" s="106" t="s">
        <v>11</v>
      </c>
      <c r="B715" s="150">
        <f aca="true" t="shared" si="281" ref="B715:T715">IF(SUM(B700:B711)=0,0,AVERAGE(B700:B711))</f>
        <v>62</v>
      </c>
      <c r="C715" s="151">
        <f t="shared" si="281"/>
        <v>40.857142857142854</v>
      </c>
      <c r="D715" s="152">
        <f t="shared" si="281"/>
        <v>53.285714285714285</v>
      </c>
      <c r="E715" s="160">
        <f>IF(SUM(E700:E711)=0,0,AVERAGE(E700:E712))</f>
        <v>154.5</v>
      </c>
      <c r="F715" s="150">
        <f t="shared" si="281"/>
        <v>50</v>
      </c>
      <c r="G715" s="151">
        <f t="shared" si="281"/>
        <v>27.375</v>
      </c>
      <c r="H715" s="152">
        <f t="shared" si="281"/>
        <v>42</v>
      </c>
      <c r="I715" s="160">
        <f>IF(SUM(I700:I711)=0,0,AVERAGE(I700:I712))</f>
        <v>127.11111111111111</v>
      </c>
      <c r="J715" s="150">
        <f t="shared" si="281"/>
        <v>39.666666666666664</v>
      </c>
      <c r="K715" s="151">
        <f t="shared" si="281"/>
        <v>31.666666666666668</v>
      </c>
      <c r="L715" s="152">
        <f t="shared" si="281"/>
        <v>41</v>
      </c>
      <c r="M715" s="160">
        <f>IF(SUM(M700:M711)=0,0,AVERAGE(M700:M712))</f>
        <v>112.33333333333333</v>
      </c>
      <c r="N715" s="150">
        <f t="shared" si="281"/>
        <v>50.285714285714285</v>
      </c>
      <c r="O715" s="151">
        <f t="shared" si="281"/>
        <v>37.714285714285715</v>
      </c>
      <c r="P715" s="152">
        <f t="shared" si="281"/>
        <v>50.285714285714285</v>
      </c>
      <c r="Q715" s="160">
        <f>IF(SUM(Q700:Q711)=0,0,AVERAGE(Q700:Q712))</f>
        <v>142.5</v>
      </c>
      <c r="R715" s="150">
        <f t="shared" si="281"/>
        <v>60.666666666666664</v>
      </c>
      <c r="S715" s="151">
        <f t="shared" si="281"/>
        <v>41.5</v>
      </c>
      <c r="T715" s="152">
        <f t="shared" si="281"/>
        <v>50.5</v>
      </c>
      <c r="U715" s="160">
        <f>IF(SUM(U700:U711)=0,0,AVERAGE(U700:U712))</f>
        <v>152.66666666666666</v>
      </c>
      <c r="V715" s="153">
        <f>IF(SUM(V700:V711)=0,0,AVERAGE(V700:V712))</f>
        <v>599.3333333333334</v>
      </c>
      <c r="W715" s="70"/>
      <c r="X715" s="70"/>
      <c r="Y715" s="70"/>
      <c r="Z715" s="70"/>
      <c r="AA715" s="71"/>
    </row>
    <row r="716" spans="1:27" ht="15" thickBot="1">
      <c r="A716" s="2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26"/>
      <c r="V716" s="25"/>
      <c r="W716" s="100" t="s">
        <v>281</v>
      </c>
      <c r="X716" s="102"/>
      <c r="Y716" s="102"/>
      <c r="Z716" s="102"/>
      <c r="AA716" s="103"/>
    </row>
    <row r="717" spans="1:27" ht="14.25">
      <c r="A717" s="105" t="s">
        <v>282</v>
      </c>
      <c r="B717" s="320" t="s">
        <v>394</v>
      </c>
      <c r="C717" s="321"/>
      <c r="D717" s="321"/>
      <c r="E717" s="322"/>
      <c r="F717" s="320" t="s">
        <v>406</v>
      </c>
      <c r="G717" s="321"/>
      <c r="H717" s="321"/>
      <c r="I717" s="322"/>
      <c r="J717" s="320" t="s">
        <v>422</v>
      </c>
      <c r="K717" s="321"/>
      <c r="L717" s="321"/>
      <c r="M717" s="322"/>
      <c r="N717" s="320" t="s">
        <v>283</v>
      </c>
      <c r="O717" s="321"/>
      <c r="P717" s="321"/>
      <c r="Q717" s="322"/>
      <c r="R717" s="320" t="s">
        <v>284</v>
      </c>
      <c r="S717" s="321"/>
      <c r="T717" s="321"/>
      <c r="U717" s="322"/>
      <c r="V717" s="29"/>
      <c r="W717" s="70" t="str">
        <f>B717</f>
        <v>William Presley </v>
      </c>
      <c r="X717" s="70" t="str">
        <f>F717</f>
        <v>Wesley  Chambers - 12</v>
      </c>
      <c r="Y717" s="70" t="str">
        <f>J717</f>
        <v>Randall Bankston - 10</v>
      </c>
      <c r="Z717" s="70" t="str">
        <f>N717</f>
        <v>SC 9</v>
      </c>
      <c r="AA717" s="71" t="str">
        <f>R717</f>
        <v>SC 10</v>
      </c>
    </row>
    <row r="718" spans="1:27" ht="15" thickBot="1">
      <c r="A718" s="38" t="s">
        <v>5</v>
      </c>
      <c r="B718" s="18" t="s">
        <v>6</v>
      </c>
      <c r="C718" s="19" t="s">
        <v>7</v>
      </c>
      <c r="D718" s="19" t="s">
        <v>8</v>
      </c>
      <c r="E718" s="21" t="s">
        <v>9</v>
      </c>
      <c r="F718" s="18" t="s">
        <v>6</v>
      </c>
      <c r="G718" s="19" t="s">
        <v>7</v>
      </c>
      <c r="H718" s="19" t="s">
        <v>8</v>
      </c>
      <c r="I718" s="21" t="s">
        <v>9</v>
      </c>
      <c r="J718" s="18" t="s">
        <v>6</v>
      </c>
      <c r="K718" s="19" t="s">
        <v>7</v>
      </c>
      <c r="L718" s="19" t="s">
        <v>8</v>
      </c>
      <c r="M718" s="21" t="s">
        <v>9</v>
      </c>
      <c r="N718" s="18" t="s">
        <v>6</v>
      </c>
      <c r="O718" s="19" t="s">
        <v>7</v>
      </c>
      <c r="P718" s="19" t="s">
        <v>8</v>
      </c>
      <c r="Q718" s="21" t="s">
        <v>9</v>
      </c>
      <c r="R718" s="18" t="s">
        <v>6</v>
      </c>
      <c r="S718" s="19" t="s">
        <v>7</v>
      </c>
      <c r="T718" s="19" t="s">
        <v>8</v>
      </c>
      <c r="U718" s="21" t="s">
        <v>9</v>
      </c>
      <c r="V718" s="22"/>
      <c r="W718" s="90">
        <f>IF(SUM(E719:E733)&gt;0,LARGE(E719:E733,1),0)</f>
        <v>74</v>
      </c>
      <c r="X718" s="70">
        <f>IF(SUM(I719:I733)&gt;0,LARGE(I719:I733,1),0)</f>
        <v>167</v>
      </c>
      <c r="Y718" s="70">
        <f>IF(SUM(M719:M733)&gt;0,LARGE(M719:M733,1),0)</f>
        <v>174</v>
      </c>
      <c r="Z718" s="70">
        <f>IF(SUM(Q719:Q733)&gt;0,LARGE(Q719:Q733,1),0)</f>
        <v>0</v>
      </c>
      <c r="AA718" s="71">
        <f>IF(SUM(U719:U733)&gt;0,LARGE(U719:U733,1),0)</f>
        <v>0</v>
      </c>
    </row>
    <row r="719" spans="1:27" ht="15" thickTop="1">
      <c r="A719" s="178" t="s">
        <v>301</v>
      </c>
      <c r="B719" s="109"/>
      <c r="C719" s="110"/>
      <c r="D719" s="111"/>
      <c r="E719" s="112">
        <f>IF(SUM(B719:D719)&gt;0,SUM(B719:D719),"")</f>
      </c>
      <c r="F719" s="109"/>
      <c r="G719" s="110"/>
      <c r="H719" s="111"/>
      <c r="I719" s="112">
        <f>IF(SUM(F719:H719)&gt;0,SUM(F719:H719),"")</f>
      </c>
      <c r="J719" s="109"/>
      <c r="K719" s="110"/>
      <c r="L719" s="111"/>
      <c r="M719" s="112">
        <f>IF(SUM(J719:L719)&gt;0,SUM(J719:L719),"")</f>
      </c>
      <c r="N719" s="109"/>
      <c r="O719" s="110"/>
      <c r="P719" s="111"/>
      <c r="Q719" s="112">
        <f>IF(SUM(N719:P719)&gt;0,SUM(N719:P719),"")</f>
      </c>
      <c r="R719" s="109"/>
      <c r="S719" s="110"/>
      <c r="T719" s="111"/>
      <c r="U719" s="112">
        <f>IF(SUM(R719:T719)&gt;0,SUM(R719:T719),"")</f>
      </c>
      <c r="V719" s="30"/>
      <c r="W719" s="70"/>
      <c r="X719" s="70"/>
      <c r="Y719" s="70"/>
      <c r="Z719" s="70"/>
      <c r="AA719" s="71"/>
    </row>
    <row r="720" spans="1:27" ht="14.25">
      <c r="A720" s="179" t="s">
        <v>49</v>
      </c>
      <c r="B720" s="113">
        <v>33</v>
      </c>
      <c r="C720" s="114">
        <v>13</v>
      </c>
      <c r="D720" s="115">
        <v>28</v>
      </c>
      <c r="E720" s="112">
        <f aca="true" t="shared" si="282" ref="E720:E733">IF(SUM(B720:D720)&gt;0,SUM(B720:D720),"")</f>
        <v>74</v>
      </c>
      <c r="F720" s="113">
        <v>34</v>
      </c>
      <c r="G720" s="114">
        <v>39</v>
      </c>
      <c r="H720" s="115">
        <v>48</v>
      </c>
      <c r="I720" s="112">
        <f aca="true" t="shared" si="283" ref="I720:I733">IF(SUM(F720:H720)&gt;0,SUM(F720:H720),"")</f>
        <v>121</v>
      </c>
      <c r="J720" s="113"/>
      <c r="K720" s="114"/>
      <c r="L720" s="115"/>
      <c r="M720" s="112">
        <f aca="true" t="shared" si="284" ref="M720:M733">IF(SUM(J720:L720)&gt;0,SUM(J720:L720),"")</f>
      </c>
      <c r="N720" s="113"/>
      <c r="O720" s="114"/>
      <c r="P720" s="115"/>
      <c r="Q720" s="112">
        <f aca="true" t="shared" si="285" ref="Q720:Q733">IF(SUM(N720:P720)&gt;0,SUM(N720:P720),"")</f>
      </c>
      <c r="R720" s="113"/>
      <c r="S720" s="114"/>
      <c r="T720" s="115"/>
      <c r="U720" s="112">
        <f aca="true" t="shared" si="286" ref="U720:U733">IF(SUM(R720:T720)&gt;0,SUM(R720:T720),"")</f>
      </c>
      <c r="V720" s="31"/>
      <c r="W720" s="70"/>
      <c r="X720" s="70"/>
      <c r="Y720" s="70"/>
      <c r="Z720" s="70"/>
      <c r="AA720" s="71"/>
    </row>
    <row r="721" spans="1:27" ht="14.25">
      <c r="A721" s="137" t="s">
        <v>45</v>
      </c>
      <c r="B721" s="113"/>
      <c r="C721" s="114"/>
      <c r="D721" s="115"/>
      <c r="E721" s="112">
        <f t="shared" si="282"/>
      </c>
      <c r="F721" s="113">
        <v>39</v>
      </c>
      <c r="G721" s="114">
        <v>50</v>
      </c>
      <c r="H721" s="115">
        <v>47</v>
      </c>
      <c r="I721" s="112">
        <f t="shared" si="283"/>
        <v>136</v>
      </c>
      <c r="J721" s="113"/>
      <c r="K721" s="114"/>
      <c r="L721" s="115"/>
      <c r="M721" s="112">
        <f t="shared" si="284"/>
      </c>
      <c r="N721" s="113"/>
      <c r="O721" s="114"/>
      <c r="P721" s="115"/>
      <c r="Q721" s="112">
        <f t="shared" si="285"/>
      </c>
      <c r="R721" s="113"/>
      <c r="S721" s="114"/>
      <c r="T721" s="115"/>
      <c r="U721" s="112">
        <f t="shared" si="286"/>
      </c>
      <c r="V721" s="32" t="s">
        <v>12</v>
      </c>
      <c r="W721" s="70"/>
      <c r="X721" s="70"/>
      <c r="Y721" s="70"/>
      <c r="Z721" s="70"/>
      <c r="AA721" s="71"/>
    </row>
    <row r="722" spans="1:27" ht="14.25">
      <c r="A722" s="137" t="s">
        <v>42</v>
      </c>
      <c r="B722" s="113"/>
      <c r="C722" s="114"/>
      <c r="D722" s="115"/>
      <c r="E722" s="112">
        <f t="shared" si="282"/>
      </c>
      <c r="F722" s="113">
        <v>57</v>
      </c>
      <c r="G722" s="114">
        <v>50</v>
      </c>
      <c r="H722" s="115">
        <v>53</v>
      </c>
      <c r="I722" s="112">
        <f t="shared" si="283"/>
        <v>160</v>
      </c>
      <c r="J722" s="113"/>
      <c r="K722" s="114"/>
      <c r="L722" s="115"/>
      <c r="M722" s="112">
        <f t="shared" si="284"/>
      </c>
      <c r="N722" s="113"/>
      <c r="O722" s="114"/>
      <c r="P722" s="115"/>
      <c r="Q722" s="112">
        <f t="shared" si="285"/>
      </c>
      <c r="R722" s="113"/>
      <c r="S722" s="114"/>
      <c r="T722" s="115"/>
      <c r="U722" s="112">
        <f t="shared" si="286"/>
      </c>
      <c r="V722" s="32" t="s">
        <v>13</v>
      </c>
      <c r="W722" s="70"/>
      <c r="X722" s="70"/>
      <c r="Y722" s="70"/>
      <c r="Z722" s="70"/>
      <c r="AA722" s="71"/>
    </row>
    <row r="723" spans="1:27" ht="14.25">
      <c r="A723" s="179" t="s">
        <v>46</v>
      </c>
      <c r="B723" s="113"/>
      <c r="C723" s="114"/>
      <c r="D723" s="116"/>
      <c r="E723" s="112">
        <f t="shared" si="282"/>
      </c>
      <c r="F723" s="113">
        <v>60</v>
      </c>
      <c r="G723" s="114">
        <v>35</v>
      </c>
      <c r="H723" s="116">
        <v>55</v>
      </c>
      <c r="I723" s="112">
        <f t="shared" si="283"/>
        <v>150</v>
      </c>
      <c r="J723" s="113"/>
      <c r="K723" s="114"/>
      <c r="L723" s="116"/>
      <c r="M723" s="112">
        <f t="shared" si="284"/>
      </c>
      <c r="N723" s="113"/>
      <c r="O723" s="114"/>
      <c r="P723" s="116"/>
      <c r="Q723" s="112">
        <f t="shared" si="285"/>
      </c>
      <c r="R723" s="113"/>
      <c r="S723" s="114"/>
      <c r="T723" s="116"/>
      <c r="U723" s="112">
        <f t="shared" si="286"/>
      </c>
      <c r="V723" s="32" t="s">
        <v>13</v>
      </c>
      <c r="W723" s="70"/>
      <c r="X723" s="70"/>
      <c r="Y723" s="70"/>
      <c r="Z723" s="70"/>
      <c r="AA723" s="71"/>
    </row>
    <row r="724" spans="1:27" ht="14.25">
      <c r="A724" s="137" t="s">
        <v>51</v>
      </c>
      <c r="B724" s="113"/>
      <c r="C724" s="114"/>
      <c r="D724" s="116"/>
      <c r="E724" s="112">
        <f t="shared" si="282"/>
      </c>
      <c r="F724" s="113">
        <v>69</v>
      </c>
      <c r="G724" s="114">
        <v>27</v>
      </c>
      <c r="H724" s="116">
        <v>60</v>
      </c>
      <c r="I724" s="112">
        <f t="shared" si="283"/>
        <v>156</v>
      </c>
      <c r="J724" s="113"/>
      <c r="K724" s="114"/>
      <c r="L724" s="116"/>
      <c r="M724" s="112">
        <f t="shared" si="284"/>
      </c>
      <c r="N724" s="113"/>
      <c r="O724" s="114"/>
      <c r="P724" s="116"/>
      <c r="Q724" s="112">
        <f t="shared" si="285"/>
      </c>
      <c r="R724" s="113"/>
      <c r="S724" s="114"/>
      <c r="T724" s="116"/>
      <c r="U724" s="112">
        <f t="shared" si="286"/>
      </c>
      <c r="V724" s="32"/>
      <c r="W724" s="70"/>
      <c r="X724" s="70"/>
      <c r="Y724" s="70"/>
      <c r="Z724" s="70"/>
      <c r="AA724" s="71"/>
    </row>
    <row r="725" spans="1:27" ht="14.25">
      <c r="A725" s="137" t="s">
        <v>52</v>
      </c>
      <c r="B725" s="113"/>
      <c r="C725" s="114"/>
      <c r="D725" s="115"/>
      <c r="E725" s="112">
        <f>IF(SUM(B725:D725)&gt;0,SUM(B725:D725),"")</f>
      </c>
      <c r="F725" s="113">
        <v>50</v>
      </c>
      <c r="G725" s="114">
        <v>49</v>
      </c>
      <c r="H725" s="115">
        <v>55</v>
      </c>
      <c r="I725" s="112">
        <f>IF(SUM(F725:H725)&gt;0,SUM(F725:H725),"")</f>
        <v>154</v>
      </c>
      <c r="J725" s="113"/>
      <c r="K725" s="114"/>
      <c r="L725" s="115"/>
      <c r="M725" s="112">
        <f>IF(SUM(J725:L725)&gt;0,SUM(J725:L725),"")</f>
      </c>
      <c r="N725" s="113"/>
      <c r="O725" s="114"/>
      <c r="P725" s="115"/>
      <c r="Q725" s="112">
        <f>IF(SUM(N725:P725)&gt;0,SUM(N725:P725),"")</f>
      </c>
      <c r="R725" s="113"/>
      <c r="S725" s="114"/>
      <c r="T725" s="115"/>
      <c r="U725" s="112">
        <f>IF(SUM(R725:T725)&gt;0,SUM(R725:T725),"")</f>
      </c>
      <c r="V725" s="32" t="s">
        <v>14</v>
      </c>
      <c r="W725" s="70"/>
      <c r="X725" s="70"/>
      <c r="Y725" s="70"/>
      <c r="Z725" s="70"/>
      <c r="AA725" s="71"/>
    </row>
    <row r="726" spans="1:27" ht="14.25">
      <c r="A726" s="180" t="s">
        <v>43</v>
      </c>
      <c r="B726" s="113"/>
      <c r="C726" s="114"/>
      <c r="D726" s="115"/>
      <c r="E726" s="112">
        <f>IF(SUM(B726:D726)&gt;0,SUM(B726:D726),"")</f>
      </c>
      <c r="F726" s="113">
        <v>19</v>
      </c>
      <c r="G726" s="114">
        <v>25</v>
      </c>
      <c r="H726" s="115">
        <v>65</v>
      </c>
      <c r="I726" s="112">
        <f>IF(SUM(F726:H726)&gt;0,SUM(F726:H726),"")</f>
        <v>109</v>
      </c>
      <c r="J726" s="113">
        <v>50</v>
      </c>
      <c r="K726" s="114">
        <v>42</v>
      </c>
      <c r="L726" s="115">
        <v>54</v>
      </c>
      <c r="M726" s="112">
        <f>IF(SUM(J726:L726)&gt;0,SUM(J726:L726),"")</f>
        <v>146</v>
      </c>
      <c r="N726" s="113"/>
      <c r="O726" s="114"/>
      <c r="P726" s="115"/>
      <c r="Q726" s="112">
        <f>IF(SUM(N726:P726)&gt;0,SUM(N726:P726),"")</f>
      </c>
      <c r="R726" s="113"/>
      <c r="S726" s="114"/>
      <c r="T726" s="115"/>
      <c r="U726" s="112">
        <f>IF(SUM(R726:T726)&gt;0,SUM(R726:T726),"")</f>
      </c>
      <c r="V726" s="32" t="s">
        <v>15</v>
      </c>
      <c r="W726" s="70"/>
      <c r="X726" s="70"/>
      <c r="Y726" s="70"/>
      <c r="Z726" s="70"/>
      <c r="AA726" s="71"/>
    </row>
    <row r="727" spans="1:27" ht="14.25">
      <c r="A727" s="181" t="s">
        <v>41</v>
      </c>
      <c r="B727" s="113"/>
      <c r="C727" s="114"/>
      <c r="D727" s="115"/>
      <c r="E727" s="112">
        <f>IF(SUM(B727:D727)&gt;0,SUM(B727:D727),"")</f>
      </c>
      <c r="F727" s="113"/>
      <c r="G727" s="114"/>
      <c r="H727" s="115"/>
      <c r="I727" s="112">
        <f>IF(SUM(F727:H727)&gt;0,SUM(F727:H727),"")</f>
      </c>
      <c r="J727" s="113"/>
      <c r="K727" s="114"/>
      <c r="L727" s="115"/>
      <c r="M727" s="112">
        <f>IF(SUM(J727:L727)&gt;0,SUM(J727:L727),"")</f>
      </c>
      <c r="N727" s="113"/>
      <c r="O727" s="114"/>
      <c r="P727" s="115"/>
      <c r="Q727" s="112">
        <f>IF(SUM(N727:P727)&gt;0,SUM(N727:P727),"")</f>
      </c>
      <c r="R727" s="113"/>
      <c r="S727" s="114"/>
      <c r="T727" s="115"/>
      <c r="U727" s="112">
        <f>IF(SUM(R727:T727)&gt;0,SUM(R727:T727),"")</f>
      </c>
      <c r="V727" s="32" t="s">
        <v>16</v>
      </c>
      <c r="W727" s="70"/>
      <c r="X727" s="70"/>
      <c r="Y727" s="70"/>
      <c r="Z727" s="70"/>
      <c r="AA727" s="71"/>
    </row>
    <row r="728" spans="1:27" ht="14.25">
      <c r="A728" s="42"/>
      <c r="B728" s="113"/>
      <c r="C728" s="114"/>
      <c r="D728" s="115"/>
      <c r="E728" s="112">
        <f t="shared" si="282"/>
      </c>
      <c r="F728" s="113"/>
      <c r="G728" s="114"/>
      <c r="H728" s="115"/>
      <c r="I728" s="112">
        <f t="shared" si="283"/>
      </c>
      <c r="J728" s="113"/>
      <c r="K728" s="114"/>
      <c r="L728" s="115"/>
      <c r="M728" s="112">
        <f t="shared" si="284"/>
      </c>
      <c r="N728" s="113"/>
      <c r="O728" s="114"/>
      <c r="P728" s="115"/>
      <c r="Q728" s="112">
        <f t="shared" si="285"/>
      </c>
      <c r="R728" s="113"/>
      <c r="S728" s="114"/>
      <c r="T728" s="115"/>
      <c r="U728" s="112">
        <f t="shared" si="286"/>
      </c>
      <c r="V728" s="32" t="s">
        <v>17</v>
      </c>
      <c r="W728" s="70"/>
      <c r="X728" s="70"/>
      <c r="Y728" s="70"/>
      <c r="Z728" s="70"/>
      <c r="AA728" s="71"/>
    </row>
    <row r="729" spans="1:27" ht="14.25">
      <c r="A729" s="42"/>
      <c r="B729" s="113"/>
      <c r="C729" s="114"/>
      <c r="D729" s="115"/>
      <c r="E729" s="112">
        <f t="shared" si="282"/>
      </c>
      <c r="F729" s="113"/>
      <c r="G729" s="114"/>
      <c r="H729" s="115"/>
      <c r="I729" s="112">
        <f t="shared" si="283"/>
      </c>
      <c r="J729" s="113"/>
      <c r="K729" s="114"/>
      <c r="L729" s="115"/>
      <c r="M729" s="112">
        <f t="shared" si="284"/>
      </c>
      <c r="N729" s="113"/>
      <c r="O729" s="114"/>
      <c r="P729" s="115"/>
      <c r="Q729" s="112">
        <f t="shared" si="285"/>
      </c>
      <c r="R729" s="113"/>
      <c r="S729" s="114"/>
      <c r="T729" s="115"/>
      <c r="U729" s="112">
        <f t="shared" si="286"/>
      </c>
      <c r="V729" s="32" t="s">
        <v>13</v>
      </c>
      <c r="W729" s="70"/>
      <c r="X729" s="70"/>
      <c r="Y729" s="70"/>
      <c r="Z729" s="70"/>
      <c r="AA729" s="71"/>
    </row>
    <row r="730" spans="1:27" ht="14.25">
      <c r="A730" s="42"/>
      <c r="B730" s="113"/>
      <c r="C730" s="114"/>
      <c r="D730" s="115"/>
      <c r="E730" s="112">
        <f t="shared" si="282"/>
      </c>
      <c r="F730" s="113"/>
      <c r="G730" s="114"/>
      <c r="H730" s="115"/>
      <c r="I730" s="112">
        <f t="shared" si="283"/>
      </c>
      <c r="J730" s="113"/>
      <c r="K730" s="114"/>
      <c r="L730" s="115"/>
      <c r="M730" s="112">
        <f t="shared" si="284"/>
      </c>
      <c r="N730" s="113"/>
      <c r="O730" s="114"/>
      <c r="P730" s="115"/>
      <c r="Q730" s="112">
        <f t="shared" si="285"/>
      </c>
      <c r="R730" s="113"/>
      <c r="S730" s="114"/>
      <c r="T730" s="115"/>
      <c r="U730" s="112">
        <f t="shared" si="286"/>
      </c>
      <c r="V730" s="32"/>
      <c r="W730" s="70"/>
      <c r="X730" s="70"/>
      <c r="Y730" s="70"/>
      <c r="Z730" s="70"/>
      <c r="AA730" s="71"/>
    </row>
    <row r="731" spans="1:27" ht="14.25">
      <c r="A731" s="24" t="s">
        <v>204</v>
      </c>
      <c r="B731" s="113"/>
      <c r="C731" s="114"/>
      <c r="D731" s="115"/>
      <c r="E731" s="112">
        <f t="shared" si="282"/>
      </c>
      <c r="F731" s="113">
        <v>58</v>
      </c>
      <c r="G731" s="114">
        <v>50</v>
      </c>
      <c r="H731" s="114">
        <v>59</v>
      </c>
      <c r="I731" s="112">
        <f>IF(SUM(F731:H731)&gt;0,SUM(F731:H731),"")</f>
        <v>167</v>
      </c>
      <c r="J731" s="113">
        <v>63</v>
      </c>
      <c r="K731" s="114">
        <v>38</v>
      </c>
      <c r="L731" s="114">
        <v>73</v>
      </c>
      <c r="M731" s="112">
        <f t="shared" si="284"/>
        <v>174</v>
      </c>
      <c r="N731" s="113"/>
      <c r="O731" s="114"/>
      <c r="P731" s="114"/>
      <c r="Q731" s="112">
        <f t="shared" si="285"/>
      </c>
      <c r="R731" s="113"/>
      <c r="S731" s="114"/>
      <c r="T731" s="114"/>
      <c r="U731" s="112">
        <f t="shared" si="286"/>
      </c>
      <c r="V731" s="32"/>
      <c r="W731" s="70"/>
      <c r="X731" s="70"/>
      <c r="Y731" s="70"/>
      <c r="Z731" s="70"/>
      <c r="AA731" s="71"/>
    </row>
    <row r="732" spans="1:27" ht="14.25">
      <c r="A732" s="24" t="s">
        <v>205</v>
      </c>
      <c r="B732" s="113"/>
      <c r="C732" s="114"/>
      <c r="D732" s="115"/>
      <c r="E732" s="112">
        <f t="shared" si="282"/>
      </c>
      <c r="F732" s="113"/>
      <c r="G732" s="114"/>
      <c r="H732" s="115"/>
      <c r="I732" s="112">
        <f t="shared" si="283"/>
      </c>
      <c r="J732" s="113"/>
      <c r="K732" s="114"/>
      <c r="L732" s="115"/>
      <c r="M732" s="112">
        <f t="shared" si="284"/>
      </c>
      <c r="N732" s="113"/>
      <c r="O732" s="114"/>
      <c r="P732" s="115"/>
      <c r="Q732" s="112">
        <f t="shared" si="285"/>
      </c>
      <c r="R732" s="113"/>
      <c r="S732" s="114"/>
      <c r="T732" s="115"/>
      <c r="U732" s="112">
        <f t="shared" si="286"/>
      </c>
      <c r="V732" s="31"/>
      <c r="W732" s="70"/>
      <c r="X732" s="70"/>
      <c r="Y732" s="70"/>
      <c r="Z732" s="70"/>
      <c r="AA732" s="71"/>
    </row>
    <row r="733" spans="1:27" ht="14.25">
      <c r="A733" s="24" t="s">
        <v>318</v>
      </c>
      <c r="B733" s="113"/>
      <c r="C733" s="114"/>
      <c r="D733" s="115"/>
      <c r="E733" s="112">
        <f t="shared" si="282"/>
      </c>
      <c r="F733" s="113"/>
      <c r="G733" s="114"/>
      <c r="H733" s="115"/>
      <c r="I733" s="112">
        <f t="shared" si="283"/>
      </c>
      <c r="J733" s="113"/>
      <c r="K733" s="114"/>
      <c r="L733" s="115"/>
      <c r="M733" s="112">
        <f t="shared" si="284"/>
      </c>
      <c r="N733" s="113"/>
      <c r="O733" s="114"/>
      <c r="P733" s="115"/>
      <c r="Q733" s="112">
        <f t="shared" si="285"/>
      </c>
      <c r="R733" s="113"/>
      <c r="S733" s="114"/>
      <c r="T733" s="115"/>
      <c r="U733" s="112">
        <f t="shared" si="286"/>
      </c>
      <c r="V733" s="31"/>
      <c r="W733" s="70"/>
      <c r="X733" s="70"/>
      <c r="Y733" s="70"/>
      <c r="Z733" s="70"/>
      <c r="AA733" s="71"/>
    </row>
    <row r="734" spans="1:27" ht="15" thickBot="1">
      <c r="A734" s="106" t="s">
        <v>11</v>
      </c>
      <c r="B734" s="150">
        <f aca="true" t="shared" si="287" ref="B734:U734">IF(SUM(B719:B730)=0,0,AVERAGE(B719:B730))</f>
        <v>33</v>
      </c>
      <c r="C734" s="151">
        <f t="shared" si="287"/>
        <v>13</v>
      </c>
      <c r="D734" s="152">
        <f t="shared" si="287"/>
        <v>28</v>
      </c>
      <c r="E734" s="160">
        <f>IF(SUM(E719:E730)=0,0,AVERAGE(E719:E731))</f>
        <v>74</v>
      </c>
      <c r="F734" s="150">
        <f t="shared" si="287"/>
        <v>46.857142857142854</v>
      </c>
      <c r="G734" s="151">
        <f t="shared" si="287"/>
        <v>39.285714285714285</v>
      </c>
      <c r="H734" s="152">
        <f t="shared" si="287"/>
        <v>54.714285714285715</v>
      </c>
      <c r="I734" s="160">
        <f>IF(SUM(I719:I730)=0,0,AVERAGE(I719:I731))</f>
        <v>144.125</v>
      </c>
      <c r="J734" s="150">
        <f t="shared" si="287"/>
        <v>50</v>
      </c>
      <c r="K734" s="151">
        <f t="shared" si="287"/>
        <v>42</v>
      </c>
      <c r="L734" s="152">
        <f t="shared" si="287"/>
        <v>54</v>
      </c>
      <c r="M734" s="160">
        <f>IF(SUM(M719:M730)=0,0,AVERAGE(M719:M731))</f>
        <v>160</v>
      </c>
      <c r="N734" s="150">
        <f t="shared" si="287"/>
        <v>0</v>
      </c>
      <c r="O734" s="151">
        <f t="shared" si="287"/>
        <v>0</v>
      </c>
      <c r="P734" s="152">
        <f t="shared" si="287"/>
        <v>0</v>
      </c>
      <c r="Q734" s="160">
        <f t="shared" si="287"/>
        <v>0</v>
      </c>
      <c r="R734" s="150">
        <f t="shared" si="287"/>
        <v>0</v>
      </c>
      <c r="S734" s="151">
        <f t="shared" si="287"/>
        <v>0</v>
      </c>
      <c r="T734" s="152">
        <f t="shared" si="287"/>
        <v>0</v>
      </c>
      <c r="U734" s="160">
        <f t="shared" si="287"/>
        <v>0</v>
      </c>
      <c r="V734" s="33"/>
      <c r="W734" s="70"/>
      <c r="X734" s="70"/>
      <c r="Y734" s="70"/>
      <c r="Z734" s="70"/>
      <c r="AA734" s="71"/>
    </row>
    <row r="735" spans="1:27" ht="15" thickBot="1">
      <c r="A735" s="2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26"/>
      <c r="V735" s="25"/>
      <c r="W735" s="100" t="s">
        <v>281</v>
      </c>
      <c r="X735" s="102"/>
      <c r="Y735" s="102"/>
      <c r="Z735" s="102"/>
      <c r="AA735" s="103"/>
    </row>
    <row r="736" spans="1:27" ht="14.25">
      <c r="A736" s="105" t="s">
        <v>282</v>
      </c>
      <c r="B736" s="320" t="s">
        <v>285</v>
      </c>
      <c r="C736" s="321"/>
      <c r="D736" s="321"/>
      <c r="E736" s="322"/>
      <c r="F736" s="320" t="s">
        <v>286</v>
      </c>
      <c r="G736" s="321"/>
      <c r="H736" s="321"/>
      <c r="I736" s="322"/>
      <c r="J736" s="320" t="s">
        <v>287</v>
      </c>
      <c r="K736" s="321"/>
      <c r="L736" s="321"/>
      <c r="M736" s="322"/>
      <c r="N736" s="320" t="s">
        <v>288</v>
      </c>
      <c r="O736" s="321"/>
      <c r="P736" s="321"/>
      <c r="Q736" s="322"/>
      <c r="R736" s="320" t="s">
        <v>289</v>
      </c>
      <c r="S736" s="321"/>
      <c r="T736" s="321"/>
      <c r="U736" s="322"/>
      <c r="V736" s="29"/>
      <c r="W736" s="70" t="str">
        <f>B736</f>
        <v>SC 11</v>
      </c>
      <c r="X736" s="70" t="str">
        <f>F736</f>
        <v>SC 12</v>
      </c>
      <c r="Y736" s="70" t="str">
        <f>J736</f>
        <v>SC 13</v>
      </c>
      <c r="Z736" s="70" t="str">
        <f>N736</f>
        <v>SC 14</v>
      </c>
      <c r="AA736" s="71" t="str">
        <f>R736</f>
        <v>SC 15</v>
      </c>
    </row>
    <row r="737" spans="1:27" ht="15" thickBot="1">
      <c r="A737" s="38" t="s">
        <v>5</v>
      </c>
      <c r="B737" s="18" t="s">
        <v>6</v>
      </c>
      <c r="C737" s="19" t="s">
        <v>7</v>
      </c>
      <c r="D737" s="19" t="s">
        <v>8</v>
      </c>
      <c r="E737" s="21" t="s">
        <v>9</v>
      </c>
      <c r="F737" s="18" t="s">
        <v>6</v>
      </c>
      <c r="G737" s="19" t="s">
        <v>7</v>
      </c>
      <c r="H737" s="19" t="s">
        <v>8</v>
      </c>
      <c r="I737" s="21" t="s">
        <v>9</v>
      </c>
      <c r="J737" s="18" t="s">
        <v>6</v>
      </c>
      <c r="K737" s="19" t="s">
        <v>7</v>
      </c>
      <c r="L737" s="19" t="s">
        <v>8</v>
      </c>
      <c r="M737" s="21" t="s">
        <v>9</v>
      </c>
      <c r="N737" s="18" t="s">
        <v>6</v>
      </c>
      <c r="O737" s="19" t="s">
        <v>7</v>
      </c>
      <c r="P737" s="19" t="s">
        <v>8</v>
      </c>
      <c r="Q737" s="21" t="s">
        <v>9</v>
      </c>
      <c r="R737" s="18" t="s">
        <v>6</v>
      </c>
      <c r="S737" s="19" t="s">
        <v>7</v>
      </c>
      <c r="T737" s="19" t="s">
        <v>8</v>
      </c>
      <c r="U737" s="21" t="s">
        <v>9</v>
      </c>
      <c r="V737" s="22"/>
      <c r="W737" s="90">
        <f>IF(SUM(E738:E752)&gt;0,LARGE(E738:E752,1),0)</f>
        <v>0</v>
      </c>
      <c r="X737" s="70">
        <f>IF(SUM(I738:I752)&gt;0,LARGE(I738:I752,1),0)</f>
        <v>0</v>
      </c>
      <c r="Y737" s="70">
        <f>IF(SUM(M738:M752)&gt;0,LARGE(M738:M752,1),0)</f>
        <v>0</v>
      </c>
      <c r="Z737" s="70">
        <f>IF(SUM(Q738:Q752)&gt;0,LARGE(Q738:Q752,1),0)</f>
        <v>0</v>
      </c>
      <c r="AA737" s="71">
        <f>IF(SUM(U738:U752)&gt;0,LARGE(U738:U752,1),0)</f>
        <v>0</v>
      </c>
    </row>
    <row r="738" spans="1:27" ht="15" thickTop="1">
      <c r="A738" s="178" t="s">
        <v>301</v>
      </c>
      <c r="B738" s="109"/>
      <c r="C738" s="110"/>
      <c r="D738" s="111"/>
      <c r="E738" s="112">
        <f aca="true" t="shared" si="288" ref="E738:E746">IF(SUM(B738:D738)&gt;0,SUM(B738:D738),"")</f>
      </c>
      <c r="F738" s="109"/>
      <c r="G738" s="110"/>
      <c r="H738" s="111"/>
      <c r="I738" s="112">
        <f aca="true" t="shared" si="289" ref="I738:I746">IF(SUM(F738:H738)&gt;0,SUM(F738:H738),"")</f>
      </c>
      <c r="J738" s="109"/>
      <c r="K738" s="110"/>
      <c r="L738" s="111"/>
      <c r="M738" s="112">
        <f aca="true" t="shared" si="290" ref="M738:M746">IF(SUM(J738:L738)&gt;0,SUM(J738:L738),"")</f>
      </c>
      <c r="N738" s="109"/>
      <c r="O738" s="110"/>
      <c r="P738" s="111"/>
      <c r="Q738" s="112">
        <f aca="true" t="shared" si="291" ref="Q738:Q746">IF(SUM(N738:P738)&gt;0,SUM(N738:P738),"")</f>
      </c>
      <c r="R738" s="109"/>
      <c r="S738" s="110"/>
      <c r="T738" s="111"/>
      <c r="U738" s="112">
        <f aca="true" t="shared" si="292" ref="U738:U746">IF(SUM(R738:T738)&gt;0,SUM(R738:T738),"")</f>
      </c>
      <c r="V738" s="30"/>
      <c r="W738" s="70"/>
      <c r="X738" s="70"/>
      <c r="Y738" s="70"/>
      <c r="Z738" s="70"/>
      <c r="AA738" s="71"/>
    </row>
    <row r="739" spans="1:27" ht="14.25">
      <c r="A739" s="179" t="s">
        <v>49</v>
      </c>
      <c r="B739" s="113"/>
      <c r="C739" s="114"/>
      <c r="D739" s="115"/>
      <c r="E739" s="112">
        <f t="shared" si="288"/>
      </c>
      <c r="F739" s="113"/>
      <c r="G739" s="114"/>
      <c r="H739" s="115"/>
      <c r="I739" s="112">
        <f t="shared" si="289"/>
      </c>
      <c r="J739" s="113"/>
      <c r="K739" s="114"/>
      <c r="L739" s="115"/>
      <c r="M739" s="112">
        <f t="shared" si="290"/>
      </c>
      <c r="N739" s="113"/>
      <c r="O739" s="114"/>
      <c r="P739" s="115"/>
      <c r="Q739" s="112">
        <f t="shared" si="291"/>
      </c>
      <c r="R739" s="113"/>
      <c r="S739" s="114"/>
      <c r="T739" s="115"/>
      <c r="U739" s="112">
        <f t="shared" si="292"/>
      </c>
      <c r="V739" s="31"/>
      <c r="W739" s="70"/>
      <c r="X739" s="70"/>
      <c r="Y739" s="70"/>
      <c r="Z739" s="70"/>
      <c r="AA739" s="71"/>
    </row>
    <row r="740" spans="1:27" ht="14.25">
      <c r="A740" s="137" t="s">
        <v>45</v>
      </c>
      <c r="B740" s="113"/>
      <c r="C740" s="114"/>
      <c r="D740" s="115"/>
      <c r="E740" s="112">
        <f t="shared" si="288"/>
      </c>
      <c r="F740" s="113"/>
      <c r="G740" s="114"/>
      <c r="H740" s="115"/>
      <c r="I740" s="112">
        <f t="shared" si="289"/>
      </c>
      <c r="J740" s="113"/>
      <c r="K740" s="114"/>
      <c r="L740" s="115"/>
      <c r="M740" s="112">
        <f t="shared" si="290"/>
      </c>
      <c r="N740" s="113"/>
      <c r="O740" s="114"/>
      <c r="P740" s="115"/>
      <c r="Q740" s="112">
        <f t="shared" si="291"/>
      </c>
      <c r="R740" s="113"/>
      <c r="S740" s="114"/>
      <c r="T740" s="115"/>
      <c r="U740" s="112">
        <f t="shared" si="292"/>
      </c>
      <c r="V740" s="32" t="s">
        <v>12</v>
      </c>
      <c r="W740" s="70"/>
      <c r="X740" s="70"/>
      <c r="Y740" s="70"/>
      <c r="Z740" s="70"/>
      <c r="AA740" s="71"/>
    </row>
    <row r="741" spans="1:27" ht="14.25">
      <c r="A741" s="137" t="s">
        <v>42</v>
      </c>
      <c r="B741" s="113"/>
      <c r="C741" s="114"/>
      <c r="D741" s="115"/>
      <c r="E741" s="112">
        <f t="shared" si="288"/>
      </c>
      <c r="F741" s="113"/>
      <c r="G741" s="114"/>
      <c r="H741" s="115"/>
      <c r="I741" s="112">
        <f t="shared" si="289"/>
      </c>
      <c r="J741" s="113"/>
      <c r="K741" s="114"/>
      <c r="L741" s="115"/>
      <c r="M741" s="112">
        <f t="shared" si="290"/>
      </c>
      <c r="N741" s="113"/>
      <c r="O741" s="114"/>
      <c r="P741" s="115"/>
      <c r="Q741" s="112">
        <f t="shared" si="291"/>
      </c>
      <c r="R741" s="113"/>
      <c r="S741" s="114"/>
      <c r="T741" s="115"/>
      <c r="U741" s="112">
        <f t="shared" si="292"/>
      </c>
      <c r="V741" s="32" t="s">
        <v>13</v>
      </c>
      <c r="W741" s="70"/>
      <c r="X741" s="70"/>
      <c r="Y741" s="70"/>
      <c r="Z741" s="70"/>
      <c r="AA741" s="71"/>
    </row>
    <row r="742" spans="1:27" ht="14.25">
      <c r="A742" s="179" t="s">
        <v>46</v>
      </c>
      <c r="B742" s="113"/>
      <c r="C742" s="114"/>
      <c r="D742" s="116"/>
      <c r="E742" s="112">
        <f t="shared" si="288"/>
      </c>
      <c r="F742" s="113"/>
      <c r="G742" s="114"/>
      <c r="H742" s="116"/>
      <c r="I742" s="112">
        <f t="shared" si="289"/>
      </c>
      <c r="J742" s="113"/>
      <c r="K742" s="114"/>
      <c r="L742" s="116"/>
      <c r="M742" s="112">
        <f t="shared" si="290"/>
      </c>
      <c r="N742" s="113"/>
      <c r="O742" s="114"/>
      <c r="P742" s="116"/>
      <c r="Q742" s="112">
        <f t="shared" si="291"/>
      </c>
      <c r="R742" s="113"/>
      <c r="S742" s="114"/>
      <c r="T742" s="116"/>
      <c r="U742" s="112">
        <f t="shared" si="292"/>
      </c>
      <c r="V742" s="32" t="s">
        <v>13</v>
      </c>
      <c r="W742" s="70"/>
      <c r="X742" s="70"/>
      <c r="Y742" s="70"/>
      <c r="Z742" s="70"/>
      <c r="AA742" s="71"/>
    </row>
    <row r="743" spans="1:27" ht="14.25">
      <c r="A743" s="137" t="s">
        <v>51</v>
      </c>
      <c r="B743" s="113"/>
      <c r="C743" s="114"/>
      <c r="D743" s="116"/>
      <c r="E743" s="112">
        <f t="shared" si="288"/>
      </c>
      <c r="F743" s="113"/>
      <c r="G743" s="114"/>
      <c r="H743" s="116"/>
      <c r="I743" s="112">
        <f t="shared" si="289"/>
      </c>
      <c r="J743" s="113"/>
      <c r="K743" s="114"/>
      <c r="L743" s="116"/>
      <c r="M743" s="112">
        <f t="shared" si="290"/>
      </c>
      <c r="N743" s="113"/>
      <c r="O743" s="114"/>
      <c r="P743" s="116"/>
      <c r="Q743" s="112">
        <f t="shared" si="291"/>
      </c>
      <c r="R743" s="113"/>
      <c r="S743" s="114"/>
      <c r="T743" s="116"/>
      <c r="U743" s="112">
        <f t="shared" si="292"/>
      </c>
      <c r="V743" s="32"/>
      <c r="W743" s="70"/>
      <c r="X743" s="70"/>
      <c r="Y743" s="70"/>
      <c r="Z743" s="70"/>
      <c r="AA743" s="71"/>
    </row>
    <row r="744" spans="1:27" ht="14.25">
      <c r="A744" s="137" t="s">
        <v>52</v>
      </c>
      <c r="B744" s="113"/>
      <c r="C744" s="114"/>
      <c r="D744" s="115"/>
      <c r="E744" s="112">
        <f t="shared" si="288"/>
      </c>
      <c r="F744" s="113"/>
      <c r="G744" s="114"/>
      <c r="H744" s="115"/>
      <c r="I744" s="112">
        <f t="shared" si="289"/>
      </c>
      <c r="J744" s="113"/>
      <c r="K744" s="114"/>
      <c r="L744" s="115"/>
      <c r="M744" s="112">
        <f t="shared" si="290"/>
      </c>
      <c r="N744" s="113"/>
      <c r="O744" s="114"/>
      <c r="P744" s="115"/>
      <c r="Q744" s="112">
        <f t="shared" si="291"/>
      </c>
      <c r="R744" s="113"/>
      <c r="S744" s="114"/>
      <c r="T744" s="115"/>
      <c r="U744" s="112">
        <f t="shared" si="292"/>
      </c>
      <c r="V744" s="32" t="s">
        <v>14</v>
      </c>
      <c r="W744" s="70"/>
      <c r="X744" s="70"/>
      <c r="Y744" s="70"/>
      <c r="Z744" s="70"/>
      <c r="AA744" s="71"/>
    </row>
    <row r="745" spans="1:27" ht="14.25">
      <c r="A745" s="180" t="s">
        <v>43</v>
      </c>
      <c r="B745" s="113"/>
      <c r="C745" s="114"/>
      <c r="D745" s="115"/>
      <c r="E745" s="112">
        <f t="shared" si="288"/>
      </c>
      <c r="F745" s="113"/>
      <c r="G745" s="114"/>
      <c r="H745" s="115"/>
      <c r="I745" s="112">
        <f t="shared" si="289"/>
      </c>
      <c r="J745" s="113"/>
      <c r="K745" s="114"/>
      <c r="L745" s="115"/>
      <c r="M745" s="112">
        <f t="shared" si="290"/>
      </c>
      <c r="N745" s="113"/>
      <c r="O745" s="114"/>
      <c r="P745" s="115"/>
      <c r="Q745" s="112">
        <f t="shared" si="291"/>
      </c>
      <c r="R745" s="113"/>
      <c r="S745" s="114"/>
      <c r="T745" s="115"/>
      <c r="U745" s="112">
        <f t="shared" si="292"/>
      </c>
      <c r="V745" s="32" t="s">
        <v>15</v>
      </c>
      <c r="W745" s="70"/>
      <c r="X745" s="70"/>
      <c r="Y745" s="70"/>
      <c r="Z745" s="70"/>
      <c r="AA745" s="71"/>
    </row>
    <row r="746" spans="1:27" ht="14.25">
      <c r="A746" s="181" t="s">
        <v>41</v>
      </c>
      <c r="B746" s="113"/>
      <c r="C746" s="114"/>
      <c r="D746" s="115"/>
      <c r="E746" s="112">
        <f t="shared" si="288"/>
      </c>
      <c r="F746" s="113"/>
      <c r="G746" s="114"/>
      <c r="H746" s="115"/>
      <c r="I746" s="112">
        <f t="shared" si="289"/>
      </c>
      <c r="J746" s="113"/>
      <c r="K746" s="114"/>
      <c r="L746" s="115"/>
      <c r="M746" s="112">
        <f t="shared" si="290"/>
      </c>
      <c r="N746" s="113"/>
      <c r="O746" s="114"/>
      <c r="P746" s="115"/>
      <c r="Q746" s="112">
        <f t="shared" si="291"/>
      </c>
      <c r="R746" s="113"/>
      <c r="S746" s="114"/>
      <c r="T746" s="115"/>
      <c r="U746" s="112">
        <f t="shared" si="292"/>
      </c>
      <c r="V746" s="32" t="s">
        <v>16</v>
      </c>
      <c r="W746" s="70"/>
      <c r="X746" s="70"/>
      <c r="Y746" s="70"/>
      <c r="Z746" s="70"/>
      <c r="AA746" s="71"/>
    </row>
    <row r="747" spans="1:27" ht="14.25">
      <c r="A747" s="42"/>
      <c r="B747" s="113"/>
      <c r="C747" s="114"/>
      <c r="D747" s="115"/>
      <c r="E747" s="112">
        <f aca="true" t="shared" si="293" ref="E747:E752">IF(SUM(B747:D747)&gt;0,SUM(B747:D747),"")</f>
      </c>
      <c r="F747" s="113"/>
      <c r="G747" s="114"/>
      <c r="H747" s="115"/>
      <c r="I747" s="112">
        <f aca="true" t="shared" si="294" ref="I747:I752">IF(SUM(F747:H747)&gt;0,SUM(F747:H747),"")</f>
      </c>
      <c r="J747" s="113"/>
      <c r="K747" s="114"/>
      <c r="L747" s="115"/>
      <c r="M747" s="112">
        <f aca="true" t="shared" si="295" ref="M747:M752">IF(SUM(J747:L747)&gt;0,SUM(J747:L747),"")</f>
      </c>
      <c r="N747" s="113"/>
      <c r="O747" s="114"/>
      <c r="P747" s="115"/>
      <c r="Q747" s="112">
        <f aca="true" t="shared" si="296" ref="Q747:Q752">IF(SUM(N747:P747)&gt;0,SUM(N747:P747),"")</f>
      </c>
      <c r="R747" s="113"/>
      <c r="S747" s="114"/>
      <c r="T747" s="115"/>
      <c r="U747" s="112">
        <f aca="true" t="shared" si="297" ref="U747:U752">IF(SUM(R747:T747)&gt;0,SUM(R747:T747),"")</f>
      </c>
      <c r="V747" s="32" t="s">
        <v>17</v>
      </c>
      <c r="W747" s="70"/>
      <c r="X747" s="70"/>
      <c r="Y747" s="70"/>
      <c r="Z747" s="70"/>
      <c r="AA747" s="71"/>
    </row>
    <row r="748" spans="1:27" ht="14.25">
      <c r="A748" s="42"/>
      <c r="B748" s="113"/>
      <c r="C748" s="114"/>
      <c r="D748" s="115"/>
      <c r="E748" s="112">
        <f t="shared" si="293"/>
      </c>
      <c r="F748" s="113"/>
      <c r="G748" s="114"/>
      <c r="H748" s="115"/>
      <c r="I748" s="112">
        <f t="shared" si="294"/>
      </c>
      <c r="J748" s="113"/>
      <c r="K748" s="114"/>
      <c r="L748" s="115"/>
      <c r="M748" s="112">
        <f t="shared" si="295"/>
      </c>
      <c r="N748" s="113"/>
      <c r="O748" s="114"/>
      <c r="P748" s="115"/>
      <c r="Q748" s="112">
        <f t="shared" si="296"/>
      </c>
      <c r="R748" s="113"/>
      <c r="S748" s="114"/>
      <c r="T748" s="115"/>
      <c r="U748" s="112">
        <f t="shared" si="297"/>
      </c>
      <c r="V748" s="32" t="s">
        <v>13</v>
      </c>
      <c r="W748" s="70"/>
      <c r="X748" s="70"/>
      <c r="Y748" s="70"/>
      <c r="Z748" s="70"/>
      <c r="AA748" s="71"/>
    </row>
    <row r="749" spans="1:27" ht="14.25">
      <c r="A749" s="42"/>
      <c r="B749" s="113"/>
      <c r="C749" s="114"/>
      <c r="D749" s="115"/>
      <c r="E749" s="112">
        <f t="shared" si="293"/>
      </c>
      <c r="F749" s="113"/>
      <c r="G749" s="114"/>
      <c r="H749" s="115"/>
      <c r="I749" s="112">
        <f t="shared" si="294"/>
      </c>
      <c r="J749" s="113"/>
      <c r="K749" s="114"/>
      <c r="L749" s="115"/>
      <c r="M749" s="112">
        <f t="shared" si="295"/>
      </c>
      <c r="N749" s="113"/>
      <c r="O749" s="114"/>
      <c r="P749" s="115"/>
      <c r="Q749" s="112">
        <f t="shared" si="296"/>
      </c>
      <c r="R749" s="113"/>
      <c r="S749" s="114"/>
      <c r="T749" s="115"/>
      <c r="U749" s="112">
        <f t="shared" si="297"/>
      </c>
      <c r="V749" s="32"/>
      <c r="W749" s="70"/>
      <c r="X749" s="70"/>
      <c r="Y749" s="70"/>
      <c r="Z749" s="70"/>
      <c r="AA749" s="71"/>
    </row>
    <row r="750" spans="1:27" ht="14.25">
      <c r="A750" s="24" t="s">
        <v>204</v>
      </c>
      <c r="B750" s="113"/>
      <c r="C750" s="114"/>
      <c r="D750" s="115"/>
      <c r="E750" s="112">
        <f t="shared" si="293"/>
      </c>
      <c r="F750" s="113"/>
      <c r="G750" s="114"/>
      <c r="H750" s="114"/>
      <c r="I750" s="112">
        <f t="shared" si="294"/>
      </c>
      <c r="J750" s="113"/>
      <c r="K750" s="114"/>
      <c r="L750" s="114"/>
      <c r="M750" s="112">
        <f t="shared" si="295"/>
      </c>
      <c r="N750" s="113"/>
      <c r="O750" s="114"/>
      <c r="P750" s="114"/>
      <c r="Q750" s="112">
        <f t="shared" si="296"/>
      </c>
      <c r="R750" s="113"/>
      <c r="S750" s="114"/>
      <c r="T750" s="114"/>
      <c r="U750" s="112">
        <f t="shared" si="297"/>
      </c>
      <c r="V750" s="32"/>
      <c r="W750" s="70"/>
      <c r="X750" s="70"/>
      <c r="Y750" s="70"/>
      <c r="Z750" s="70"/>
      <c r="AA750" s="71"/>
    </row>
    <row r="751" spans="1:27" ht="14.25">
      <c r="A751" s="24" t="s">
        <v>205</v>
      </c>
      <c r="B751" s="113"/>
      <c r="C751" s="114"/>
      <c r="D751" s="115"/>
      <c r="E751" s="112">
        <f t="shared" si="293"/>
      </c>
      <c r="F751" s="113"/>
      <c r="G751" s="114"/>
      <c r="H751" s="115"/>
      <c r="I751" s="112">
        <f t="shared" si="294"/>
      </c>
      <c r="J751" s="113"/>
      <c r="K751" s="114"/>
      <c r="L751" s="115"/>
      <c r="M751" s="112">
        <f t="shared" si="295"/>
      </c>
      <c r="N751" s="113"/>
      <c r="O751" s="114"/>
      <c r="P751" s="115"/>
      <c r="Q751" s="112">
        <f t="shared" si="296"/>
      </c>
      <c r="R751" s="113"/>
      <c r="S751" s="114"/>
      <c r="T751" s="115"/>
      <c r="U751" s="112">
        <f t="shared" si="297"/>
      </c>
      <c r="V751" s="31"/>
      <c r="W751" s="70"/>
      <c r="X751" s="70"/>
      <c r="Y751" s="70"/>
      <c r="Z751" s="70"/>
      <c r="AA751" s="71"/>
    </row>
    <row r="752" spans="1:27" ht="14.25">
      <c r="A752" s="24" t="s">
        <v>318</v>
      </c>
      <c r="B752" s="113"/>
      <c r="C752" s="114"/>
      <c r="D752" s="115"/>
      <c r="E752" s="112">
        <f t="shared" si="293"/>
      </c>
      <c r="F752" s="113"/>
      <c r="G752" s="114"/>
      <c r="H752" s="115"/>
      <c r="I752" s="112">
        <f t="shared" si="294"/>
      </c>
      <c r="J752" s="113"/>
      <c r="K752" s="114"/>
      <c r="L752" s="115"/>
      <c r="M752" s="112">
        <f t="shared" si="295"/>
      </c>
      <c r="N752" s="113"/>
      <c r="O752" s="114"/>
      <c r="P752" s="115"/>
      <c r="Q752" s="112">
        <f t="shared" si="296"/>
      </c>
      <c r="R752" s="113"/>
      <c r="S752" s="114"/>
      <c r="T752" s="115"/>
      <c r="U752" s="112">
        <f t="shared" si="297"/>
      </c>
      <c r="V752" s="31"/>
      <c r="W752" s="70"/>
      <c r="X752" s="70"/>
      <c r="Y752" s="70"/>
      <c r="Z752" s="70"/>
      <c r="AA752" s="71"/>
    </row>
    <row r="753" spans="1:27" ht="15" thickBot="1">
      <c r="A753" s="106" t="s">
        <v>11</v>
      </c>
      <c r="B753" s="150">
        <f aca="true" t="shared" si="298" ref="B753:U753">IF(SUM(B738:B749)=0,0,AVERAGE(B738:B749))</f>
        <v>0</v>
      </c>
      <c r="C753" s="151">
        <f t="shared" si="298"/>
        <v>0</v>
      </c>
      <c r="D753" s="152">
        <f t="shared" si="298"/>
        <v>0</v>
      </c>
      <c r="E753" s="160">
        <f t="shared" si="298"/>
        <v>0</v>
      </c>
      <c r="F753" s="150">
        <f t="shared" si="298"/>
        <v>0</v>
      </c>
      <c r="G753" s="151">
        <f t="shared" si="298"/>
        <v>0</v>
      </c>
      <c r="H753" s="152">
        <f t="shared" si="298"/>
        <v>0</v>
      </c>
      <c r="I753" s="160">
        <f t="shared" si="298"/>
        <v>0</v>
      </c>
      <c r="J753" s="150">
        <f t="shared" si="298"/>
        <v>0</v>
      </c>
      <c r="K753" s="151">
        <f t="shared" si="298"/>
        <v>0</v>
      </c>
      <c r="L753" s="152">
        <f t="shared" si="298"/>
        <v>0</v>
      </c>
      <c r="M753" s="160">
        <f t="shared" si="298"/>
        <v>0</v>
      </c>
      <c r="N753" s="150">
        <f t="shared" si="298"/>
        <v>0</v>
      </c>
      <c r="O753" s="151">
        <f t="shared" si="298"/>
        <v>0</v>
      </c>
      <c r="P753" s="152">
        <f t="shared" si="298"/>
        <v>0</v>
      </c>
      <c r="Q753" s="160">
        <f t="shared" si="298"/>
        <v>0</v>
      </c>
      <c r="R753" s="150">
        <f t="shared" si="298"/>
        <v>0</v>
      </c>
      <c r="S753" s="151">
        <f t="shared" si="298"/>
        <v>0</v>
      </c>
      <c r="T753" s="152">
        <f t="shared" si="298"/>
        <v>0</v>
      </c>
      <c r="U753" s="160">
        <f t="shared" si="298"/>
        <v>0</v>
      </c>
      <c r="V753" s="33"/>
      <c r="W753" s="70"/>
      <c r="X753" s="70"/>
      <c r="Y753" s="70"/>
      <c r="Z753" s="70"/>
      <c r="AA753" s="71"/>
    </row>
    <row r="754" spans="1:27" ht="14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70"/>
      <c r="X754" s="70"/>
      <c r="Y754" s="70"/>
      <c r="Z754" s="70"/>
      <c r="AA754" s="71"/>
    </row>
    <row r="755" spans="1:27" ht="15" thickBo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70" t="s">
        <v>66</v>
      </c>
      <c r="X755" s="88"/>
      <c r="Y755" s="88"/>
      <c r="Z755" s="88"/>
      <c r="AA755" s="89"/>
    </row>
    <row r="756" spans="1:27" ht="14.25">
      <c r="A756" s="15" t="s">
        <v>52</v>
      </c>
      <c r="B756" s="311" t="s">
        <v>325</v>
      </c>
      <c r="C756" s="312"/>
      <c r="D756" s="312"/>
      <c r="E756" s="313"/>
      <c r="F756" s="311" t="s">
        <v>326</v>
      </c>
      <c r="G756" s="312"/>
      <c r="H756" s="312"/>
      <c r="I756" s="313"/>
      <c r="J756" s="311" t="s">
        <v>327</v>
      </c>
      <c r="K756" s="312"/>
      <c r="L756" s="312"/>
      <c r="M756" s="313"/>
      <c r="N756" s="311" t="s">
        <v>328</v>
      </c>
      <c r="O756" s="312"/>
      <c r="P756" s="312"/>
      <c r="Q756" s="313"/>
      <c r="R756" s="311" t="s">
        <v>329</v>
      </c>
      <c r="S756" s="312"/>
      <c r="T756" s="312"/>
      <c r="U756" s="313"/>
      <c r="V756" s="16" t="s">
        <v>4</v>
      </c>
      <c r="W756" s="70" t="str">
        <f>B756</f>
        <v>Abby Casey - 12</v>
      </c>
      <c r="X756" s="70" t="str">
        <f>F756</f>
        <v>Steven Frazier - 11</v>
      </c>
      <c r="Y756" s="70" t="str">
        <f>J756</f>
        <v>Tiffani Potter - 12</v>
      </c>
      <c r="Z756" s="70" t="str">
        <f>N756</f>
        <v>Juli Yoder - 12</v>
      </c>
      <c r="AA756" s="71" t="str">
        <f>R756</f>
        <v>Kayla Dorsey - 12</v>
      </c>
    </row>
    <row r="757" spans="1:27" ht="15" thickBot="1">
      <c r="A757" s="17" t="s">
        <v>5</v>
      </c>
      <c r="B757" s="18" t="s">
        <v>6</v>
      </c>
      <c r="C757" s="19" t="s">
        <v>7</v>
      </c>
      <c r="D757" s="20" t="s">
        <v>8</v>
      </c>
      <c r="E757" s="43" t="s">
        <v>9</v>
      </c>
      <c r="F757" s="18" t="s">
        <v>6</v>
      </c>
      <c r="G757" s="19" t="s">
        <v>7</v>
      </c>
      <c r="H757" s="19" t="s">
        <v>8</v>
      </c>
      <c r="I757" s="43" t="s">
        <v>9</v>
      </c>
      <c r="J757" s="18" t="s">
        <v>6</v>
      </c>
      <c r="K757" s="19" t="s">
        <v>7</v>
      </c>
      <c r="L757" s="19" t="s">
        <v>8</v>
      </c>
      <c r="M757" s="43" t="s">
        <v>9</v>
      </c>
      <c r="N757" s="18" t="s">
        <v>6</v>
      </c>
      <c r="O757" s="19" t="s">
        <v>7</v>
      </c>
      <c r="P757" s="19" t="s">
        <v>8</v>
      </c>
      <c r="Q757" s="43" t="s">
        <v>9</v>
      </c>
      <c r="R757" s="18" t="s">
        <v>6</v>
      </c>
      <c r="S757" s="19" t="s">
        <v>7</v>
      </c>
      <c r="T757" s="19" t="s">
        <v>8</v>
      </c>
      <c r="U757" s="43" t="s">
        <v>9</v>
      </c>
      <c r="V757" s="22" t="s">
        <v>10</v>
      </c>
      <c r="W757" s="90">
        <f>IF(SUM(E758:E772)&gt;0,LARGE(E758:E772,1),0)</f>
        <v>294</v>
      </c>
      <c r="X757" s="70">
        <f>IF(SUM(I758:I772)&gt;0,LARGE(I758:I772,1),0)</f>
        <v>295</v>
      </c>
      <c r="Y757" s="70">
        <f>IF(SUM(M758:M772)&gt;0,LARGE(M758:M772,1),0)</f>
        <v>290</v>
      </c>
      <c r="Z757" s="70">
        <f>IF(SUM(Q758:Q772)&gt;0,LARGE(Q758:Q772,1),0)</f>
        <v>292</v>
      </c>
      <c r="AA757" s="71">
        <f>IF(SUM(U758:U772)&gt;0,LARGE(U758:U772,1),0)</f>
        <v>292</v>
      </c>
    </row>
    <row r="758" spans="1:27" ht="15" thickTop="1">
      <c r="A758" s="24" t="s">
        <v>49</v>
      </c>
      <c r="B758" s="109">
        <v>99</v>
      </c>
      <c r="C758" s="110">
        <v>98</v>
      </c>
      <c r="D758" s="111">
        <v>97</v>
      </c>
      <c r="E758" s="112">
        <f aca="true" t="shared" si="299" ref="E758:E772">IF(SUM(B758:D758)&gt;0,SUM(B758:D758),"")</f>
        <v>294</v>
      </c>
      <c r="F758" s="109">
        <v>98</v>
      </c>
      <c r="G758" s="110">
        <v>94</v>
      </c>
      <c r="H758" s="111">
        <v>100</v>
      </c>
      <c r="I758" s="112">
        <f>IF(SUM(F758:H758)&gt;0,SUM(F758:H758),"")</f>
        <v>292</v>
      </c>
      <c r="J758" s="109">
        <v>99</v>
      </c>
      <c r="K758" s="110">
        <v>93</v>
      </c>
      <c r="L758" s="111">
        <v>93</v>
      </c>
      <c r="M758" s="112">
        <f>IF(SUM(J758:L758)&gt;0,SUM(J758:L758),"")</f>
        <v>285</v>
      </c>
      <c r="N758" s="109"/>
      <c r="O758" s="110"/>
      <c r="P758" s="111"/>
      <c r="Q758" s="112">
        <f>IF(SUM(N758:P758)&gt;0,SUM(N758:P758),"")</f>
      </c>
      <c r="R758" s="109">
        <v>98</v>
      </c>
      <c r="S758" s="110">
        <v>97</v>
      </c>
      <c r="T758" s="111">
        <v>94</v>
      </c>
      <c r="U758" s="112">
        <f>IF(SUM(R758:T758)&gt;0,SUM(R758:T758),"")</f>
        <v>289</v>
      </c>
      <c r="V758" s="94">
        <f>IF(SUM(E758,I758,M758,Q758,U758,U777,Q777,M777,I777,E777,E796,I796,M796,Q796,U796)&gt;0,(LARGE((E758,I758,M758,Q758,U758,U777,Q777,M777,I777,E777,E796,I796,M796,Q796,U796),1)+LARGE((E758,I758,M758,Q758,U758,U777,Q777,M777,I777,E777,E796,I796,M796,Q796,U796),2)+LARGE((E758,I758,M758,Q758,U758,U777,Q777,M777,I777,E777,E796,I796,M796,Q796,U796),3)+LARGE((E758,I758,M758,Q758,U758,U777,Q777,M777,I777,E777,E796,I796,M796,Q796,U796),4)),"")</f>
        <v>1160</v>
      </c>
      <c r="W758" s="99"/>
      <c r="X758" s="100"/>
      <c r="Y758" s="100"/>
      <c r="Z758" s="100"/>
      <c r="AA758" s="101"/>
    </row>
    <row r="759" spans="1:27" ht="14.25">
      <c r="A759" s="24" t="s">
        <v>45</v>
      </c>
      <c r="B759" s="113">
        <v>100</v>
      </c>
      <c r="C759" s="114">
        <v>96</v>
      </c>
      <c r="D759" s="115">
        <v>98</v>
      </c>
      <c r="E759" s="112">
        <f t="shared" si="299"/>
        <v>294</v>
      </c>
      <c r="F759" s="113">
        <v>100</v>
      </c>
      <c r="G759" s="114">
        <v>95</v>
      </c>
      <c r="H759" s="115">
        <v>98</v>
      </c>
      <c r="I759" s="112">
        <f aca="true" t="shared" si="300" ref="I759:I772">IF(SUM(F759:H759)&gt;0,SUM(F759:H759),"")</f>
        <v>293</v>
      </c>
      <c r="J759" s="113">
        <v>100</v>
      </c>
      <c r="K759" s="114">
        <v>95</v>
      </c>
      <c r="L759" s="115">
        <v>95</v>
      </c>
      <c r="M759" s="112">
        <f aca="true" t="shared" si="301" ref="M759:M772">IF(SUM(J759:L759)&gt;0,SUM(J759:L759),"")</f>
        <v>290</v>
      </c>
      <c r="N759" s="113">
        <v>100</v>
      </c>
      <c r="O759" s="114">
        <v>95</v>
      </c>
      <c r="P759" s="115">
        <v>96</v>
      </c>
      <c r="Q759" s="112">
        <f aca="true" t="shared" si="302" ref="Q759:Q772">IF(SUM(N759:P759)&gt;0,SUM(N759:P759),"")</f>
        <v>291</v>
      </c>
      <c r="R759" s="113">
        <v>98</v>
      </c>
      <c r="S759" s="114">
        <v>95</v>
      </c>
      <c r="T759" s="115">
        <v>93</v>
      </c>
      <c r="U759" s="112">
        <f aca="true" t="shared" si="303" ref="U759:U772">IF(SUM(R759:T759)&gt;0,SUM(R759:T759),"")</f>
        <v>286</v>
      </c>
      <c r="V759" s="94">
        <f>IF(SUM(E759,I759,M759,Q759,U759,U778,Q778,M778,I778,E778,E797,I797,M797,Q797,U797)&gt;0,(LARGE((E759,I759,M759,Q759,U759,U778,Q778,M778,I778,E778,E797,I797,M797,Q797,U797),1)+LARGE((E759,I759,M759,Q759,U759,U778,Q778,M778,I778,E778,E797,I797,M797,Q797,U797),2)+LARGE((E759,I759,M759,Q759,U759,U778,Q778,M778,I778,E778,E797,I797,M797,Q797,U797),3)+LARGE((E759,I759,M759,Q759,U759,U778,Q778,M778,I778,E778,E797,I797,M797,Q797,U797),4)),"")</f>
        <v>1168</v>
      </c>
      <c r="W759" s="70"/>
      <c r="X759" s="70"/>
      <c r="Y759" s="70"/>
      <c r="Z759" s="70"/>
      <c r="AA759" s="71"/>
    </row>
    <row r="760" spans="1:27" ht="14.25">
      <c r="A760" s="24" t="s">
        <v>42</v>
      </c>
      <c r="B760" s="113">
        <v>99</v>
      </c>
      <c r="C760" s="114">
        <v>93</v>
      </c>
      <c r="D760" s="115">
        <v>95</v>
      </c>
      <c r="E760" s="112">
        <f t="shared" si="299"/>
        <v>287</v>
      </c>
      <c r="F760" s="113">
        <v>99</v>
      </c>
      <c r="G760" s="114">
        <v>92</v>
      </c>
      <c r="H760" s="115">
        <v>96</v>
      </c>
      <c r="I760" s="112">
        <f t="shared" si="300"/>
        <v>287</v>
      </c>
      <c r="J760" s="113">
        <v>96</v>
      </c>
      <c r="K760" s="114">
        <v>94</v>
      </c>
      <c r="L760" s="115">
        <v>95</v>
      </c>
      <c r="M760" s="112">
        <f t="shared" si="301"/>
        <v>285</v>
      </c>
      <c r="N760" s="113">
        <v>98</v>
      </c>
      <c r="O760" s="114">
        <v>90</v>
      </c>
      <c r="P760" s="115">
        <v>96</v>
      </c>
      <c r="Q760" s="112">
        <f t="shared" si="302"/>
        <v>284</v>
      </c>
      <c r="R760" s="113">
        <v>98</v>
      </c>
      <c r="S760" s="114">
        <v>91</v>
      </c>
      <c r="T760" s="115">
        <v>95</v>
      </c>
      <c r="U760" s="112">
        <f t="shared" si="303"/>
        <v>284</v>
      </c>
      <c r="V760" s="94">
        <f>IF(SUM(E760,I760,M760,Q760,U760,U779,Q779,M779,I779,E779,E798,I798,M798,Q798,U798)&gt;0,(LARGE((E760,I760,M760,Q760,U760,U779,Q779,M779,I779,E779,E798,I798,M798,Q798,U798),1)+LARGE((E760,I760,M760,Q760,U760,U779,Q779,M779,I779,E779,E798,I798,M798,Q798,U798),2)+LARGE((E760,I760,M760,Q760,U760,U779,Q779,M779,I779,E779,E798,I798,M798,Q798,U798),3)+LARGE((E760,I760,M760,Q760,U760,U779,Q779,M779,I779,E779,E798,I798,M798,Q798,U798),4)),"")</f>
        <v>1143</v>
      </c>
      <c r="W760" s="70"/>
      <c r="X760" s="70"/>
      <c r="Y760" s="70"/>
      <c r="Z760" s="70"/>
      <c r="AA760" s="71"/>
    </row>
    <row r="761" spans="1:27" ht="14.25">
      <c r="A761" s="24" t="s">
        <v>46</v>
      </c>
      <c r="B761" s="113">
        <v>100</v>
      </c>
      <c r="C761" s="114">
        <v>96</v>
      </c>
      <c r="D761" s="115">
        <v>98</v>
      </c>
      <c r="E761" s="112">
        <f t="shared" si="299"/>
        <v>294</v>
      </c>
      <c r="F761" s="113">
        <v>100</v>
      </c>
      <c r="G761" s="114">
        <v>94</v>
      </c>
      <c r="H761" s="115">
        <v>96</v>
      </c>
      <c r="I761" s="112">
        <f t="shared" si="300"/>
        <v>290</v>
      </c>
      <c r="J761" s="113">
        <v>98</v>
      </c>
      <c r="K761" s="114">
        <v>92</v>
      </c>
      <c r="L761" s="115">
        <v>93</v>
      </c>
      <c r="M761" s="112">
        <f t="shared" si="301"/>
        <v>283</v>
      </c>
      <c r="N761" s="113"/>
      <c r="O761" s="114"/>
      <c r="P761" s="115"/>
      <c r="Q761" s="112">
        <f t="shared" si="302"/>
      </c>
      <c r="R761" s="113">
        <v>99</v>
      </c>
      <c r="S761" s="114">
        <v>93</v>
      </c>
      <c r="T761" s="115">
        <v>99</v>
      </c>
      <c r="U761" s="112">
        <f t="shared" si="303"/>
        <v>291</v>
      </c>
      <c r="V761" s="94">
        <f>IF(SUM(E761,I761,M761,Q761,U761,U780,Q780,M780,I780,E780,E799,I799,M799,Q799,U799)&gt;0,(LARGE((E761,I761,M761,Q761,U761,U780,Q780,M780,I780,E780,E799,I799,M799,Q799,U799),1)+LARGE((E761,I761,M761,Q761,U761,U780,Q780,M780,I780,E780,E799,I799,M799,Q799,U799),2)+LARGE((E761,I761,M761,Q761,U761,U780,Q780,M780,I780,E780,E799,I799,M799,Q799,U799),3)+LARGE((E761,I761,M761,Q761,U761,U780,Q780,M780,I780,E780,E799,I799,M799,Q799,U799),4)),"")</f>
        <v>1158</v>
      </c>
      <c r="W761" s="70"/>
      <c r="X761" s="70"/>
      <c r="Y761" s="70"/>
      <c r="Z761" s="70"/>
      <c r="AA761" s="71"/>
    </row>
    <row r="762" spans="1:27" ht="14.25">
      <c r="A762" s="24" t="s">
        <v>51</v>
      </c>
      <c r="B762" s="113">
        <v>100</v>
      </c>
      <c r="C762" s="114">
        <v>96</v>
      </c>
      <c r="D762" s="116">
        <v>98</v>
      </c>
      <c r="E762" s="112">
        <f t="shared" si="299"/>
        <v>294</v>
      </c>
      <c r="F762" s="113">
        <v>100</v>
      </c>
      <c r="G762" s="114">
        <v>93</v>
      </c>
      <c r="H762" s="116">
        <v>99</v>
      </c>
      <c r="I762" s="112">
        <f t="shared" si="300"/>
        <v>292</v>
      </c>
      <c r="J762" s="113">
        <v>98</v>
      </c>
      <c r="K762" s="114">
        <v>89</v>
      </c>
      <c r="L762" s="116">
        <v>96</v>
      </c>
      <c r="M762" s="112">
        <f t="shared" si="301"/>
        <v>283</v>
      </c>
      <c r="N762" s="113">
        <v>97</v>
      </c>
      <c r="O762" s="114">
        <v>92</v>
      </c>
      <c r="P762" s="116">
        <v>96</v>
      </c>
      <c r="Q762" s="112">
        <f t="shared" si="302"/>
        <v>285</v>
      </c>
      <c r="R762" s="113">
        <v>98</v>
      </c>
      <c r="S762" s="114">
        <v>97</v>
      </c>
      <c r="T762" s="116">
        <v>97</v>
      </c>
      <c r="U762" s="112">
        <f t="shared" si="303"/>
        <v>292</v>
      </c>
      <c r="V762" s="94">
        <f>IF(SUM(E762,I762,M762,Q762,U762,U781,Q781,M781,I781,E781,E800,I800,M800,Q800,U800)&gt;0,(LARGE((E762,I762,M762,Q762,U762,U781,Q781,M781,I781,E781,E800,I800,M800,Q800,U800),1)+LARGE((E762,I762,M762,Q762,U762,U781,Q781,M781,I781,E781,E800,I800,M800,Q800,U800),2)+LARGE((E762,I762,M762,Q762,U762,U781,Q781,M781,I781,E781,E800,I800,M800,Q800,U800),3)+LARGE((E762,I762,M762,Q762,U762,U781,Q781,M781,I781,E781,E800,I800,M800,Q800,U800),4)),"")</f>
        <v>1163</v>
      </c>
      <c r="W762" s="70"/>
      <c r="X762" s="70"/>
      <c r="Y762" s="70"/>
      <c r="Z762" s="70"/>
      <c r="AA762" s="71"/>
    </row>
    <row r="763" spans="1:27" ht="14.25">
      <c r="A763" s="24" t="s">
        <v>301</v>
      </c>
      <c r="B763" s="113">
        <v>100</v>
      </c>
      <c r="C763" s="114">
        <v>93</v>
      </c>
      <c r="D763" s="116">
        <v>96</v>
      </c>
      <c r="E763" s="112">
        <f t="shared" si="299"/>
        <v>289</v>
      </c>
      <c r="F763" s="113">
        <v>97</v>
      </c>
      <c r="G763" s="114">
        <v>90</v>
      </c>
      <c r="H763" s="116">
        <v>97</v>
      </c>
      <c r="I763" s="112">
        <f t="shared" si="300"/>
        <v>284</v>
      </c>
      <c r="J763" s="113">
        <v>98</v>
      </c>
      <c r="K763" s="114">
        <v>93</v>
      </c>
      <c r="L763" s="116">
        <v>96</v>
      </c>
      <c r="M763" s="112">
        <f t="shared" si="301"/>
        <v>287</v>
      </c>
      <c r="N763" s="113">
        <v>97</v>
      </c>
      <c r="O763" s="114">
        <v>95</v>
      </c>
      <c r="P763" s="116">
        <v>98</v>
      </c>
      <c r="Q763" s="112">
        <f t="shared" si="302"/>
        <v>290</v>
      </c>
      <c r="R763" s="113">
        <v>97</v>
      </c>
      <c r="S763" s="114">
        <v>93</v>
      </c>
      <c r="T763" s="116">
        <v>98</v>
      </c>
      <c r="U763" s="112">
        <f t="shared" si="303"/>
        <v>288</v>
      </c>
      <c r="V763" s="94">
        <f>IF(SUM(E763,I763,M763,Q763,U763,U782,Q782,M782,I782,E782,E801,I801,M801,Q801,U801)&gt;0,(LARGE((E763,I763,M763,Q763,U763,U782,Q782,M782,I782,E782,E801,I801,M801,Q801,U801),1)+LARGE((E763,I763,M763,Q763,U763,U782,Q782,M782,I782,E782,E801,I801,M801,Q801,U801),2)+LARGE((E763,I763,M763,Q763,U763,U782,Q782,M782,I782,E782,E801,I801,M801,Q801,U801),3)+LARGE((E763,I763,M763,Q763,U763,U782,Q782,M782,I782,E782,E801,I801,M801,Q801,U801),4)),"")</f>
        <v>1154</v>
      </c>
      <c r="W763" s="70"/>
      <c r="X763" s="70"/>
      <c r="Y763" s="70"/>
      <c r="Z763" s="70"/>
      <c r="AA763" s="71"/>
    </row>
    <row r="764" spans="1:27" ht="14.25">
      <c r="A764" s="24" t="s">
        <v>282</v>
      </c>
      <c r="B764" s="113">
        <v>100</v>
      </c>
      <c r="C764" s="114">
        <v>96</v>
      </c>
      <c r="D764" s="115">
        <v>98</v>
      </c>
      <c r="E764" s="112">
        <f t="shared" si="299"/>
        <v>294</v>
      </c>
      <c r="F764" s="113">
        <v>98</v>
      </c>
      <c r="G764" s="114">
        <v>98</v>
      </c>
      <c r="H764" s="115">
        <v>99</v>
      </c>
      <c r="I764" s="112">
        <f>IF(SUM(F764:H764)&gt;0,SUM(F764:H764),"")</f>
        <v>295</v>
      </c>
      <c r="J764" s="113">
        <v>99</v>
      </c>
      <c r="K764" s="114">
        <v>98</v>
      </c>
      <c r="L764" s="115">
        <v>93</v>
      </c>
      <c r="M764" s="112">
        <f>IF(SUM(J764:L764)&gt;0,SUM(J764:L764),"")</f>
        <v>290</v>
      </c>
      <c r="N764" s="113">
        <v>99</v>
      </c>
      <c r="O764" s="114">
        <v>96</v>
      </c>
      <c r="P764" s="115">
        <v>96</v>
      </c>
      <c r="Q764" s="112">
        <f>IF(SUM(N764:P764)&gt;0,SUM(N764:P764),"")</f>
        <v>291</v>
      </c>
      <c r="R764" s="113">
        <v>99</v>
      </c>
      <c r="S764" s="114">
        <v>94</v>
      </c>
      <c r="T764" s="115">
        <v>95</v>
      </c>
      <c r="U764" s="112">
        <f>IF(SUM(R764:T764)&gt;0,SUM(R764:T764),"")</f>
        <v>288</v>
      </c>
      <c r="V764" s="94">
        <f>IF(SUM(E764,I764,M764,Q764,U764,U783,Q783,M783,I783,E783,E802,I802,M802,Q802,U802)&gt;0,(LARGE((E764,I764,M764,Q764,U764,U783,Q783,M783,I783,E783,E802,I802,M802,Q802,U802),1)+LARGE((E764,I764,M764,Q764,U764,U783,Q783,M783,I783,E783,E802,I802,M802,Q802,U802),2)+LARGE((E764,I764,M764,Q764,U764,U783,Q783,M783,I783,E783,E802,I802,M802,Q802,U802),3)+LARGE((E764,I764,M764,Q764,U764,U783,Q783,M783,I783,E783,E802,I802,M802,Q802,U802),4)),"")</f>
        <v>1170</v>
      </c>
      <c r="W764" s="70"/>
      <c r="X764" s="70"/>
      <c r="Y764" s="70"/>
      <c r="Z764" s="70"/>
      <c r="AA764" s="71"/>
    </row>
    <row r="765" spans="1:27" ht="14.25">
      <c r="A765" s="182" t="s">
        <v>44</v>
      </c>
      <c r="B765" s="113">
        <v>97</v>
      </c>
      <c r="C765" s="114">
        <v>94</v>
      </c>
      <c r="D765" s="115">
        <v>97</v>
      </c>
      <c r="E765" s="112">
        <f t="shared" si="299"/>
        <v>288</v>
      </c>
      <c r="F765" s="113">
        <v>99</v>
      </c>
      <c r="G765" s="114">
        <v>95</v>
      </c>
      <c r="H765" s="115">
        <v>98</v>
      </c>
      <c r="I765" s="112">
        <f>IF(SUM(F765:H765)&gt;0,SUM(F765:H765),"")</f>
        <v>292</v>
      </c>
      <c r="J765" s="113">
        <v>100</v>
      </c>
      <c r="K765" s="114">
        <v>92</v>
      </c>
      <c r="L765" s="115">
        <v>96</v>
      </c>
      <c r="M765" s="112">
        <f>IF(SUM(J765:L765)&gt;0,SUM(J765:L765),"")</f>
        <v>288</v>
      </c>
      <c r="N765" s="113">
        <v>98</v>
      </c>
      <c r="O765" s="114">
        <v>96</v>
      </c>
      <c r="P765" s="115">
        <v>94</v>
      </c>
      <c r="Q765" s="112">
        <f>IF(SUM(N765:P765)&gt;0,SUM(N765:P765),"")</f>
        <v>288</v>
      </c>
      <c r="R765" s="113">
        <v>98</v>
      </c>
      <c r="S765" s="114">
        <v>98</v>
      </c>
      <c r="T765" s="115">
        <v>95</v>
      </c>
      <c r="U765" s="112">
        <f>IF(SUM(R765:T765)&gt;0,SUM(R765:T765),"")</f>
        <v>291</v>
      </c>
      <c r="V765" s="94">
        <f>IF(SUM(E765,I765,M765,Q765,U765,U784,Q784,M784,I784,E784,E803,I803,M803,Q803,U803)&gt;0,(LARGE((E765,I765,M765,Q765,U765,U784,Q784,M784,I784,E784,E803,I803,M803,Q803,U803),1)+LARGE((E765,I765,M765,Q765,U765,U784,Q784,M784,I784,E784,E803,I803,M803,Q803,U803),2)+LARGE((E765,I765,M765,Q765,U765,U784,Q784,M784,I784,E784,E803,I803,M803,Q803,U803),3)+LARGE((E765,I765,M765,Q765,U765,U784,Q784,M784,I784,E784,E803,I803,M803,Q803,U803),4)),"")</f>
        <v>1159</v>
      </c>
      <c r="W765" s="70"/>
      <c r="X765" s="70"/>
      <c r="Y765" s="70"/>
      <c r="Z765" s="70"/>
      <c r="AA765" s="71"/>
    </row>
    <row r="766" spans="1:27" ht="14.25">
      <c r="A766" s="182" t="s">
        <v>48</v>
      </c>
      <c r="B766" s="113">
        <v>98</v>
      </c>
      <c r="C766" s="114">
        <v>93</v>
      </c>
      <c r="D766" s="115">
        <v>100</v>
      </c>
      <c r="E766" s="112">
        <f t="shared" si="299"/>
        <v>291</v>
      </c>
      <c r="F766" s="112">
        <v>97</v>
      </c>
      <c r="G766" s="112">
        <v>95</v>
      </c>
      <c r="H766" s="112">
        <v>94</v>
      </c>
      <c r="I766" s="112">
        <f>SUM(F766:H766)</f>
        <v>286</v>
      </c>
      <c r="J766" s="113">
        <v>100</v>
      </c>
      <c r="K766" s="114">
        <v>92</v>
      </c>
      <c r="L766" s="115">
        <v>98</v>
      </c>
      <c r="M766" s="112">
        <f>IF(SUM(J766:L766)&gt;0,SUM(J766:L766),"")</f>
        <v>290</v>
      </c>
      <c r="N766" s="113">
        <v>97</v>
      </c>
      <c r="O766" s="114">
        <v>94</v>
      </c>
      <c r="P766" s="115">
        <v>95</v>
      </c>
      <c r="Q766" s="112">
        <f>IF(SUM(N766:P766)&gt;0,SUM(N766:P766),"")</f>
        <v>286</v>
      </c>
      <c r="R766" s="113">
        <v>97</v>
      </c>
      <c r="S766" s="114">
        <v>97</v>
      </c>
      <c r="T766" s="115">
        <v>97</v>
      </c>
      <c r="U766" s="112">
        <f>IF(SUM(R766:T766)&gt;0,SUM(R766:T766),"")</f>
        <v>291</v>
      </c>
      <c r="V766" s="94">
        <f>IF(SUM(E766,I766,M766,Q766,U766,U785,Q785,M785,I785,E785,E804,I804,M804,Q804,U804)&gt;0,(LARGE((E766,I766,M766,Q766,U766,U785,Q785,M785,I785,E785,E804,I804,M804,Q804,U804),1)+LARGE((E766,I766,M766,Q766,U766,U785,Q785,M785,I785,E785,E804,I804,M804,Q804,U804),2)+LARGE((E766,I766,M766,Q766,U766,U785,Q785,M785,I785,E785,E804,I804,M804,Q804,U804),3)+LARGE((E766,I766,M766,Q766,U766,U785,Q785,M785,I785,E785,E804,I804,M804,Q804,U804),4)),"")</f>
        <v>1158</v>
      </c>
      <c r="W766" s="70"/>
      <c r="X766" s="70"/>
      <c r="Y766" s="70"/>
      <c r="Z766" s="70"/>
      <c r="AA766" s="71"/>
    </row>
    <row r="767" spans="1:27" ht="14.25">
      <c r="A767" s="24"/>
      <c r="B767" s="113"/>
      <c r="C767" s="114"/>
      <c r="D767" s="115"/>
      <c r="E767" s="112">
        <f t="shared" si="299"/>
      </c>
      <c r="F767" s="113"/>
      <c r="G767" s="114"/>
      <c r="H767" s="115"/>
      <c r="I767" s="112">
        <f t="shared" si="300"/>
      </c>
      <c r="J767" s="113"/>
      <c r="K767" s="114"/>
      <c r="L767" s="115"/>
      <c r="M767" s="112">
        <f t="shared" si="301"/>
      </c>
      <c r="N767" s="113"/>
      <c r="O767" s="114"/>
      <c r="P767" s="115"/>
      <c r="Q767" s="112">
        <f t="shared" si="302"/>
      </c>
      <c r="R767" s="113"/>
      <c r="S767" s="114"/>
      <c r="T767" s="115"/>
      <c r="U767" s="112">
        <f t="shared" si="303"/>
      </c>
      <c r="V767" s="94">
        <f>IF(SUM(E767,I767,M767,Q767,U767,U786,Q786,M786,I786,E786,E805,I805,M805,Q805,U805)&gt;0,(LARGE((E767,I767,M767,Q767,U767,U786,Q786,M786,I786,E786,E805,I805,M805,Q805,U805),1)+LARGE((E767,I767,M767,Q767,U767,U786,Q786,M786,I786,E786,E805,I805,M805,Q805,U805),2)+LARGE((E767,I767,M767,Q767,U767,U786,Q786,M786,I786,E786,E805,I805,M805,Q805,U805),3)+LARGE((E767,I767,M767,Q767,U767,U786,Q786,M786,I786,E786,E805,I805,M805,Q805,U805),4)),"")</f>
      </c>
      <c r="W767" s="70"/>
      <c r="X767" s="70"/>
      <c r="Y767" s="70"/>
      <c r="Z767" s="70"/>
      <c r="AA767" s="71"/>
    </row>
    <row r="768" spans="1:27" ht="14.25">
      <c r="A768" s="24"/>
      <c r="B768" s="113"/>
      <c r="C768" s="114"/>
      <c r="D768" s="115"/>
      <c r="E768" s="112">
        <f t="shared" si="299"/>
      </c>
      <c r="F768" s="113"/>
      <c r="G768" s="114"/>
      <c r="H768" s="115"/>
      <c r="I768" s="112">
        <f t="shared" si="300"/>
      </c>
      <c r="J768" s="113"/>
      <c r="K768" s="114"/>
      <c r="L768" s="115"/>
      <c r="M768" s="112">
        <f t="shared" si="301"/>
      </c>
      <c r="N768" s="113"/>
      <c r="O768" s="114"/>
      <c r="P768" s="115"/>
      <c r="Q768" s="112">
        <f t="shared" si="302"/>
      </c>
      <c r="R768" s="113"/>
      <c r="S768" s="114"/>
      <c r="T768" s="115"/>
      <c r="U768" s="112">
        <f t="shared" si="303"/>
      </c>
      <c r="V768" s="94">
        <f>IF(SUM(E768,I768,M768,Q768,U768,U787,Q787,M787,I787,E787,E806,I806,M806,Q806,U806)&gt;0,(LARGE((E768,I768,M768,Q768,U768,U787,Q787,M787,I787,E787,E806,I806,M806,Q806,U806),1)+LARGE((E768,I768,M768,Q768,U768,U787,Q787,M787,I787,E787,E806,I806,M806,Q806,U806),2)+LARGE((E768,I768,M768,Q768,U768,U787,Q787,M787,I787,E787,E806,I806,M806,Q806,U806),3)+LARGE((E768,I768,M768,Q768,U768,U787,Q787,M787,I787,E787,E806,I806,M806,Q806,U806),4)),"")</f>
      </c>
      <c r="W768" s="70"/>
      <c r="X768" s="70"/>
      <c r="Y768" s="70"/>
      <c r="Z768" s="70"/>
      <c r="AA768" s="71"/>
    </row>
    <row r="769" spans="1:27" ht="14.25">
      <c r="A769" s="24"/>
      <c r="B769" s="113"/>
      <c r="C769" s="114"/>
      <c r="D769" s="115"/>
      <c r="E769" s="112">
        <f t="shared" si="299"/>
      </c>
      <c r="F769" s="113"/>
      <c r="G769" s="114"/>
      <c r="H769" s="115"/>
      <c r="I769" s="112">
        <f t="shared" si="300"/>
      </c>
      <c r="J769" s="113"/>
      <c r="K769" s="114"/>
      <c r="L769" s="115"/>
      <c r="M769" s="112">
        <f t="shared" si="301"/>
      </c>
      <c r="N769" s="113"/>
      <c r="O769" s="114"/>
      <c r="P769" s="115"/>
      <c r="Q769" s="112">
        <f t="shared" si="302"/>
      </c>
      <c r="R769" s="113"/>
      <c r="S769" s="114"/>
      <c r="T769" s="115"/>
      <c r="U769" s="112">
        <f t="shared" si="303"/>
      </c>
      <c r="V769" s="94">
        <f>IF(SUM(E769,I769,M769,Q769,U769,U788,Q788,M788,I788,E788,E807,I807,M807,Q807,U807)&gt;0,(LARGE((E769,I769,M769,Q769,U769,U788,Q788,M788,I788,E788,E807,I807,M807,Q807,U807),1)+LARGE((E769,I769,M769,Q769,U769,U788,Q788,M788,I788,E788,E807,I807,M807,Q807,U807),2)+LARGE((E769,I769,M769,Q769,U769,U788,Q788,M788,I788,E788,E807,I807,M807,Q807,U807),3)+LARGE((E769,I769,M769,Q769,U769,U788,Q788,M788,I788,E788,E807,I807,M807,Q807,U807),4)),"")</f>
      </c>
      <c r="W769" s="70"/>
      <c r="X769" s="70"/>
      <c r="Y769" s="70"/>
      <c r="Z769" s="70"/>
      <c r="AA769" s="71"/>
    </row>
    <row r="770" spans="1:27" ht="14.25">
      <c r="A770" s="24" t="s">
        <v>204</v>
      </c>
      <c r="B770" s="113">
        <v>100</v>
      </c>
      <c r="C770" s="114">
        <v>97</v>
      </c>
      <c r="D770" s="115">
        <v>96</v>
      </c>
      <c r="E770" s="112">
        <f t="shared" si="299"/>
        <v>293</v>
      </c>
      <c r="F770" s="113">
        <v>100</v>
      </c>
      <c r="G770" s="114">
        <v>93</v>
      </c>
      <c r="H770" s="114">
        <v>97</v>
      </c>
      <c r="I770" s="112">
        <f>IF(SUM(F770:H770)&gt;0,SUM(F770:H770),"")</f>
        <v>290</v>
      </c>
      <c r="J770" s="113">
        <v>98</v>
      </c>
      <c r="K770" s="114">
        <v>95</v>
      </c>
      <c r="L770" s="115">
        <v>97</v>
      </c>
      <c r="M770" s="112">
        <f t="shared" si="301"/>
        <v>290</v>
      </c>
      <c r="N770" s="113">
        <v>96</v>
      </c>
      <c r="O770" s="114">
        <v>98</v>
      </c>
      <c r="P770" s="114">
        <v>98</v>
      </c>
      <c r="Q770" s="112">
        <f t="shared" si="302"/>
        <v>292</v>
      </c>
      <c r="R770" s="113">
        <v>100</v>
      </c>
      <c r="S770" s="114">
        <v>96</v>
      </c>
      <c r="T770" s="114">
        <v>95</v>
      </c>
      <c r="U770" s="112">
        <f t="shared" si="303"/>
        <v>291</v>
      </c>
      <c r="V770" s="94">
        <f>IF(SUM(E770,I770,M770,Q770,U770,U789,Q789,M789,I789,E789,E808,I808,M808,Q808,U808)&gt;0,(LARGE((E770,I770,M770,Q770,U770,U789,Q789,M789,I789,E789,E808,I808,M808,Q808,U808),1)+LARGE((E770,I770,M770,Q770,U770,U789,Q789,M789,I789,E789,E808,I808,M808,Q808,U808),2)+LARGE((E770,I770,M770,Q770,U770,U789,Q789,M789,I789,E789,E808,I808,M808,Q808,U808),3)+LARGE((E770,I770,M770,Q770,U770,U789,Q789,M789,I789,E789,E808,I808,M808,Q808,U808),4)),"")</f>
        <v>1166</v>
      </c>
      <c r="W770" s="70"/>
      <c r="X770" s="70"/>
      <c r="Y770" s="70"/>
      <c r="Z770" s="70"/>
      <c r="AA770" s="71"/>
    </row>
    <row r="771" spans="1:27" ht="14.25">
      <c r="A771" s="24" t="s">
        <v>205</v>
      </c>
      <c r="B771" s="113"/>
      <c r="C771" s="114"/>
      <c r="D771" s="115"/>
      <c r="E771" s="112">
        <f t="shared" si="299"/>
      </c>
      <c r="F771" s="113"/>
      <c r="G771" s="114"/>
      <c r="H771" s="115"/>
      <c r="I771" s="112">
        <f t="shared" si="300"/>
      </c>
      <c r="J771" s="113"/>
      <c r="K771" s="114"/>
      <c r="L771" s="115"/>
      <c r="M771" s="112">
        <f t="shared" si="301"/>
      </c>
      <c r="N771" s="113"/>
      <c r="O771" s="114"/>
      <c r="P771" s="115"/>
      <c r="Q771" s="112">
        <f t="shared" si="302"/>
      </c>
      <c r="R771" s="113"/>
      <c r="S771" s="114"/>
      <c r="T771" s="115"/>
      <c r="U771" s="112">
        <f t="shared" si="303"/>
      </c>
      <c r="V771" s="94">
        <f>IF(SUM(E771,I771,M771,Q771,U771,U790,Q790,M790,I790,E790,E809,I809,M809,Q809,U809)&gt;0,(LARGE((E771,I771,M771,Q771,U771,U790,Q790,M790,I790,E790,E809,I809,M809,Q809,U809),1)+LARGE((E771,I771,M771,Q771,U771,U790,Q790,M790,I790,E790,E809,I809,M809,Q809,U809),2)+LARGE((E771,I771,M771,Q771,U771,U790,Q790,M790,I790,E790,E809,I809,M809,Q809,U809),3)+LARGE((E771,I771,M771,Q771,U771,U790,Q790,M790,I790,E790,E809,I809,M809,Q809,U809),4)),"")</f>
      </c>
      <c r="W771" s="70"/>
      <c r="X771" s="70"/>
      <c r="Y771" s="70"/>
      <c r="Z771" s="70"/>
      <c r="AA771" s="71"/>
    </row>
    <row r="772" spans="1:27" ht="14.25">
      <c r="A772" s="24" t="s">
        <v>318</v>
      </c>
      <c r="B772" s="113"/>
      <c r="C772" s="114"/>
      <c r="D772" s="115"/>
      <c r="E772" s="112">
        <f t="shared" si="299"/>
      </c>
      <c r="F772" s="113"/>
      <c r="G772" s="114"/>
      <c r="H772" s="115"/>
      <c r="I772" s="112">
        <f t="shared" si="300"/>
      </c>
      <c r="J772" s="113"/>
      <c r="K772" s="114"/>
      <c r="L772" s="115"/>
      <c r="M772" s="112">
        <f t="shared" si="301"/>
      </c>
      <c r="N772" s="113"/>
      <c r="O772" s="114"/>
      <c r="P772" s="115"/>
      <c r="Q772" s="112">
        <f t="shared" si="302"/>
      </c>
      <c r="R772" s="113"/>
      <c r="S772" s="114"/>
      <c r="T772" s="115"/>
      <c r="U772" s="112">
        <f t="shared" si="303"/>
      </c>
      <c r="V772" s="94">
        <f>IF(SUM(E772,I772,M772,Q772,U772,U791,Q791,M791,I791,E791,E810,I810,M810,Q810,U810)&gt;0,(LARGE((E772,I772,M772,Q772,U772,U791,Q791,M791,I791,E791,E810,I810,M810,Q810,U810),1)+LARGE((E772,I772,M772,Q772,U772,U791,Q791,M791,I791,E791,E810,I810,M810,Q810,U810),2)+LARGE((E772,I772,M772,Q772,U772,U791,Q791,M791,I791,E791,E810,I810,M810,Q810,U810),3)+LARGE((E772,I772,M772,Q772,U772,U791,Q791,M791,I791,E791,E810,I810,M810,Q810,U810),4)),"")</f>
      </c>
      <c r="W772" s="70"/>
      <c r="X772" s="70"/>
      <c r="Y772" s="70"/>
      <c r="Z772" s="70"/>
      <c r="AA772" s="71"/>
    </row>
    <row r="773" spans="1:27" ht="15" thickBot="1">
      <c r="A773" s="106" t="s">
        <v>11</v>
      </c>
      <c r="B773" s="150">
        <f>IF(SUM(B758:B769)=0,0,AVERAGE(B758:B769))</f>
        <v>99.22222222222223</v>
      </c>
      <c r="C773" s="151">
        <f>IF(SUM(C758:C769)=0,0,AVERAGE(C758:C769))</f>
        <v>95</v>
      </c>
      <c r="D773" s="152">
        <f>IF(SUM(D758:D769)=0,0,AVERAGE(D758:D769))</f>
        <v>97.44444444444444</v>
      </c>
      <c r="E773" s="160">
        <f>IF(SUM(E758:E769)=0,0,AVERAGE(E758:E770))</f>
        <v>291.8</v>
      </c>
      <c r="F773" s="160">
        <f aca="true" t="shared" si="304" ref="F773:T773">IF(SUM(F758:F769)=0,0,AVERAGE(F758:F770))</f>
        <v>98.8</v>
      </c>
      <c r="G773" s="160">
        <f t="shared" si="304"/>
        <v>93.9</v>
      </c>
      <c r="H773" s="160">
        <f t="shared" si="304"/>
        <v>97.4</v>
      </c>
      <c r="I773" s="160">
        <f>IF(SUM(I758:I769)=0,0,AVERAGE(I758:I770))</f>
        <v>290.1</v>
      </c>
      <c r="J773" s="160">
        <f t="shared" si="304"/>
        <v>98.6</v>
      </c>
      <c r="K773" s="160">
        <f t="shared" si="304"/>
        <v>93.3</v>
      </c>
      <c r="L773" s="160">
        <f t="shared" si="304"/>
        <v>95.2</v>
      </c>
      <c r="M773" s="160">
        <f>IF(SUM(M758:M769)=0,0,AVERAGE(M758:M770))</f>
        <v>287.1</v>
      </c>
      <c r="N773" s="160">
        <f t="shared" si="304"/>
        <v>97.75</v>
      </c>
      <c r="O773" s="160">
        <f t="shared" si="304"/>
        <v>94.5</v>
      </c>
      <c r="P773" s="160">
        <f t="shared" si="304"/>
        <v>96.125</v>
      </c>
      <c r="Q773" s="160">
        <f>IF(SUM(Q758:Q769)=0,0,AVERAGE(Q758:Q770))</f>
        <v>288.375</v>
      </c>
      <c r="R773" s="160">
        <f t="shared" si="304"/>
        <v>98.2</v>
      </c>
      <c r="S773" s="160">
        <f t="shared" si="304"/>
        <v>95.1</v>
      </c>
      <c r="T773" s="160">
        <f t="shared" si="304"/>
        <v>95.8</v>
      </c>
      <c r="U773" s="160">
        <f>IF(SUM(U758:U769)=0,0,AVERAGE(U758:U770))</f>
        <v>289.1</v>
      </c>
      <c r="V773" s="153">
        <f>IF(SUM(V758:V769)=0,0,AVERAGE(V758:V770))</f>
        <v>1159.9</v>
      </c>
      <c r="W773" s="70"/>
      <c r="X773" s="70"/>
      <c r="Y773" s="70"/>
      <c r="Z773" s="70"/>
      <c r="AA773" s="71"/>
    </row>
    <row r="774" spans="1:27" ht="15" thickBot="1">
      <c r="A774" s="25"/>
      <c r="B774" s="6"/>
      <c r="C774" s="6"/>
      <c r="D774" s="6"/>
      <c r="E774" s="44"/>
      <c r="F774" s="6"/>
      <c r="G774" s="6"/>
      <c r="H774" s="6"/>
      <c r="I774" s="44"/>
      <c r="J774" s="6"/>
      <c r="K774" s="6"/>
      <c r="L774" s="6"/>
      <c r="M774" s="44"/>
      <c r="N774" s="6"/>
      <c r="O774" s="6"/>
      <c r="P774" s="6"/>
      <c r="Q774" s="44"/>
      <c r="R774" s="6"/>
      <c r="S774" s="6"/>
      <c r="T774" s="6"/>
      <c r="U774" s="44"/>
      <c r="V774" s="25"/>
      <c r="W774" s="70" t="s">
        <v>66</v>
      </c>
      <c r="X774" s="88"/>
      <c r="Y774" s="88"/>
      <c r="Z774" s="88"/>
      <c r="AA774" s="89"/>
    </row>
    <row r="775" spans="1:27" ht="14.25">
      <c r="A775" s="28" t="s">
        <v>52</v>
      </c>
      <c r="B775" s="320" t="s">
        <v>413</v>
      </c>
      <c r="C775" s="321"/>
      <c r="D775" s="321"/>
      <c r="E775" s="322"/>
      <c r="F775" s="320" t="s">
        <v>101</v>
      </c>
      <c r="G775" s="321"/>
      <c r="H775" s="321"/>
      <c r="I775" s="322"/>
      <c r="J775" s="320" t="s">
        <v>102</v>
      </c>
      <c r="K775" s="321"/>
      <c r="L775" s="321"/>
      <c r="M775" s="322"/>
      <c r="N775" s="320" t="s">
        <v>103</v>
      </c>
      <c r="O775" s="321"/>
      <c r="P775" s="321"/>
      <c r="Q775" s="322"/>
      <c r="R775" s="320" t="s">
        <v>104</v>
      </c>
      <c r="S775" s="321"/>
      <c r="T775" s="321"/>
      <c r="U775" s="322"/>
      <c r="V775" s="29"/>
      <c r="W775" s="100" t="str">
        <f>B775</f>
        <v>Randy Zahnd - 11</v>
      </c>
      <c r="X775" s="100" t="str">
        <f>F775</f>
        <v>UG 7</v>
      </c>
      <c r="Y775" s="100" t="str">
        <f>J775</f>
        <v>UG 8</v>
      </c>
      <c r="Z775" s="100" t="str">
        <f>N775</f>
        <v>UG 9</v>
      </c>
      <c r="AA775" s="101" t="str">
        <f>R775</f>
        <v>UG 10</v>
      </c>
    </row>
    <row r="776" spans="1:27" ht="15" thickBot="1">
      <c r="A776" s="17" t="s">
        <v>5</v>
      </c>
      <c r="B776" s="18" t="s">
        <v>6</v>
      </c>
      <c r="C776" s="19" t="s">
        <v>7</v>
      </c>
      <c r="D776" s="20" t="s">
        <v>8</v>
      </c>
      <c r="E776" s="21" t="s">
        <v>9</v>
      </c>
      <c r="F776" s="18" t="s">
        <v>6</v>
      </c>
      <c r="G776" s="19" t="s">
        <v>7</v>
      </c>
      <c r="H776" s="19" t="s">
        <v>8</v>
      </c>
      <c r="I776" s="21" t="s">
        <v>9</v>
      </c>
      <c r="J776" s="18" t="s">
        <v>6</v>
      </c>
      <c r="K776" s="19" t="s">
        <v>7</v>
      </c>
      <c r="L776" s="19" t="s">
        <v>8</v>
      </c>
      <c r="M776" s="21" t="s">
        <v>9</v>
      </c>
      <c r="N776" s="18" t="s">
        <v>6</v>
      </c>
      <c r="O776" s="19" t="s">
        <v>7</v>
      </c>
      <c r="P776" s="19" t="s">
        <v>8</v>
      </c>
      <c r="Q776" s="21" t="s">
        <v>9</v>
      </c>
      <c r="R776" s="18" t="s">
        <v>6</v>
      </c>
      <c r="S776" s="19" t="s">
        <v>7</v>
      </c>
      <c r="T776" s="19" t="s">
        <v>8</v>
      </c>
      <c r="U776" s="21" t="s">
        <v>9</v>
      </c>
      <c r="V776" s="22"/>
      <c r="W776" s="90">
        <f>IF(SUM(E777:E791)&gt;0,LARGE(E777:E791,1),0)</f>
        <v>243</v>
      </c>
      <c r="X776" s="70">
        <f>IF(SUM(I777:I791)&gt;0,LARGE(I777:I791,1),0)</f>
        <v>0</v>
      </c>
      <c r="Y776" s="70">
        <f>IF(SUM(M777:M791)&gt;0,LARGE(M777:M791,1),0)</f>
        <v>0</v>
      </c>
      <c r="Z776" s="70">
        <f>IF(SUM(Q777:Q791)&gt;0,LARGE(Q777:Q791,1),0)</f>
        <v>0</v>
      </c>
      <c r="AA776" s="71">
        <f>IF(SUM(U777:U791)&gt;0,LARGE(U777:U791,1),0)</f>
        <v>0</v>
      </c>
    </row>
    <row r="777" spans="1:27" ht="15" thickTop="1">
      <c r="A777" s="24" t="s">
        <v>49</v>
      </c>
      <c r="B777" s="109"/>
      <c r="C777" s="110"/>
      <c r="D777" s="111"/>
      <c r="E777" s="112">
        <f>IF(SUM(B777:D777)&gt;0,SUM(B777:D777),"")</f>
      </c>
      <c r="F777" s="109"/>
      <c r="G777" s="110"/>
      <c r="H777" s="111"/>
      <c r="I777" s="112">
        <f>IF(SUM(F777:H777)&gt;0,SUM(F777:H777),"")</f>
      </c>
      <c r="J777" s="109"/>
      <c r="K777" s="110"/>
      <c r="L777" s="111"/>
      <c r="M777" s="112">
        <f>IF(SUM(J777:L777)&gt;0,SUM(J777:L777),"")</f>
      </c>
      <c r="N777" s="109"/>
      <c r="O777" s="110"/>
      <c r="P777" s="111"/>
      <c r="Q777" s="112">
        <f>IF(SUM(N777:P777)&gt;0,SUM(N777:P777),"")</f>
      </c>
      <c r="R777" s="109"/>
      <c r="S777" s="110"/>
      <c r="T777" s="111"/>
      <c r="U777" s="112">
        <f>IF(SUM(R777:T777)&gt;0,SUM(R777:T777),"")</f>
      </c>
      <c r="V777" s="30"/>
      <c r="W777" s="70"/>
      <c r="X777" s="70"/>
      <c r="Y777" s="70"/>
      <c r="Z777" s="70"/>
      <c r="AA777" s="71"/>
    </row>
    <row r="778" spans="1:27" ht="14.25">
      <c r="A778" s="24" t="s">
        <v>45</v>
      </c>
      <c r="B778" s="113"/>
      <c r="C778" s="114"/>
      <c r="D778" s="115"/>
      <c r="E778" s="112">
        <f aca="true" t="shared" si="305" ref="E778:E791">IF(SUM(B778:D778)&gt;0,SUM(B778:D778),"")</f>
      </c>
      <c r="F778" s="113"/>
      <c r="G778" s="114"/>
      <c r="H778" s="115"/>
      <c r="I778" s="112">
        <f aca="true" t="shared" si="306" ref="I778:I791">IF(SUM(F778:H778)&gt;0,SUM(F778:H778),"")</f>
      </c>
      <c r="J778" s="113"/>
      <c r="K778" s="114"/>
      <c r="L778" s="115"/>
      <c r="M778" s="112">
        <f aca="true" t="shared" si="307" ref="M778:M791">IF(SUM(J778:L778)&gt;0,SUM(J778:L778),"")</f>
      </c>
      <c r="N778" s="113"/>
      <c r="O778" s="114"/>
      <c r="P778" s="115"/>
      <c r="Q778" s="112">
        <f aca="true" t="shared" si="308" ref="Q778:Q791">IF(SUM(N778:P778)&gt;0,SUM(N778:P778),"")</f>
      </c>
      <c r="R778" s="113"/>
      <c r="S778" s="114"/>
      <c r="T778" s="115"/>
      <c r="U778" s="112">
        <f aca="true" t="shared" si="309" ref="U778:U791">IF(SUM(R778:T778)&gt;0,SUM(R778:T778),"")</f>
      </c>
      <c r="V778" s="31"/>
      <c r="W778" s="70"/>
      <c r="X778" s="70"/>
      <c r="Y778" s="70"/>
      <c r="Z778" s="70"/>
      <c r="AA778" s="71"/>
    </row>
    <row r="779" spans="1:27" ht="14.25">
      <c r="A779" s="24" t="s">
        <v>42</v>
      </c>
      <c r="B779" s="113"/>
      <c r="C779" s="114"/>
      <c r="D779" s="115"/>
      <c r="E779" s="112">
        <f t="shared" si="305"/>
      </c>
      <c r="F779" s="113"/>
      <c r="G779" s="114"/>
      <c r="H779" s="115"/>
      <c r="I779" s="112">
        <f t="shared" si="306"/>
      </c>
      <c r="J779" s="113"/>
      <c r="K779" s="114"/>
      <c r="L779" s="115"/>
      <c r="M779" s="112">
        <f t="shared" si="307"/>
      </c>
      <c r="N779" s="113"/>
      <c r="O779" s="114"/>
      <c r="P779" s="115"/>
      <c r="Q779" s="112">
        <f t="shared" si="308"/>
      </c>
      <c r="R779" s="113"/>
      <c r="S779" s="114"/>
      <c r="T779" s="115"/>
      <c r="U779" s="112">
        <f t="shared" si="309"/>
      </c>
      <c r="V779" s="32" t="s">
        <v>12</v>
      </c>
      <c r="W779" s="70"/>
      <c r="X779" s="70"/>
      <c r="Y779" s="70"/>
      <c r="Z779" s="70"/>
      <c r="AA779" s="71"/>
    </row>
    <row r="780" spans="1:27" ht="14.25">
      <c r="A780" s="24" t="s">
        <v>46</v>
      </c>
      <c r="B780" s="113">
        <v>90</v>
      </c>
      <c r="C780" s="114">
        <v>71</v>
      </c>
      <c r="D780" s="115">
        <v>82</v>
      </c>
      <c r="E780" s="112">
        <f t="shared" si="305"/>
        <v>243</v>
      </c>
      <c r="F780" s="113"/>
      <c r="G780" s="114"/>
      <c r="H780" s="115"/>
      <c r="I780" s="112">
        <f t="shared" si="306"/>
      </c>
      <c r="J780" s="113"/>
      <c r="K780" s="114"/>
      <c r="L780" s="115"/>
      <c r="M780" s="112">
        <f t="shared" si="307"/>
      </c>
      <c r="N780" s="113"/>
      <c r="O780" s="114"/>
      <c r="P780" s="115"/>
      <c r="Q780" s="112">
        <f t="shared" si="308"/>
      </c>
      <c r="R780" s="113"/>
      <c r="S780" s="114"/>
      <c r="T780" s="115"/>
      <c r="U780" s="112">
        <f t="shared" si="309"/>
      </c>
      <c r="V780" s="32" t="s">
        <v>13</v>
      </c>
      <c r="W780" s="70"/>
      <c r="X780" s="70"/>
      <c r="Y780" s="70"/>
      <c r="Z780" s="70"/>
      <c r="AA780" s="71"/>
    </row>
    <row r="781" spans="1:27" ht="14.25">
      <c r="A781" s="24" t="s">
        <v>51</v>
      </c>
      <c r="B781" s="113"/>
      <c r="C781" s="114"/>
      <c r="D781" s="116"/>
      <c r="E781" s="112">
        <f t="shared" si="305"/>
      </c>
      <c r="F781" s="113"/>
      <c r="G781" s="114"/>
      <c r="H781" s="116"/>
      <c r="I781" s="112">
        <f t="shared" si="306"/>
      </c>
      <c r="J781" s="113"/>
      <c r="K781" s="114"/>
      <c r="L781" s="116"/>
      <c r="M781" s="112">
        <f t="shared" si="307"/>
      </c>
      <c r="N781" s="113"/>
      <c r="O781" s="114"/>
      <c r="P781" s="116"/>
      <c r="Q781" s="112">
        <f t="shared" si="308"/>
      </c>
      <c r="R781" s="113"/>
      <c r="S781" s="114"/>
      <c r="T781" s="116"/>
      <c r="U781" s="112">
        <f t="shared" si="309"/>
      </c>
      <c r="V781" s="32" t="s">
        <v>13</v>
      </c>
      <c r="W781" s="70"/>
      <c r="X781" s="70"/>
      <c r="Y781" s="70"/>
      <c r="Z781" s="70"/>
      <c r="AA781" s="71"/>
    </row>
    <row r="782" spans="1:27" ht="14.25">
      <c r="A782" s="24" t="s">
        <v>301</v>
      </c>
      <c r="B782" s="113"/>
      <c r="C782" s="114"/>
      <c r="D782" s="116"/>
      <c r="E782" s="112">
        <f t="shared" si="305"/>
      </c>
      <c r="F782" s="113"/>
      <c r="G782" s="114"/>
      <c r="H782" s="116"/>
      <c r="I782" s="112">
        <f t="shared" si="306"/>
      </c>
      <c r="J782" s="113"/>
      <c r="K782" s="114"/>
      <c r="L782" s="116"/>
      <c r="M782" s="112">
        <f t="shared" si="307"/>
      </c>
      <c r="N782" s="113"/>
      <c r="O782" s="114"/>
      <c r="P782" s="116"/>
      <c r="Q782" s="112">
        <f t="shared" si="308"/>
      </c>
      <c r="R782" s="113"/>
      <c r="S782" s="114"/>
      <c r="T782" s="116"/>
      <c r="U782" s="112">
        <f t="shared" si="309"/>
      </c>
      <c r="V782" s="32"/>
      <c r="W782" s="70"/>
      <c r="X782" s="70"/>
      <c r="Y782" s="70"/>
      <c r="Z782" s="70"/>
      <c r="AA782" s="71"/>
    </row>
    <row r="783" spans="1:27" ht="14.25">
      <c r="A783" s="24" t="s">
        <v>282</v>
      </c>
      <c r="B783" s="113"/>
      <c r="C783" s="114"/>
      <c r="D783" s="115"/>
      <c r="E783" s="112">
        <f>IF(SUM(B783:D783)&gt;0,SUM(B783:D783),"")</f>
      </c>
      <c r="F783" s="113"/>
      <c r="G783" s="114"/>
      <c r="H783" s="115"/>
      <c r="I783" s="112">
        <f>IF(SUM(F783:H783)&gt;0,SUM(F783:H783),"")</f>
      </c>
      <c r="J783" s="113"/>
      <c r="K783" s="114"/>
      <c r="L783" s="115"/>
      <c r="M783" s="112">
        <f>IF(SUM(J783:L783)&gt;0,SUM(J783:L783),"")</f>
      </c>
      <c r="N783" s="113"/>
      <c r="O783" s="114"/>
      <c r="P783" s="115"/>
      <c r="Q783" s="112">
        <f>IF(SUM(N783:P783)&gt;0,SUM(N783:P783),"")</f>
      </c>
      <c r="R783" s="113"/>
      <c r="S783" s="114"/>
      <c r="T783" s="115"/>
      <c r="U783" s="112">
        <f>IF(SUM(R783:T783)&gt;0,SUM(R783:T783),"")</f>
      </c>
      <c r="V783" s="32" t="s">
        <v>14</v>
      </c>
      <c r="W783" s="70"/>
      <c r="X783" s="70"/>
      <c r="Y783" s="70"/>
      <c r="Z783" s="70"/>
      <c r="AA783" s="71"/>
    </row>
    <row r="784" spans="1:27" ht="14.25">
      <c r="A784" s="182" t="s">
        <v>44</v>
      </c>
      <c r="B784" s="113"/>
      <c r="C784" s="114"/>
      <c r="D784" s="115"/>
      <c r="E784" s="112">
        <f>IF(SUM(B784:D784)&gt;0,SUM(B784:D784),"")</f>
      </c>
      <c r="F784" s="113"/>
      <c r="G784" s="114"/>
      <c r="H784" s="115"/>
      <c r="I784" s="112">
        <f>IF(SUM(F784:H784)&gt;0,SUM(F784:H784),"")</f>
      </c>
      <c r="J784" s="113"/>
      <c r="K784" s="114"/>
      <c r="L784" s="115"/>
      <c r="M784" s="112">
        <f>IF(SUM(J784:L784)&gt;0,SUM(J784:L784),"")</f>
      </c>
      <c r="N784" s="113"/>
      <c r="O784" s="114"/>
      <c r="P784" s="115"/>
      <c r="Q784" s="112">
        <f>IF(SUM(N784:P784)&gt;0,SUM(N784:P784),"")</f>
      </c>
      <c r="R784" s="113"/>
      <c r="S784" s="114"/>
      <c r="T784" s="115"/>
      <c r="U784" s="112">
        <f>IF(SUM(R784:T784)&gt;0,SUM(R784:T784),"")</f>
      </c>
      <c r="V784" s="32" t="s">
        <v>15</v>
      </c>
      <c r="W784" s="70"/>
      <c r="X784" s="70"/>
      <c r="Y784" s="70"/>
      <c r="Z784" s="70"/>
      <c r="AA784" s="71"/>
    </row>
    <row r="785" spans="1:27" ht="14.25">
      <c r="A785" s="182" t="s">
        <v>48</v>
      </c>
      <c r="B785" s="113"/>
      <c r="C785" s="114"/>
      <c r="D785" s="115"/>
      <c r="E785" s="112">
        <f>IF(SUM(B785:D785)&gt;0,SUM(B785:D785),"")</f>
      </c>
      <c r="F785" s="113"/>
      <c r="G785" s="114"/>
      <c r="H785" s="115"/>
      <c r="I785" s="112">
        <f>IF(SUM(F785:H785)&gt;0,SUM(F785:H785),"")</f>
      </c>
      <c r="J785" s="113"/>
      <c r="K785" s="114"/>
      <c r="L785" s="115"/>
      <c r="M785" s="112">
        <f>IF(SUM(J785:L785)&gt;0,SUM(J785:L785),"")</f>
      </c>
      <c r="N785" s="113"/>
      <c r="O785" s="114"/>
      <c r="P785" s="115"/>
      <c r="Q785" s="112">
        <f>IF(SUM(N785:P785)&gt;0,SUM(N785:P785),"")</f>
      </c>
      <c r="R785" s="113"/>
      <c r="S785" s="114"/>
      <c r="T785" s="115"/>
      <c r="U785" s="112">
        <f>IF(SUM(R785:T785)&gt;0,SUM(R785:T785),"")</f>
      </c>
      <c r="V785" s="32" t="s">
        <v>16</v>
      </c>
      <c r="W785" s="70"/>
      <c r="X785" s="70"/>
      <c r="Y785" s="70"/>
      <c r="Z785" s="70"/>
      <c r="AA785" s="71"/>
    </row>
    <row r="786" spans="1:27" ht="14.25">
      <c r="A786" s="24"/>
      <c r="B786" s="113"/>
      <c r="C786" s="114"/>
      <c r="D786" s="115"/>
      <c r="E786" s="112">
        <f t="shared" si="305"/>
      </c>
      <c r="F786" s="113"/>
      <c r="G786" s="114"/>
      <c r="H786" s="115"/>
      <c r="I786" s="112">
        <f t="shared" si="306"/>
      </c>
      <c r="J786" s="113"/>
      <c r="K786" s="114"/>
      <c r="L786" s="115"/>
      <c r="M786" s="112">
        <f t="shared" si="307"/>
      </c>
      <c r="N786" s="113"/>
      <c r="O786" s="114"/>
      <c r="P786" s="115"/>
      <c r="Q786" s="112">
        <f t="shared" si="308"/>
      </c>
      <c r="R786" s="113"/>
      <c r="S786" s="114"/>
      <c r="T786" s="115"/>
      <c r="U786" s="112">
        <f t="shared" si="309"/>
      </c>
      <c r="V786" s="32" t="s">
        <v>17</v>
      </c>
      <c r="W786" s="70"/>
      <c r="X786" s="70"/>
      <c r="Y786" s="70"/>
      <c r="Z786" s="70"/>
      <c r="AA786" s="71"/>
    </row>
    <row r="787" spans="1:27" ht="14.25">
      <c r="A787" s="24"/>
      <c r="B787" s="113"/>
      <c r="C787" s="114"/>
      <c r="D787" s="115"/>
      <c r="E787" s="112">
        <f t="shared" si="305"/>
      </c>
      <c r="F787" s="113"/>
      <c r="G787" s="114"/>
      <c r="H787" s="115"/>
      <c r="I787" s="112">
        <f t="shared" si="306"/>
      </c>
      <c r="J787" s="113"/>
      <c r="K787" s="114"/>
      <c r="L787" s="115"/>
      <c r="M787" s="112">
        <f t="shared" si="307"/>
      </c>
      <c r="N787" s="113"/>
      <c r="O787" s="114"/>
      <c r="P787" s="115"/>
      <c r="Q787" s="112">
        <f t="shared" si="308"/>
      </c>
      <c r="R787" s="113"/>
      <c r="S787" s="114"/>
      <c r="T787" s="115"/>
      <c r="U787" s="112">
        <f t="shared" si="309"/>
      </c>
      <c r="V787" s="32" t="s">
        <v>13</v>
      </c>
      <c r="W787" s="70"/>
      <c r="X787" s="70"/>
      <c r="Y787" s="70"/>
      <c r="Z787" s="70"/>
      <c r="AA787" s="71"/>
    </row>
    <row r="788" spans="1:27" ht="14.25">
      <c r="A788" s="24"/>
      <c r="B788" s="113"/>
      <c r="C788" s="114"/>
      <c r="D788" s="115"/>
      <c r="E788" s="112">
        <f t="shared" si="305"/>
      </c>
      <c r="F788" s="113"/>
      <c r="G788" s="114"/>
      <c r="H788" s="115"/>
      <c r="I788" s="112">
        <f t="shared" si="306"/>
      </c>
      <c r="J788" s="113"/>
      <c r="K788" s="114"/>
      <c r="L788" s="115"/>
      <c r="M788" s="112">
        <f t="shared" si="307"/>
      </c>
      <c r="N788" s="113"/>
      <c r="O788" s="114"/>
      <c r="P788" s="115"/>
      <c r="Q788" s="112">
        <f t="shared" si="308"/>
      </c>
      <c r="R788" s="113"/>
      <c r="S788" s="114"/>
      <c r="T788" s="115"/>
      <c r="U788" s="112">
        <f t="shared" si="309"/>
      </c>
      <c r="V788" s="32"/>
      <c r="W788" s="70"/>
      <c r="X788" s="70"/>
      <c r="Y788" s="70"/>
      <c r="Z788" s="70"/>
      <c r="AA788" s="71"/>
    </row>
    <row r="789" spans="1:27" ht="14.25">
      <c r="A789" s="24" t="s">
        <v>204</v>
      </c>
      <c r="B789" s="113"/>
      <c r="C789" s="114"/>
      <c r="D789" s="115"/>
      <c r="E789" s="112">
        <f t="shared" si="305"/>
      </c>
      <c r="F789" s="113"/>
      <c r="G789" s="114"/>
      <c r="H789" s="114"/>
      <c r="I789" s="112">
        <f>IF(SUM(F789:H789)&gt;0,SUM(F789:H789),"")</f>
      </c>
      <c r="J789" s="113"/>
      <c r="K789" s="114"/>
      <c r="L789" s="114"/>
      <c r="M789" s="112">
        <f t="shared" si="307"/>
      </c>
      <c r="N789" s="113"/>
      <c r="O789" s="114"/>
      <c r="P789" s="114"/>
      <c r="Q789" s="112">
        <f t="shared" si="308"/>
      </c>
      <c r="R789" s="113"/>
      <c r="S789" s="114"/>
      <c r="T789" s="114"/>
      <c r="U789" s="112">
        <f t="shared" si="309"/>
      </c>
      <c r="V789" s="32"/>
      <c r="W789" s="70"/>
      <c r="X789" s="70"/>
      <c r="Y789" s="70"/>
      <c r="Z789" s="70"/>
      <c r="AA789" s="71"/>
    </row>
    <row r="790" spans="1:27" ht="14.25">
      <c r="A790" s="24" t="s">
        <v>205</v>
      </c>
      <c r="B790" s="113"/>
      <c r="C790" s="114"/>
      <c r="D790" s="115"/>
      <c r="E790" s="112">
        <f t="shared" si="305"/>
      </c>
      <c r="F790" s="113"/>
      <c r="G790" s="114"/>
      <c r="H790" s="115"/>
      <c r="I790" s="112">
        <f t="shared" si="306"/>
      </c>
      <c r="J790" s="113"/>
      <c r="K790" s="114"/>
      <c r="L790" s="115"/>
      <c r="M790" s="112">
        <f t="shared" si="307"/>
      </c>
      <c r="N790" s="113"/>
      <c r="O790" s="114"/>
      <c r="P790" s="115"/>
      <c r="Q790" s="112">
        <f t="shared" si="308"/>
      </c>
      <c r="R790" s="113"/>
      <c r="S790" s="114"/>
      <c r="T790" s="115"/>
      <c r="U790" s="112">
        <f t="shared" si="309"/>
      </c>
      <c r="V790" s="31"/>
      <c r="W790" s="70"/>
      <c r="X790" s="70"/>
      <c r="Y790" s="70"/>
      <c r="Z790" s="70"/>
      <c r="AA790" s="71"/>
    </row>
    <row r="791" spans="1:27" ht="14.25">
      <c r="A791" s="24" t="s">
        <v>318</v>
      </c>
      <c r="B791" s="113"/>
      <c r="C791" s="114"/>
      <c r="D791" s="115"/>
      <c r="E791" s="112">
        <f t="shared" si="305"/>
      </c>
      <c r="F791" s="113"/>
      <c r="G791" s="114"/>
      <c r="H791" s="115"/>
      <c r="I791" s="112">
        <f t="shared" si="306"/>
      </c>
      <c r="J791" s="113"/>
      <c r="K791" s="114"/>
      <c r="L791" s="115"/>
      <c r="M791" s="112">
        <f t="shared" si="307"/>
      </c>
      <c r="N791" s="113"/>
      <c r="O791" s="114"/>
      <c r="P791" s="115"/>
      <c r="Q791" s="112">
        <f t="shared" si="308"/>
      </c>
      <c r="R791" s="113"/>
      <c r="S791" s="114"/>
      <c r="T791" s="115"/>
      <c r="U791" s="112">
        <f t="shared" si="309"/>
      </c>
      <c r="V791" s="31"/>
      <c r="W791" s="70"/>
      <c r="X791" s="70"/>
      <c r="Y791" s="70"/>
      <c r="Z791" s="70"/>
      <c r="AA791" s="71"/>
    </row>
    <row r="792" spans="1:27" s="48" customFormat="1" ht="15" thickBot="1">
      <c r="A792" s="106" t="s">
        <v>11</v>
      </c>
      <c r="B792" s="150">
        <f aca="true" t="shared" si="310" ref="B792:U792">IF(SUM(B777:B788)=0,0,AVERAGE(B777:B788))</f>
        <v>90</v>
      </c>
      <c r="C792" s="151">
        <f t="shared" si="310"/>
        <v>71</v>
      </c>
      <c r="D792" s="152">
        <f t="shared" si="310"/>
        <v>82</v>
      </c>
      <c r="E792" s="160">
        <f>IF(SUM(E777:E788)=0,0,AVERAGE(E777:E789))</f>
        <v>243</v>
      </c>
      <c r="F792" s="150">
        <f t="shared" si="310"/>
        <v>0</v>
      </c>
      <c r="G792" s="151">
        <f t="shared" si="310"/>
        <v>0</v>
      </c>
      <c r="H792" s="152">
        <f t="shared" si="310"/>
        <v>0</v>
      </c>
      <c r="I792" s="160">
        <f t="shared" si="310"/>
        <v>0</v>
      </c>
      <c r="J792" s="150">
        <f t="shared" si="310"/>
        <v>0</v>
      </c>
      <c r="K792" s="151">
        <f t="shared" si="310"/>
        <v>0</v>
      </c>
      <c r="L792" s="152">
        <f t="shared" si="310"/>
        <v>0</v>
      </c>
      <c r="M792" s="160">
        <f t="shared" si="310"/>
        <v>0</v>
      </c>
      <c r="N792" s="150">
        <f t="shared" si="310"/>
        <v>0</v>
      </c>
      <c r="O792" s="151">
        <f t="shared" si="310"/>
        <v>0</v>
      </c>
      <c r="P792" s="152">
        <f t="shared" si="310"/>
        <v>0</v>
      </c>
      <c r="Q792" s="160">
        <f t="shared" si="310"/>
        <v>0</v>
      </c>
      <c r="R792" s="150">
        <f t="shared" si="310"/>
        <v>0</v>
      </c>
      <c r="S792" s="151">
        <f t="shared" si="310"/>
        <v>0</v>
      </c>
      <c r="T792" s="152">
        <f t="shared" si="310"/>
        <v>0</v>
      </c>
      <c r="U792" s="160">
        <f t="shared" si="310"/>
        <v>0</v>
      </c>
      <c r="V792" s="33"/>
      <c r="W792" s="72"/>
      <c r="X792" s="72"/>
      <c r="Y792" s="72"/>
      <c r="Z792" s="72"/>
      <c r="AA792" s="73"/>
    </row>
    <row r="793" spans="1:27" ht="15" thickBot="1">
      <c r="A793" s="25"/>
      <c r="B793" s="6"/>
      <c r="C793" s="6"/>
      <c r="D793" s="6"/>
      <c r="E793" s="44"/>
      <c r="F793" s="6"/>
      <c r="G793" s="6"/>
      <c r="H793" s="6"/>
      <c r="I793" s="44"/>
      <c r="J793" s="6"/>
      <c r="K793" s="6"/>
      <c r="L793" s="6"/>
      <c r="M793" s="44"/>
      <c r="N793" s="6"/>
      <c r="O793" s="6"/>
      <c r="P793" s="6"/>
      <c r="Q793" s="44"/>
      <c r="R793" s="6"/>
      <c r="S793" s="6"/>
      <c r="T793" s="6"/>
      <c r="U793" s="44"/>
      <c r="V793" s="25"/>
      <c r="W793" s="70" t="s">
        <v>66</v>
      </c>
      <c r="X793" s="88"/>
      <c r="Y793" s="88"/>
      <c r="Z793" s="88"/>
      <c r="AA793" s="89"/>
    </row>
    <row r="794" spans="1:27" ht="14.25">
      <c r="A794" s="28" t="s">
        <v>52</v>
      </c>
      <c r="B794" s="320" t="s">
        <v>125</v>
      </c>
      <c r="C794" s="321"/>
      <c r="D794" s="321"/>
      <c r="E794" s="322"/>
      <c r="F794" s="320" t="s">
        <v>126</v>
      </c>
      <c r="G794" s="321"/>
      <c r="H794" s="321"/>
      <c r="I794" s="322"/>
      <c r="J794" s="320" t="s">
        <v>127</v>
      </c>
      <c r="K794" s="321"/>
      <c r="L794" s="321"/>
      <c r="M794" s="322"/>
      <c r="N794" s="320" t="s">
        <v>128</v>
      </c>
      <c r="O794" s="321"/>
      <c r="P794" s="321"/>
      <c r="Q794" s="322"/>
      <c r="R794" s="320" t="s">
        <v>129</v>
      </c>
      <c r="S794" s="321"/>
      <c r="T794" s="321"/>
      <c r="U794" s="322"/>
      <c r="V794" s="29"/>
      <c r="W794" s="100" t="str">
        <f>B794</f>
        <v>UG 11</v>
      </c>
      <c r="X794" s="100" t="str">
        <f>F794</f>
        <v>UG 12</v>
      </c>
      <c r="Y794" s="100" t="str">
        <f>J794</f>
        <v>UG 13</v>
      </c>
      <c r="Z794" s="100" t="str">
        <f>N794</f>
        <v>UG 14</v>
      </c>
      <c r="AA794" s="101" t="str">
        <f>R794</f>
        <v>UG 15</v>
      </c>
    </row>
    <row r="795" spans="1:27" ht="15" thickBot="1">
      <c r="A795" s="17" t="s">
        <v>5</v>
      </c>
      <c r="B795" s="18" t="s">
        <v>6</v>
      </c>
      <c r="C795" s="19" t="s">
        <v>7</v>
      </c>
      <c r="D795" s="20" t="s">
        <v>8</v>
      </c>
      <c r="E795" s="21" t="s">
        <v>9</v>
      </c>
      <c r="F795" s="18" t="s">
        <v>6</v>
      </c>
      <c r="G795" s="19" t="s">
        <v>7</v>
      </c>
      <c r="H795" s="19" t="s">
        <v>8</v>
      </c>
      <c r="I795" s="21" t="s">
        <v>9</v>
      </c>
      <c r="J795" s="18" t="s">
        <v>6</v>
      </c>
      <c r="K795" s="19" t="s">
        <v>7</v>
      </c>
      <c r="L795" s="19" t="s">
        <v>8</v>
      </c>
      <c r="M795" s="21" t="s">
        <v>9</v>
      </c>
      <c r="N795" s="18" t="s">
        <v>6</v>
      </c>
      <c r="O795" s="19" t="s">
        <v>7</v>
      </c>
      <c r="P795" s="19" t="s">
        <v>8</v>
      </c>
      <c r="Q795" s="21" t="s">
        <v>9</v>
      </c>
      <c r="R795" s="18" t="s">
        <v>6</v>
      </c>
      <c r="S795" s="19" t="s">
        <v>7</v>
      </c>
      <c r="T795" s="19" t="s">
        <v>8</v>
      </c>
      <c r="U795" s="21" t="s">
        <v>9</v>
      </c>
      <c r="V795" s="22"/>
      <c r="W795" s="90">
        <f>IF(SUM(E796:E810)&gt;0,LARGE(E796:E810,1),0)</f>
        <v>0</v>
      </c>
      <c r="X795" s="70">
        <f>IF(SUM(I796:I810)&gt;0,LARGE(I796:I810,1),0)</f>
        <v>0</v>
      </c>
      <c r="Y795" s="70">
        <f>IF(SUM(M796:M810)&gt;0,LARGE(M796:M810,1),0)</f>
        <v>0</v>
      </c>
      <c r="Z795" s="70">
        <f>IF(SUM(Q796:Q810)&gt;0,LARGE(Q796:Q810,1),0)</f>
        <v>0</v>
      </c>
      <c r="AA795" s="71">
        <f>IF(SUM(U796:U810)&gt;0,LARGE(U796:U810,1),0)</f>
        <v>0</v>
      </c>
    </row>
    <row r="796" spans="1:27" ht="15" thickTop="1">
      <c r="A796" s="24" t="s">
        <v>49</v>
      </c>
      <c r="B796" s="109"/>
      <c r="C796" s="110"/>
      <c r="D796" s="111"/>
      <c r="E796" s="112">
        <f aca="true" t="shared" si="311" ref="E796:E804">IF(SUM(B796:D796)&gt;0,SUM(B796:D796),"")</f>
      </c>
      <c r="F796" s="109"/>
      <c r="G796" s="110"/>
      <c r="H796" s="111"/>
      <c r="I796" s="112">
        <f aca="true" t="shared" si="312" ref="I796:I804">IF(SUM(F796:H796)&gt;0,SUM(F796:H796),"")</f>
      </c>
      <c r="J796" s="109"/>
      <c r="K796" s="110"/>
      <c r="L796" s="111"/>
      <c r="M796" s="112">
        <f aca="true" t="shared" si="313" ref="M796:M804">IF(SUM(J796:L796)&gt;0,SUM(J796:L796),"")</f>
      </c>
      <c r="N796" s="109"/>
      <c r="O796" s="110"/>
      <c r="P796" s="111"/>
      <c r="Q796" s="112">
        <f aca="true" t="shared" si="314" ref="Q796:Q804">IF(SUM(N796:P796)&gt;0,SUM(N796:P796),"")</f>
      </c>
      <c r="R796" s="109"/>
      <c r="S796" s="110"/>
      <c r="T796" s="111"/>
      <c r="U796" s="112">
        <f aca="true" t="shared" si="315" ref="U796:U804">IF(SUM(R796:T796)&gt;0,SUM(R796:T796),"")</f>
      </c>
      <c r="V796" s="30"/>
      <c r="W796" s="70"/>
      <c r="X796" s="70"/>
      <c r="Y796" s="70"/>
      <c r="Z796" s="70"/>
      <c r="AA796" s="71"/>
    </row>
    <row r="797" spans="1:27" ht="14.25">
      <c r="A797" s="24" t="s">
        <v>45</v>
      </c>
      <c r="B797" s="113"/>
      <c r="C797" s="114"/>
      <c r="D797" s="115"/>
      <c r="E797" s="112">
        <f t="shared" si="311"/>
      </c>
      <c r="F797" s="113"/>
      <c r="G797" s="114"/>
      <c r="H797" s="115"/>
      <c r="I797" s="112">
        <f t="shared" si="312"/>
      </c>
      <c r="J797" s="113"/>
      <c r="K797" s="114"/>
      <c r="L797" s="115"/>
      <c r="M797" s="112">
        <f t="shared" si="313"/>
      </c>
      <c r="N797" s="113"/>
      <c r="O797" s="114"/>
      <c r="P797" s="115"/>
      <c r="Q797" s="112">
        <f t="shared" si="314"/>
      </c>
      <c r="R797" s="113"/>
      <c r="S797" s="114"/>
      <c r="T797" s="115"/>
      <c r="U797" s="112">
        <f t="shared" si="315"/>
      </c>
      <c r="V797" s="31"/>
      <c r="W797" s="70"/>
      <c r="X797" s="70"/>
      <c r="Y797" s="70"/>
      <c r="Z797" s="70"/>
      <c r="AA797" s="71"/>
    </row>
    <row r="798" spans="1:27" ht="14.25">
      <c r="A798" s="24" t="s">
        <v>42</v>
      </c>
      <c r="B798" s="113"/>
      <c r="C798" s="114"/>
      <c r="D798" s="115"/>
      <c r="E798" s="112">
        <f t="shared" si="311"/>
      </c>
      <c r="F798" s="113"/>
      <c r="G798" s="114"/>
      <c r="H798" s="115"/>
      <c r="I798" s="112">
        <f t="shared" si="312"/>
      </c>
      <c r="J798" s="113"/>
      <c r="K798" s="114"/>
      <c r="L798" s="115"/>
      <c r="M798" s="112">
        <f t="shared" si="313"/>
      </c>
      <c r="N798" s="113"/>
      <c r="O798" s="114"/>
      <c r="P798" s="115"/>
      <c r="Q798" s="112">
        <f t="shared" si="314"/>
      </c>
      <c r="R798" s="113"/>
      <c r="S798" s="114"/>
      <c r="T798" s="115"/>
      <c r="U798" s="112">
        <f t="shared" si="315"/>
      </c>
      <c r="V798" s="32" t="s">
        <v>12</v>
      </c>
      <c r="W798" s="70"/>
      <c r="X798" s="70"/>
      <c r="Y798" s="70"/>
      <c r="Z798" s="70"/>
      <c r="AA798" s="71"/>
    </row>
    <row r="799" spans="1:27" ht="14.25">
      <c r="A799" s="24" t="s">
        <v>46</v>
      </c>
      <c r="B799" s="113"/>
      <c r="C799" s="114"/>
      <c r="D799" s="115"/>
      <c r="E799" s="112">
        <f t="shared" si="311"/>
      </c>
      <c r="F799" s="113"/>
      <c r="G799" s="114"/>
      <c r="H799" s="115"/>
      <c r="I799" s="112">
        <f t="shared" si="312"/>
      </c>
      <c r="J799" s="113"/>
      <c r="K799" s="114"/>
      <c r="L799" s="115"/>
      <c r="M799" s="112">
        <f t="shared" si="313"/>
      </c>
      <c r="N799" s="113"/>
      <c r="O799" s="114"/>
      <c r="P799" s="115"/>
      <c r="Q799" s="112">
        <f t="shared" si="314"/>
      </c>
      <c r="R799" s="113"/>
      <c r="S799" s="114"/>
      <c r="T799" s="115"/>
      <c r="U799" s="112">
        <f t="shared" si="315"/>
      </c>
      <c r="V799" s="32" t="s">
        <v>13</v>
      </c>
      <c r="W799" s="70"/>
      <c r="X799" s="70"/>
      <c r="Y799" s="70"/>
      <c r="Z799" s="70"/>
      <c r="AA799" s="71"/>
    </row>
    <row r="800" spans="1:27" ht="14.25">
      <c r="A800" s="24" t="s">
        <v>51</v>
      </c>
      <c r="B800" s="113"/>
      <c r="C800" s="114"/>
      <c r="D800" s="116"/>
      <c r="E800" s="112">
        <f t="shared" si="311"/>
      </c>
      <c r="F800" s="113"/>
      <c r="G800" s="114"/>
      <c r="H800" s="116"/>
      <c r="I800" s="112">
        <f t="shared" si="312"/>
      </c>
      <c r="J800" s="113"/>
      <c r="K800" s="114"/>
      <c r="L800" s="116"/>
      <c r="M800" s="112">
        <f t="shared" si="313"/>
      </c>
      <c r="N800" s="113"/>
      <c r="O800" s="114"/>
      <c r="P800" s="116"/>
      <c r="Q800" s="112">
        <f t="shared" si="314"/>
      </c>
      <c r="R800" s="113"/>
      <c r="S800" s="114"/>
      <c r="T800" s="116"/>
      <c r="U800" s="112">
        <f t="shared" si="315"/>
      </c>
      <c r="V800" s="32" t="s">
        <v>13</v>
      </c>
      <c r="W800" s="70"/>
      <c r="X800" s="70"/>
      <c r="Y800" s="70"/>
      <c r="Z800" s="70"/>
      <c r="AA800" s="71"/>
    </row>
    <row r="801" spans="1:27" ht="14.25">
      <c r="A801" s="24" t="s">
        <v>301</v>
      </c>
      <c r="B801" s="113"/>
      <c r="C801" s="114"/>
      <c r="D801" s="116"/>
      <c r="E801" s="112">
        <f t="shared" si="311"/>
      </c>
      <c r="F801" s="113"/>
      <c r="G801" s="114"/>
      <c r="H801" s="116"/>
      <c r="I801" s="112">
        <f t="shared" si="312"/>
      </c>
      <c r="J801" s="113"/>
      <c r="K801" s="114"/>
      <c r="L801" s="116"/>
      <c r="M801" s="112">
        <f t="shared" si="313"/>
      </c>
      <c r="N801" s="113"/>
      <c r="O801" s="114"/>
      <c r="P801" s="116"/>
      <c r="Q801" s="112">
        <f t="shared" si="314"/>
      </c>
      <c r="R801" s="113"/>
      <c r="S801" s="114"/>
      <c r="T801" s="116"/>
      <c r="U801" s="112">
        <f t="shared" si="315"/>
      </c>
      <c r="V801" s="32"/>
      <c r="W801" s="70"/>
      <c r="X801" s="70"/>
      <c r="Y801" s="70"/>
      <c r="Z801" s="70"/>
      <c r="AA801" s="71"/>
    </row>
    <row r="802" spans="1:27" ht="14.25">
      <c r="A802" s="24" t="s">
        <v>282</v>
      </c>
      <c r="B802" s="113"/>
      <c r="C802" s="114"/>
      <c r="D802" s="115"/>
      <c r="E802" s="112">
        <f t="shared" si="311"/>
      </c>
      <c r="F802" s="113"/>
      <c r="G802" s="114"/>
      <c r="H802" s="115"/>
      <c r="I802" s="112">
        <f t="shared" si="312"/>
      </c>
      <c r="J802" s="113"/>
      <c r="K802" s="114"/>
      <c r="L802" s="115"/>
      <c r="M802" s="112">
        <f t="shared" si="313"/>
      </c>
      <c r="N802" s="113"/>
      <c r="O802" s="114"/>
      <c r="P802" s="115"/>
      <c r="Q802" s="112">
        <f t="shared" si="314"/>
      </c>
      <c r="R802" s="113"/>
      <c r="S802" s="114"/>
      <c r="T802" s="115"/>
      <c r="U802" s="112">
        <f t="shared" si="315"/>
      </c>
      <c r="V802" s="32" t="s">
        <v>14</v>
      </c>
      <c r="W802" s="70"/>
      <c r="X802" s="70"/>
      <c r="Y802" s="70"/>
      <c r="Z802" s="70"/>
      <c r="AA802" s="71"/>
    </row>
    <row r="803" spans="1:27" ht="14.25">
      <c r="A803" s="182" t="s">
        <v>44</v>
      </c>
      <c r="B803" s="113"/>
      <c r="C803" s="114"/>
      <c r="D803" s="115"/>
      <c r="E803" s="112">
        <f t="shared" si="311"/>
      </c>
      <c r="F803" s="113"/>
      <c r="G803" s="114"/>
      <c r="H803" s="115"/>
      <c r="I803" s="112">
        <f t="shared" si="312"/>
      </c>
      <c r="J803" s="113"/>
      <c r="K803" s="114"/>
      <c r="L803" s="115"/>
      <c r="M803" s="112">
        <f t="shared" si="313"/>
      </c>
      <c r="N803" s="113"/>
      <c r="O803" s="114"/>
      <c r="P803" s="115"/>
      <c r="Q803" s="112">
        <f t="shared" si="314"/>
      </c>
      <c r="R803" s="113"/>
      <c r="S803" s="114"/>
      <c r="T803" s="115"/>
      <c r="U803" s="112">
        <f t="shared" si="315"/>
      </c>
      <c r="V803" s="32" t="s">
        <v>15</v>
      </c>
      <c r="W803" s="70"/>
      <c r="X803" s="70"/>
      <c r="Y803" s="70"/>
      <c r="Z803" s="70"/>
      <c r="AA803" s="71"/>
    </row>
    <row r="804" spans="1:27" ht="14.25">
      <c r="A804" s="182" t="s">
        <v>48</v>
      </c>
      <c r="B804" s="113"/>
      <c r="C804" s="114"/>
      <c r="D804" s="115"/>
      <c r="E804" s="112">
        <f t="shared" si="311"/>
      </c>
      <c r="F804" s="113"/>
      <c r="G804" s="114"/>
      <c r="H804" s="115"/>
      <c r="I804" s="112">
        <f t="shared" si="312"/>
      </c>
      <c r="J804" s="113"/>
      <c r="K804" s="114"/>
      <c r="L804" s="115"/>
      <c r="M804" s="112">
        <f t="shared" si="313"/>
      </c>
      <c r="N804" s="113"/>
      <c r="O804" s="114"/>
      <c r="P804" s="115"/>
      <c r="Q804" s="112">
        <f t="shared" si="314"/>
      </c>
      <c r="R804" s="113"/>
      <c r="S804" s="114"/>
      <c r="T804" s="115"/>
      <c r="U804" s="112">
        <f t="shared" si="315"/>
      </c>
      <c r="V804" s="32" t="s">
        <v>16</v>
      </c>
      <c r="W804" s="70"/>
      <c r="X804" s="70"/>
      <c r="Y804" s="70"/>
      <c r="Z804" s="70"/>
      <c r="AA804" s="71"/>
    </row>
    <row r="805" spans="1:27" ht="14.25">
      <c r="A805" s="24"/>
      <c r="B805" s="113"/>
      <c r="C805" s="114"/>
      <c r="D805" s="115"/>
      <c r="E805" s="112">
        <f aca="true" t="shared" si="316" ref="E805:E810">IF(SUM(B805:D805)&gt;0,SUM(B805:D805),"")</f>
      </c>
      <c r="F805" s="113"/>
      <c r="G805" s="114"/>
      <c r="H805" s="115"/>
      <c r="I805" s="112">
        <f aca="true" t="shared" si="317" ref="I805:I810">IF(SUM(F805:H805)&gt;0,SUM(F805:H805),"")</f>
      </c>
      <c r="J805" s="113"/>
      <c r="K805" s="114"/>
      <c r="L805" s="115"/>
      <c r="M805" s="112">
        <f aca="true" t="shared" si="318" ref="M805:M810">IF(SUM(J805:L805)&gt;0,SUM(J805:L805),"")</f>
      </c>
      <c r="N805" s="113"/>
      <c r="O805" s="114"/>
      <c r="P805" s="115"/>
      <c r="Q805" s="112">
        <f aca="true" t="shared" si="319" ref="Q805:Q810">IF(SUM(N805:P805)&gt;0,SUM(N805:P805),"")</f>
      </c>
      <c r="R805" s="113"/>
      <c r="S805" s="114"/>
      <c r="T805" s="115"/>
      <c r="U805" s="112">
        <f aca="true" t="shared" si="320" ref="U805:U810">IF(SUM(R805:T805)&gt;0,SUM(R805:T805),"")</f>
      </c>
      <c r="V805" s="32" t="s">
        <v>17</v>
      </c>
      <c r="W805" s="70"/>
      <c r="X805" s="70"/>
      <c r="Y805" s="70"/>
      <c r="Z805" s="70"/>
      <c r="AA805" s="71"/>
    </row>
    <row r="806" spans="1:27" ht="14.25">
      <c r="A806" s="24"/>
      <c r="B806" s="113"/>
      <c r="C806" s="114"/>
      <c r="D806" s="115"/>
      <c r="E806" s="112">
        <f t="shared" si="316"/>
      </c>
      <c r="F806" s="113"/>
      <c r="G806" s="114"/>
      <c r="H806" s="115"/>
      <c r="I806" s="112">
        <f t="shared" si="317"/>
      </c>
      <c r="J806" s="113"/>
      <c r="K806" s="114"/>
      <c r="L806" s="115"/>
      <c r="M806" s="112">
        <f t="shared" si="318"/>
      </c>
      <c r="N806" s="113"/>
      <c r="O806" s="114"/>
      <c r="P806" s="115"/>
      <c r="Q806" s="112">
        <f t="shared" si="319"/>
      </c>
      <c r="R806" s="113"/>
      <c r="S806" s="114"/>
      <c r="T806" s="115"/>
      <c r="U806" s="112">
        <f t="shared" si="320"/>
      </c>
      <c r="V806" s="32" t="s">
        <v>13</v>
      </c>
      <c r="W806" s="70"/>
      <c r="X806" s="70"/>
      <c r="Y806" s="70"/>
      <c r="Z806" s="70"/>
      <c r="AA806" s="71"/>
    </row>
    <row r="807" spans="1:27" ht="14.25">
      <c r="A807" s="24"/>
      <c r="B807" s="113"/>
      <c r="C807" s="114"/>
      <c r="D807" s="115"/>
      <c r="E807" s="112">
        <f t="shared" si="316"/>
      </c>
      <c r="F807" s="113"/>
      <c r="G807" s="114"/>
      <c r="H807" s="115"/>
      <c r="I807" s="112">
        <f t="shared" si="317"/>
      </c>
      <c r="J807" s="113"/>
      <c r="K807" s="114"/>
      <c r="L807" s="115"/>
      <c r="M807" s="112">
        <f t="shared" si="318"/>
      </c>
      <c r="N807" s="113"/>
      <c r="O807" s="114"/>
      <c r="P807" s="115"/>
      <c r="Q807" s="112">
        <f t="shared" si="319"/>
      </c>
      <c r="R807" s="113"/>
      <c r="S807" s="114"/>
      <c r="T807" s="115"/>
      <c r="U807" s="112">
        <f t="shared" si="320"/>
      </c>
      <c r="V807" s="32"/>
      <c r="W807" s="70"/>
      <c r="X807" s="70"/>
      <c r="Y807" s="70"/>
      <c r="Z807" s="70"/>
      <c r="AA807" s="71"/>
    </row>
    <row r="808" spans="1:27" ht="14.25">
      <c r="A808" s="24" t="s">
        <v>204</v>
      </c>
      <c r="B808" s="113"/>
      <c r="C808" s="114"/>
      <c r="D808" s="115"/>
      <c r="E808" s="112">
        <f t="shared" si="316"/>
      </c>
      <c r="F808" s="113"/>
      <c r="G808" s="114"/>
      <c r="H808" s="114"/>
      <c r="I808" s="112">
        <f t="shared" si="317"/>
      </c>
      <c r="J808" s="113"/>
      <c r="K808" s="114"/>
      <c r="L808" s="114"/>
      <c r="M808" s="112">
        <f t="shared" si="318"/>
      </c>
      <c r="N808" s="113"/>
      <c r="O808" s="114"/>
      <c r="P808" s="114"/>
      <c r="Q808" s="112">
        <f t="shared" si="319"/>
      </c>
      <c r="R808" s="113"/>
      <c r="S808" s="114"/>
      <c r="T808" s="114"/>
      <c r="U808" s="112">
        <f t="shared" si="320"/>
      </c>
      <c r="V808" s="32"/>
      <c r="W808" s="70"/>
      <c r="X808" s="70"/>
      <c r="Y808" s="70"/>
      <c r="Z808" s="70"/>
      <c r="AA808" s="71"/>
    </row>
    <row r="809" spans="1:27" ht="14.25">
      <c r="A809" s="24" t="s">
        <v>205</v>
      </c>
      <c r="B809" s="113"/>
      <c r="C809" s="114"/>
      <c r="D809" s="115"/>
      <c r="E809" s="112">
        <f t="shared" si="316"/>
      </c>
      <c r="F809" s="113"/>
      <c r="G809" s="114"/>
      <c r="H809" s="115"/>
      <c r="I809" s="112">
        <f t="shared" si="317"/>
      </c>
      <c r="J809" s="113"/>
      <c r="K809" s="114"/>
      <c r="L809" s="115"/>
      <c r="M809" s="112">
        <f t="shared" si="318"/>
      </c>
      <c r="N809" s="113"/>
      <c r="O809" s="114"/>
      <c r="P809" s="115"/>
      <c r="Q809" s="112">
        <f t="shared" si="319"/>
      </c>
      <c r="R809" s="113"/>
      <c r="S809" s="114"/>
      <c r="T809" s="115"/>
      <c r="U809" s="112">
        <f t="shared" si="320"/>
      </c>
      <c r="V809" s="31"/>
      <c r="W809" s="70"/>
      <c r="X809" s="70"/>
      <c r="Y809" s="70"/>
      <c r="Z809" s="70"/>
      <c r="AA809" s="71"/>
    </row>
    <row r="810" spans="1:27" ht="14.25">
      <c r="A810" s="24" t="s">
        <v>318</v>
      </c>
      <c r="B810" s="113"/>
      <c r="C810" s="114"/>
      <c r="D810" s="115"/>
      <c r="E810" s="112">
        <f t="shared" si="316"/>
      </c>
      <c r="F810" s="113"/>
      <c r="G810" s="114"/>
      <c r="H810" s="115"/>
      <c r="I810" s="112">
        <f t="shared" si="317"/>
      </c>
      <c r="J810" s="113"/>
      <c r="K810" s="114"/>
      <c r="L810" s="115"/>
      <c r="M810" s="112">
        <f t="shared" si="318"/>
      </c>
      <c r="N810" s="113"/>
      <c r="O810" s="114"/>
      <c r="P810" s="115"/>
      <c r="Q810" s="112">
        <f t="shared" si="319"/>
      </c>
      <c r="R810" s="113"/>
      <c r="S810" s="114"/>
      <c r="T810" s="115"/>
      <c r="U810" s="112">
        <f t="shared" si="320"/>
      </c>
      <c r="V810" s="31"/>
      <c r="W810" s="70"/>
      <c r="X810" s="70"/>
      <c r="Y810" s="70"/>
      <c r="Z810" s="70"/>
      <c r="AA810" s="71"/>
    </row>
    <row r="811" spans="1:27" s="48" customFormat="1" ht="15" thickBot="1">
      <c r="A811" s="106" t="s">
        <v>11</v>
      </c>
      <c r="B811" s="150">
        <f aca="true" t="shared" si="321" ref="B811:U811">IF(SUM(B796:B807)=0,0,AVERAGE(B796:B807))</f>
        <v>0</v>
      </c>
      <c r="C811" s="151">
        <f t="shared" si="321"/>
        <v>0</v>
      </c>
      <c r="D811" s="152">
        <f t="shared" si="321"/>
        <v>0</v>
      </c>
      <c r="E811" s="160">
        <f t="shared" si="321"/>
        <v>0</v>
      </c>
      <c r="F811" s="150">
        <f t="shared" si="321"/>
        <v>0</v>
      </c>
      <c r="G811" s="151">
        <f t="shared" si="321"/>
        <v>0</v>
      </c>
      <c r="H811" s="152">
        <f t="shared" si="321"/>
        <v>0</v>
      </c>
      <c r="I811" s="160">
        <f t="shared" si="321"/>
        <v>0</v>
      </c>
      <c r="J811" s="150">
        <f t="shared" si="321"/>
        <v>0</v>
      </c>
      <c r="K811" s="151">
        <f t="shared" si="321"/>
        <v>0</v>
      </c>
      <c r="L811" s="152">
        <f t="shared" si="321"/>
        <v>0</v>
      </c>
      <c r="M811" s="160">
        <f t="shared" si="321"/>
        <v>0</v>
      </c>
      <c r="N811" s="150">
        <f t="shared" si="321"/>
        <v>0</v>
      </c>
      <c r="O811" s="151">
        <f t="shared" si="321"/>
        <v>0</v>
      </c>
      <c r="P811" s="152">
        <f t="shared" si="321"/>
        <v>0</v>
      </c>
      <c r="Q811" s="160">
        <f t="shared" si="321"/>
        <v>0</v>
      </c>
      <c r="R811" s="150">
        <f t="shared" si="321"/>
        <v>0</v>
      </c>
      <c r="S811" s="151">
        <f t="shared" si="321"/>
        <v>0</v>
      </c>
      <c r="T811" s="152">
        <f t="shared" si="321"/>
        <v>0</v>
      </c>
      <c r="U811" s="160">
        <f t="shared" si="321"/>
        <v>0</v>
      </c>
      <c r="V811" s="33"/>
      <c r="W811" s="72"/>
      <c r="X811" s="72"/>
      <c r="Y811" s="72"/>
      <c r="Z811" s="72"/>
      <c r="AA811" s="73"/>
    </row>
    <row r="812" spans="1:27" s="48" customFormat="1" ht="14.25">
      <c r="A812" s="34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6"/>
      <c r="W812" s="45"/>
      <c r="X812" s="323"/>
      <c r="Y812" s="323"/>
      <c r="Z812" s="323"/>
      <c r="AA812" s="324"/>
    </row>
    <row r="813" spans="1:27" s="48" customFormat="1" ht="15" thickBot="1">
      <c r="A813" s="49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1"/>
      <c r="W813" s="70" t="s">
        <v>290</v>
      </c>
      <c r="X813" s="88"/>
      <c r="Y813" s="88"/>
      <c r="Z813" s="88"/>
      <c r="AA813" s="89"/>
    </row>
    <row r="814" spans="1:27" s="48" customFormat="1" ht="14.25">
      <c r="A814" s="105" t="s">
        <v>301</v>
      </c>
      <c r="B814" s="311" t="s">
        <v>334</v>
      </c>
      <c r="C814" s="312"/>
      <c r="D814" s="312"/>
      <c r="E814" s="313"/>
      <c r="F814" s="311" t="s">
        <v>335</v>
      </c>
      <c r="G814" s="312"/>
      <c r="H814" s="312"/>
      <c r="I814" s="313"/>
      <c r="J814" s="311" t="s">
        <v>337</v>
      </c>
      <c r="K814" s="312"/>
      <c r="L814" s="312"/>
      <c r="M814" s="313"/>
      <c r="N814" s="311" t="s">
        <v>336</v>
      </c>
      <c r="O814" s="312"/>
      <c r="P814" s="312"/>
      <c r="Q814" s="313"/>
      <c r="R814" s="311" t="s">
        <v>338</v>
      </c>
      <c r="S814" s="312"/>
      <c r="T814" s="312"/>
      <c r="U814" s="313"/>
      <c r="V814" s="37" t="s">
        <v>4</v>
      </c>
      <c r="W814" s="70" t="str">
        <f>B814</f>
        <v>Johann Diedricks - 12</v>
      </c>
      <c r="X814" s="70" t="str">
        <f>F814</f>
        <v>Victoria Silva - 11</v>
      </c>
      <c r="Y814" s="70" t="str">
        <f>J814</f>
        <v>Jenna Phillips - 11</v>
      </c>
      <c r="Z814" s="70" t="str">
        <f>N814</f>
        <v>Brian Leeper - 9</v>
      </c>
      <c r="AA814" s="71" t="str">
        <f>R814</f>
        <v>Nick Cox - 9</v>
      </c>
    </row>
    <row r="815" spans="1:27" ht="15" thickBot="1">
      <c r="A815" s="38" t="s">
        <v>5</v>
      </c>
      <c r="B815" s="18" t="s">
        <v>6</v>
      </c>
      <c r="C815" s="19" t="s">
        <v>7</v>
      </c>
      <c r="D815" s="20" t="s">
        <v>8</v>
      </c>
      <c r="E815" s="21" t="s">
        <v>9</v>
      </c>
      <c r="F815" s="18" t="s">
        <v>6</v>
      </c>
      <c r="G815" s="19" t="s">
        <v>7</v>
      </c>
      <c r="H815" s="19" t="s">
        <v>8</v>
      </c>
      <c r="I815" s="21" t="s">
        <v>9</v>
      </c>
      <c r="J815" s="18" t="s">
        <v>6</v>
      </c>
      <c r="K815" s="19" t="s">
        <v>7</v>
      </c>
      <c r="L815" s="19" t="s">
        <v>8</v>
      </c>
      <c r="M815" s="21" t="s">
        <v>9</v>
      </c>
      <c r="N815" s="18" t="s">
        <v>6</v>
      </c>
      <c r="O815" s="19" t="s">
        <v>7</v>
      </c>
      <c r="P815" s="19" t="s">
        <v>8</v>
      </c>
      <c r="Q815" s="21" t="s">
        <v>9</v>
      </c>
      <c r="R815" s="18" t="s">
        <v>6</v>
      </c>
      <c r="S815" s="19" t="s">
        <v>7</v>
      </c>
      <c r="T815" s="19" t="s">
        <v>8</v>
      </c>
      <c r="U815" s="21" t="s">
        <v>9</v>
      </c>
      <c r="V815" s="38" t="s">
        <v>10</v>
      </c>
      <c r="W815" s="96">
        <f>IF(SUM(E816:E830)&gt;0,LARGE(E816:E830,1),0)</f>
        <v>270</v>
      </c>
      <c r="X815" s="97">
        <f>IF(SUM(I816:I830)&gt;0,LARGE(I816:I830,1),0)</f>
        <v>234</v>
      </c>
      <c r="Y815" s="97">
        <f>IF(SUM(M816:M830)&gt;0,LARGE(M816:M830,1),0)</f>
        <v>239</v>
      </c>
      <c r="Z815" s="97">
        <f>IF(SUM(Q816:Q830)&gt;0,LARGE(Q816:Q830,1),0)</f>
        <v>222</v>
      </c>
      <c r="AA815" s="98">
        <f>IF(SUM(U816:U830)&gt;0,LARGE(U816:U830,1),0)</f>
        <v>224</v>
      </c>
    </row>
    <row r="816" spans="1:27" ht="15" thickTop="1">
      <c r="A816" s="178" t="s">
        <v>282</v>
      </c>
      <c r="B816" s="109">
        <v>90</v>
      </c>
      <c r="C816" s="110">
        <v>77</v>
      </c>
      <c r="D816" s="111">
        <v>66</v>
      </c>
      <c r="E816" s="112">
        <f>IF(SUM(B816:D816)&gt;0,SUM(B816:D816),"")</f>
        <v>233</v>
      </c>
      <c r="F816" s="109">
        <v>87</v>
      </c>
      <c r="G816" s="110">
        <v>55</v>
      </c>
      <c r="H816" s="111">
        <v>83</v>
      </c>
      <c r="I816" s="112">
        <f>IF(SUM(F816:H816)&gt;0,SUM(F816:H816),"")</f>
        <v>225</v>
      </c>
      <c r="J816" s="109">
        <v>70</v>
      </c>
      <c r="K816" s="110">
        <v>71</v>
      </c>
      <c r="L816" s="111">
        <v>62</v>
      </c>
      <c r="M816" s="112">
        <f>IF(SUM(J816:L816)&gt;0,SUM(J816:L816),"")</f>
        <v>203</v>
      </c>
      <c r="N816" s="109">
        <v>80</v>
      </c>
      <c r="O816" s="110">
        <v>23</v>
      </c>
      <c r="P816" s="111">
        <v>58</v>
      </c>
      <c r="Q816" s="112">
        <f>IF(SUM(N816:P816)&gt;0,SUM(N816:P816),"")</f>
        <v>161</v>
      </c>
      <c r="R816" s="109">
        <v>80</v>
      </c>
      <c r="S816" s="110">
        <v>60</v>
      </c>
      <c r="T816" s="111">
        <v>50</v>
      </c>
      <c r="U816" s="112">
        <f>IF(SUM(R816:T816)&gt;0,SUM(R816:T816),"")</f>
        <v>190</v>
      </c>
      <c r="V816" s="94">
        <f>IF(SUM(E816,I816,M816,Q816,U816,U835,Q835,M835,I835,E835,E854,I854,M854,Q854,U854)&gt;0,(LARGE((E816,I816,M816,Q816,U816,U835,Q835,M835,I835,E835,E854,I854,M854,Q854,U854),1)+LARGE((E816,I816,M816,Q816,U816,U835,Q835,M835,I835,E835,E854,I854,M854,Q854,U854),2)+LARGE((E816,I816,M816,Q816,U816,U835,Q835,M835,I835,E835,E854,I854,M854,Q854,U854),3)+LARGE((E816,I816,M816,Q816,U816,U835,Q835,M835,I835,E835,E854,I854,M854,Q854,U854),4)),"")</f>
        <v>851</v>
      </c>
      <c r="W816" s="70"/>
      <c r="X816" s="70"/>
      <c r="Y816" s="70"/>
      <c r="Z816" s="70"/>
      <c r="AA816" s="71"/>
    </row>
    <row r="817" spans="1:27" ht="14.25">
      <c r="A817" s="179" t="s">
        <v>46</v>
      </c>
      <c r="B817" s="113">
        <v>84</v>
      </c>
      <c r="C817" s="114">
        <v>86</v>
      </c>
      <c r="D817" s="115">
        <v>79</v>
      </c>
      <c r="E817" s="112">
        <f aca="true" t="shared" si="322" ref="E817:E830">IF(SUM(B817:D817)&gt;0,SUM(B817:D817),"")</f>
        <v>249</v>
      </c>
      <c r="F817" s="113">
        <v>95</v>
      </c>
      <c r="G817" s="114">
        <v>63</v>
      </c>
      <c r="H817" s="115">
        <v>76</v>
      </c>
      <c r="I817" s="112">
        <f aca="true" t="shared" si="323" ref="I817:I830">IF(SUM(F817:H817)&gt;0,SUM(F817:H817),"")</f>
        <v>234</v>
      </c>
      <c r="J817" s="113">
        <v>87</v>
      </c>
      <c r="K817" s="114">
        <v>50</v>
      </c>
      <c r="L817" s="115">
        <v>78</v>
      </c>
      <c r="M817" s="112">
        <f aca="true" t="shared" si="324" ref="M817:M830">IF(SUM(J817:L817)&gt;0,SUM(J817:L817),"")</f>
        <v>215</v>
      </c>
      <c r="N817" s="113">
        <v>77</v>
      </c>
      <c r="O817" s="114">
        <v>40</v>
      </c>
      <c r="P817" s="115">
        <v>70</v>
      </c>
      <c r="Q817" s="112">
        <f aca="true" t="shared" si="325" ref="Q817:Q830">IF(SUM(N817:P817)&gt;0,SUM(N817:P817),"")</f>
        <v>187</v>
      </c>
      <c r="R817" s="113">
        <v>72</v>
      </c>
      <c r="S817" s="114">
        <v>49</v>
      </c>
      <c r="T817" s="115">
        <v>57</v>
      </c>
      <c r="U817" s="112">
        <f aca="true" t="shared" si="326" ref="U817:U830">IF(SUM(R817:T817)&gt;0,SUM(R817:T817),"")</f>
        <v>178</v>
      </c>
      <c r="V817" s="94">
        <f>IF(SUM(E817,I817,M817,Q817,U817,U836,Q836,M836,I836,E836,E855,I855,M855,Q855,U855)&gt;0,(LARGE((E817,I817,M817,Q817,U817,U836,Q836,M836,I836,E836,E855,I855,M855,Q855,U855),1)+LARGE((E817,I817,M817,Q817,U817,U836,Q836,M836,I836,E836,E855,I855,M855,Q855,U855),2)+LARGE((E817,I817,M817,Q817,U817,U836,Q836,M836,I836,E836,E855,I855,M855,Q855,U855),3)+LARGE((E817,I817,M817,Q817,U817,U836,Q836,M836,I836,E836,E855,I855,M855,Q855,U855),4)),"")</f>
        <v>885</v>
      </c>
      <c r="W817" s="70"/>
      <c r="X817" s="70"/>
      <c r="Y817" s="70"/>
      <c r="Z817" s="70"/>
      <c r="AA817" s="71"/>
    </row>
    <row r="818" spans="1:27" ht="14.25">
      <c r="A818" s="179" t="s">
        <v>49</v>
      </c>
      <c r="B818" s="113">
        <v>92</v>
      </c>
      <c r="C818" s="114">
        <v>83</v>
      </c>
      <c r="D818" s="115">
        <v>85</v>
      </c>
      <c r="E818" s="112">
        <f t="shared" si="322"/>
        <v>260</v>
      </c>
      <c r="F818" s="113">
        <v>90</v>
      </c>
      <c r="G818" s="114">
        <v>64</v>
      </c>
      <c r="H818" s="115">
        <v>79</v>
      </c>
      <c r="I818" s="112">
        <f t="shared" si="323"/>
        <v>233</v>
      </c>
      <c r="J818" s="113">
        <v>91</v>
      </c>
      <c r="K818" s="114">
        <v>58</v>
      </c>
      <c r="L818" s="115">
        <v>78</v>
      </c>
      <c r="M818" s="112">
        <f t="shared" si="324"/>
        <v>227</v>
      </c>
      <c r="N818" s="113">
        <v>77</v>
      </c>
      <c r="O818" s="114">
        <v>51</v>
      </c>
      <c r="P818" s="115">
        <v>62</v>
      </c>
      <c r="Q818" s="112">
        <f t="shared" si="325"/>
        <v>190</v>
      </c>
      <c r="R818" s="113">
        <v>89</v>
      </c>
      <c r="S818" s="114">
        <v>49</v>
      </c>
      <c r="T818" s="115">
        <v>77</v>
      </c>
      <c r="U818" s="112">
        <f t="shared" si="326"/>
        <v>215</v>
      </c>
      <c r="V818" s="94">
        <f>IF(SUM(E818,I818,M818,Q818,U818,U837,Q837,M837,I837,E837,E856,I856,M856,Q856,U856)&gt;0,(LARGE((E818,I818,M818,Q818,U818,U837,Q837,M837,I837,E837,E856,I856,M856,Q856,U856),1)+LARGE((E818,I818,M818,Q818,U818,U837,Q837,M837,I837,E837,E856,I856,M856,Q856,U856),2)+LARGE((E818,I818,M818,Q818,U818,U837,Q837,M837,I837,E837,E856,I856,M856,Q856,U856),3)+LARGE((E818,I818,M818,Q818,U818,U837,Q837,M837,I837,E837,E856,I856,M856,Q856,U856),4)),"")</f>
        <v>935</v>
      </c>
      <c r="W818" s="70"/>
      <c r="X818" s="70"/>
      <c r="Y818" s="70"/>
      <c r="Z818" s="70"/>
      <c r="AA818" s="71"/>
    </row>
    <row r="819" spans="1:27" ht="14.25">
      <c r="A819" s="137" t="s">
        <v>51</v>
      </c>
      <c r="B819" s="113">
        <v>96</v>
      </c>
      <c r="C819" s="114">
        <v>77</v>
      </c>
      <c r="D819" s="115">
        <v>86</v>
      </c>
      <c r="E819" s="112">
        <f t="shared" si="322"/>
        <v>259</v>
      </c>
      <c r="F819" s="113">
        <v>88</v>
      </c>
      <c r="G819" s="114">
        <v>68</v>
      </c>
      <c r="H819" s="115">
        <v>77</v>
      </c>
      <c r="I819" s="112">
        <f t="shared" si="323"/>
        <v>233</v>
      </c>
      <c r="J819" s="113">
        <v>87</v>
      </c>
      <c r="K819" s="114">
        <v>75</v>
      </c>
      <c r="L819" s="115">
        <v>66</v>
      </c>
      <c r="M819" s="112">
        <f t="shared" si="324"/>
        <v>228</v>
      </c>
      <c r="N819" s="113">
        <v>81</v>
      </c>
      <c r="O819" s="114">
        <v>67</v>
      </c>
      <c r="P819" s="115">
        <v>72</v>
      </c>
      <c r="Q819" s="112">
        <f t="shared" si="325"/>
        <v>220</v>
      </c>
      <c r="R819" s="113">
        <v>88</v>
      </c>
      <c r="S819" s="114">
        <v>48</v>
      </c>
      <c r="T819" s="115">
        <v>77</v>
      </c>
      <c r="U819" s="112">
        <f t="shared" si="326"/>
        <v>213</v>
      </c>
      <c r="V819" s="94">
        <f>IF(SUM(E819,I819,M819,Q819,U819,U838,Q838,M838,I838,E838,E857,I857,M857,Q857,U857)&gt;0,(LARGE((E819,I819,M819,Q819,U819,U838,Q838,M838,I838,E838,E857,I857,M857,Q857,U857),1)+LARGE((E819,I819,M819,Q819,U819,U838,Q838,M838,I838,E838,E857,I857,M857,Q857,U857),2)+LARGE((E819,I819,M819,Q819,U819,U838,Q838,M838,I838,E838,E857,I857,M857,Q857,U857),3)+LARGE((E819,I819,M819,Q819,U819,U838,Q838,M838,I838,E838,E857,I857,M857,Q857,U857),4)),"")</f>
        <v>940</v>
      </c>
      <c r="W819" s="70"/>
      <c r="X819" s="70"/>
      <c r="Y819" s="70"/>
      <c r="Z819" s="70"/>
      <c r="AA819" s="71"/>
    </row>
    <row r="820" spans="1:27" ht="14.25">
      <c r="A820" s="137" t="s">
        <v>45</v>
      </c>
      <c r="B820" s="113">
        <v>93</v>
      </c>
      <c r="C820" s="114">
        <v>86</v>
      </c>
      <c r="D820" s="116">
        <v>74</v>
      </c>
      <c r="E820" s="112">
        <f t="shared" si="322"/>
        <v>253</v>
      </c>
      <c r="F820" s="113">
        <v>88</v>
      </c>
      <c r="G820" s="114">
        <v>61</v>
      </c>
      <c r="H820" s="116">
        <v>75</v>
      </c>
      <c r="I820" s="112">
        <f t="shared" si="323"/>
        <v>224</v>
      </c>
      <c r="J820" s="113">
        <v>87</v>
      </c>
      <c r="K820" s="114">
        <v>63</v>
      </c>
      <c r="L820" s="116">
        <v>71</v>
      </c>
      <c r="M820" s="112">
        <f t="shared" si="324"/>
        <v>221</v>
      </c>
      <c r="N820" s="113">
        <v>89</v>
      </c>
      <c r="O820" s="114">
        <v>59</v>
      </c>
      <c r="P820" s="116">
        <v>65</v>
      </c>
      <c r="Q820" s="112">
        <f t="shared" si="325"/>
        <v>213</v>
      </c>
      <c r="R820" s="113">
        <v>84</v>
      </c>
      <c r="S820" s="114">
        <v>36</v>
      </c>
      <c r="T820" s="116">
        <v>56</v>
      </c>
      <c r="U820" s="112">
        <f t="shared" si="326"/>
        <v>176</v>
      </c>
      <c r="V820" s="94">
        <f>IF(SUM(E820,I820,M820,Q820,U820,U839,Q839,M839,I839,E839,E858,I858,M858,Q858,U858)&gt;0,(LARGE((E820,I820,M820,Q820,U820,U839,Q839,M839,I839,E839,E858,I858,M858,Q858,U858),1)+LARGE((E820,I820,M820,Q820,U820,U839,Q839,M839,I839,E839,E858,I858,M858,Q858,U858),2)+LARGE((E820,I820,M820,Q820,U820,U839,Q839,M839,I839,E839,E858,I858,M858,Q858,U858),3)+LARGE((E820,I820,M820,Q820,U820,U839,Q839,M839,I839,E839,E858,I858,M858,Q858,U858),4)),"")</f>
        <v>911</v>
      </c>
      <c r="W820" s="70"/>
      <c r="X820" s="70"/>
      <c r="Y820" s="70"/>
      <c r="Z820" s="70"/>
      <c r="AA820" s="71"/>
    </row>
    <row r="821" spans="1:27" ht="14.25">
      <c r="A821" s="137" t="s">
        <v>52</v>
      </c>
      <c r="B821" s="113">
        <v>92</v>
      </c>
      <c r="C821" s="114">
        <v>81</v>
      </c>
      <c r="D821" s="116">
        <v>89</v>
      </c>
      <c r="E821" s="112">
        <f t="shared" si="322"/>
        <v>262</v>
      </c>
      <c r="F821" s="113">
        <v>82</v>
      </c>
      <c r="G821" s="114">
        <v>59</v>
      </c>
      <c r="H821" s="116">
        <v>78</v>
      </c>
      <c r="I821" s="112">
        <f t="shared" si="323"/>
        <v>219</v>
      </c>
      <c r="J821" s="113">
        <v>91</v>
      </c>
      <c r="K821" s="114">
        <v>57</v>
      </c>
      <c r="L821" s="116">
        <v>58</v>
      </c>
      <c r="M821" s="112">
        <f t="shared" si="324"/>
        <v>206</v>
      </c>
      <c r="N821" s="113">
        <v>84</v>
      </c>
      <c r="O821" s="114">
        <v>66</v>
      </c>
      <c r="P821" s="116">
        <v>71</v>
      </c>
      <c r="Q821" s="112">
        <f t="shared" si="325"/>
        <v>221</v>
      </c>
      <c r="R821" s="113">
        <v>89</v>
      </c>
      <c r="S821" s="114">
        <v>39</v>
      </c>
      <c r="T821" s="116">
        <v>64</v>
      </c>
      <c r="U821" s="112">
        <f t="shared" si="326"/>
        <v>192</v>
      </c>
      <c r="V821" s="94">
        <f>IF(SUM(E821,I821,M821,Q821,U821,U840,Q840,M840,I840,E840,E859,I859,M859,Q859,U859)&gt;0,(LARGE((E821,I821,M821,Q821,U821,U840,Q840,M840,I840,E840,E859,I859,M859,Q859,U859),1)+LARGE((E821,I821,M821,Q821,U821,U840,Q840,M840,I840,E840,E859,I859,M859,Q859,U859),2)+LARGE((E821,I821,M821,Q821,U821,U840,Q840,M840,I840,E840,E859,I859,M859,Q859,U859),3)+LARGE((E821,I821,M821,Q821,U821,U840,Q840,M840,I840,E840,E859,I859,M859,Q859,U859),4)),"")</f>
        <v>908</v>
      </c>
      <c r="W821" s="70"/>
      <c r="X821" s="70"/>
      <c r="Y821" s="70"/>
      <c r="Z821" s="70"/>
      <c r="AA821" s="71"/>
    </row>
    <row r="822" spans="1:27" ht="14.25">
      <c r="A822" s="137" t="s">
        <v>42</v>
      </c>
      <c r="B822" s="113">
        <v>95</v>
      </c>
      <c r="C822" s="114">
        <v>85</v>
      </c>
      <c r="D822" s="115">
        <v>86</v>
      </c>
      <c r="E822" s="112">
        <f>IF(SUM(B822:D822)&gt;0,SUM(B822:D822),"")</f>
        <v>266</v>
      </c>
      <c r="F822" s="113">
        <v>84</v>
      </c>
      <c r="G822" s="114">
        <v>67</v>
      </c>
      <c r="H822" s="115">
        <v>72</v>
      </c>
      <c r="I822" s="112">
        <f>IF(SUM(F822:H822)&gt;0,SUM(F822:H822),"")</f>
        <v>223</v>
      </c>
      <c r="J822" s="113">
        <v>81</v>
      </c>
      <c r="K822" s="114">
        <v>65</v>
      </c>
      <c r="L822" s="115">
        <v>62</v>
      </c>
      <c r="M822" s="112">
        <f>IF(SUM(J822:L822)&gt;0,SUM(J822:L822),"")</f>
        <v>208</v>
      </c>
      <c r="N822" s="113">
        <v>86</v>
      </c>
      <c r="O822" s="114">
        <v>76</v>
      </c>
      <c r="P822" s="115">
        <v>58</v>
      </c>
      <c r="Q822" s="112">
        <f>IF(SUM(N822:P822)&gt;0,SUM(N822:P822),"")</f>
        <v>220</v>
      </c>
      <c r="R822" s="113">
        <v>89</v>
      </c>
      <c r="S822" s="114">
        <v>43</v>
      </c>
      <c r="T822" s="115">
        <v>76</v>
      </c>
      <c r="U822" s="112">
        <f>IF(SUM(R822:T822)&gt;0,SUM(R822:T822),"")</f>
        <v>208</v>
      </c>
      <c r="V822" s="94">
        <f>IF(SUM(E822,I822,M822,Q822,U822,U841,Q841,M841,I841,E841,E860,I860,M860,Q860,U860)&gt;0,(LARGE((E822,I822,M822,Q822,U822,U841,Q841,M841,I841,E841,E860,I860,M860,Q860,U860),1)+LARGE((E822,I822,M822,Q822,U822,U841,Q841,M841,I841,E841,E860,I860,M860,Q860,U860),2)+LARGE((E822,I822,M822,Q822,U822,U841,Q841,M841,I841,E841,E860,I860,M860,Q860,U860),3)+LARGE((E822,I822,M822,Q822,U822,U841,Q841,M841,I841,E841,E860,I860,M860,Q860,U860),4)),"")</f>
        <v>917</v>
      </c>
      <c r="W822" s="70"/>
      <c r="X822" s="70"/>
      <c r="Y822" s="70"/>
      <c r="Z822" s="70"/>
      <c r="AA822" s="71"/>
    </row>
    <row r="823" spans="1:27" ht="14.25">
      <c r="A823" s="180" t="s">
        <v>50</v>
      </c>
      <c r="B823" s="113"/>
      <c r="C823" s="114"/>
      <c r="D823" s="115"/>
      <c r="E823" s="112">
        <f>IF(SUM(B823:D823)&gt;0,SUM(B823:D823),"")</f>
      </c>
      <c r="F823" s="113"/>
      <c r="G823" s="114"/>
      <c r="H823" s="115"/>
      <c r="I823" s="112">
        <f>IF(SUM(F823:H823)&gt;0,SUM(F823:H823),"")</f>
      </c>
      <c r="J823" s="113"/>
      <c r="K823" s="114"/>
      <c r="L823" s="115"/>
      <c r="M823" s="112">
        <f>IF(SUM(J823:L823)&gt;0,SUM(J823:L823),"")</f>
      </c>
      <c r="N823" s="113"/>
      <c r="O823" s="114"/>
      <c r="P823" s="115"/>
      <c r="Q823" s="112">
        <f>IF(SUM(N823:P823)&gt;0,SUM(N823:P823),"")</f>
      </c>
      <c r="R823" s="113"/>
      <c r="S823" s="114"/>
      <c r="T823" s="115"/>
      <c r="U823" s="112">
        <f>IF(SUM(R823:T823)&gt;0,SUM(R823:T823),"")</f>
      </c>
      <c r="V823" s="94">
        <f>IF(SUM(E823,I823,M823,Q823,U823,U842,Q842,M842,I842,E842,E861,I861,M861,Q861,U861)&gt;0,(LARGE((E823,I823,M823,Q823,U823,U842,Q842,M842,I842,E842,E861,I861,M861,Q861,U861),1)+LARGE((E823,I823,M823,Q823,U823,U842,Q842,M842,I842,E842,E861,I861,M861,Q861,U861),2)+LARGE((E823,I823,M823,Q823,U823,U842,Q842,M842,I842,E842,E861,I861,M861,Q861,U861),3)+LARGE((E823,I823,M823,Q823,U823,U842,Q842,M842,I842,E842,E861,I861,M861,Q861,U861),4)),"")</f>
      </c>
      <c r="W823" s="70"/>
      <c r="X823" s="70"/>
      <c r="Y823" s="70"/>
      <c r="Z823" s="70"/>
      <c r="AA823" s="71"/>
    </row>
    <row r="824" spans="1:27" ht="14.25">
      <c r="A824" s="181" t="s">
        <v>47</v>
      </c>
      <c r="B824" s="113">
        <v>94</v>
      </c>
      <c r="C824" s="114">
        <v>87</v>
      </c>
      <c r="D824" s="115">
        <v>89</v>
      </c>
      <c r="E824" s="112">
        <f>IF(SUM(B824:D824)&gt;0,SUM(B824:D824),"")</f>
        <v>270</v>
      </c>
      <c r="F824" s="113">
        <v>94</v>
      </c>
      <c r="G824" s="114">
        <v>51</v>
      </c>
      <c r="H824" s="115">
        <v>85</v>
      </c>
      <c r="I824" s="112">
        <f>IF(SUM(F824:H824)&gt;0,SUM(F824:H824),"")</f>
        <v>230</v>
      </c>
      <c r="J824" s="113">
        <v>94</v>
      </c>
      <c r="K824" s="114">
        <v>73</v>
      </c>
      <c r="L824" s="115">
        <v>72</v>
      </c>
      <c r="M824" s="112">
        <f>IF(SUM(J824:L824)&gt;0,SUM(J824:L824),"")</f>
        <v>239</v>
      </c>
      <c r="N824" s="113">
        <v>85</v>
      </c>
      <c r="O824" s="114">
        <v>58</v>
      </c>
      <c r="P824" s="115">
        <v>79</v>
      </c>
      <c r="Q824" s="112">
        <f>IF(SUM(N824:P824)&gt;0,SUM(N824:P824),"")</f>
        <v>222</v>
      </c>
      <c r="R824" s="113">
        <v>91</v>
      </c>
      <c r="S824" s="114">
        <v>56</v>
      </c>
      <c r="T824" s="115">
        <v>75</v>
      </c>
      <c r="U824" s="112">
        <f>IF(SUM(R824:T824)&gt;0,SUM(R824:T824),"")</f>
        <v>222</v>
      </c>
      <c r="V824" s="94">
        <f>IF(SUM(E824,I824,M824,Q824,U824,U843,Q843,M843,I843,E843,E862,I862,M862,Q862,U862)&gt;0,(LARGE((E824,I824,M824,Q824,U824,U843,Q843,M843,I843,E843,E862,I862,M862,Q862,U862),1)+LARGE((E824,I824,M824,Q824,U824,U843,Q843,M843,I843,E843,E862,I862,M862,Q862,U862),2)+LARGE((E824,I824,M824,Q824,U824,U843,Q843,M843,I843,E843,E862,I862,M862,Q862,U862),3)+LARGE((E824,I824,M824,Q824,U824,U843,Q843,M843,I843,E843,E862,I862,M862,Q862,U862),4)),"")</f>
        <v>961</v>
      </c>
      <c r="W824" s="70"/>
      <c r="X824" s="70"/>
      <c r="Y824" s="70"/>
      <c r="Z824" s="70"/>
      <c r="AA824" s="71"/>
    </row>
    <row r="825" spans="1:27" ht="14.25">
      <c r="A825" s="42"/>
      <c r="B825" s="113"/>
      <c r="C825" s="114"/>
      <c r="D825" s="115"/>
      <c r="E825" s="112">
        <f t="shared" si="322"/>
      </c>
      <c r="F825" s="113"/>
      <c r="G825" s="114"/>
      <c r="H825" s="115"/>
      <c r="I825" s="112">
        <f t="shared" si="323"/>
      </c>
      <c r="J825" s="113"/>
      <c r="K825" s="114"/>
      <c r="L825" s="115"/>
      <c r="M825" s="112">
        <f t="shared" si="324"/>
      </c>
      <c r="N825" s="113"/>
      <c r="O825" s="114"/>
      <c r="P825" s="115"/>
      <c r="Q825" s="112">
        <f t="shared" si="325"/>
      </c>
      <c r="R825" s="113"/>
      <c r="S825" s="114"/>
      <c r="T825" s="115"/>
      <c r="U825" s="112">
        <f t="shared" si="326"/>
      </c>
      <c r="V825" s="94">
        <f>IF(SUM(E825,I825,M825,Q825,U825,U844,Q844,M844,I844,E844,E863,I863,M863,Q863,U863)&gt;0,(LARGE((E825,I825,M825,Q825,U825,U844,Q844,M844,I844,E844,E863,I863,M863,Q863,U863),1)+LARGE((E825,I825,M825,Q825,U825,U844,Q844,M844,I844,E844,E863,I863,M863,Q863,U863),2)+LARGE((E825,I825,M825,Q825,U825,U844,Q844,M844,I844,E844,E863,I863,M863,Q863,U863),3)+LARGE((E825,I825,M825,Q825,U825,U844,Q844,M844,I844,E844,E863,I863,M863,Q863,U863),4)),"")</f>
      </c>
      <c r="W825" s="70"/>
      <c r="X825" s="70"/>
      <c r="Y825" s="70"/>
      <c r="Z825" s="70"/>
      <c r="AA825" s="71"/>
    </row>
    <row r="826" spans="1:27" ht="14.25">
      <c r="A826" s="42"/>
      <c r="B826" s="113"/>
      <c r="C826" s="114"/>
      <c r="D826" s="115"/>
      <c r="E826" s="112">
        <f t="shared" si="322"/>
      </c>
      <c r="F826" s="113"/>
      <c r="G826" s="114"/>
      <c r="H826" s="115"/>
      <c r="I826" s="112">
        <f t="shared" si="323"/>
      </c>
      <c r="J826" s="113"/>
      <c r="K826" s="114"/>
      <c r="L826" s="115"/>
      <c r="M826" s="112">
        <f t="shared" si="324"/>
      </c>
      <c r="N826" s="113"/>
      <c r="O826" s="114"/>
      <c r="P826" s="115"/>
      <c r="Q826" s="112">
        <f t="shared" si="325"/>
      </c>
      <c r="R826" s="113"/>
      <c r="S826" s="114"/>
      <c r="T826" s="115"/>
      <c r="U826" s="112">
        <f t="shared" si="326"/>
      </c>
      <c r="V826" s="94">
        <f>IF(SUM(E826,I826,M826,Q826,U826,U845,Q845,M845,I845,E845,E864,I864,M864,Q864,U864)&gt;0,(LARGE((E826,I826,M826,Q826,U826,U845,Q845,M845,I845,E845,E864,I864,M864,Q864,U864),1)+LARGE((E826,I826,M826,Q826,U826,U845,Q845,M845,I845,E845,E864,I864,M864,Q864,U864),2)+LARGE((E826,I826,M826,Q826,U826,U845,Q845,M845,I845,E845,E864,I864,M864,Q864,U864),3)+LARGE((E826,I826,M826,Q826,U826,U845,Q845,M845,I845,E845,E864,I864,M864,Q864,U864),4)),"")</f>
      </c>
      <c r="W826" s="70"/>
      <c r="X826" s="70"/>
      <c r="Y826" s="70"/>
      <c r="Z826" s="70"/>
      <c r="AA826" s="71"/>
    </row>
    <row r="827" spans="1:27" ht="14.25">
      <c r="A827" s="42"/>
      <c r="B827" s="113"/>
      <c r="C827" s="114"/>
      <c r="D827" s="115"/>
      <c r="E827" s="112">
        <f t="shared" si="322"/>
      </c>
      <c r="F827" s="113"/>
      <c r="G827" s="114"/>
      <c r="H827" s="115"/>
      <c r="I827" s="112">
        <f t="shared" si="323"/>
      </c>
      <c r="J827" s="113"/>
      <c r="K827" s="114"/>
      <c r="L827" s="115"/>
      <c r="M827" s="112">
        <f t="shared" si="324"/>
      </c>
      <c r="N827" s="113"/>
      <c r="O827" s="114"/>
      <c r="P827" s="115"/>
      <c r="Q827" s="112">
        <f t="shared" si="325"/>
      </c>
      <c r="R827" s="113"/>
      <c r="S827" s="114"/>
      <c r="T827" s="115"/>
      <c r="U827" s="112">
        <f t="shared" si="326"/>
      </c>
      <c r="V827" s="94">
        <f>IF(SUM(E827,I827,M827,Q827,U827,U846,Q846,M846,I846,E846,E865,I865,M865,Q865,U865)&gt;0,(LARGE((E827,I827,M827,Q827,U827,U846,Q846,M846,I846,E846,E865,I865,M865,Q865,U865),1)+LARGE((E827,I827,M827,Q827,U827,U846,Q846,M846,I846,E846,E865,I865,M865,Q865,U865),2)+LARGE((E827,I827,M827,Q827,U827,U846,Q846,M846,I846,E846,E865,I865,M865,Q865,U865),3)+LARGE((E827,I827,M827,Q827,U827,U846,Q846,M846,I846,E846,E865,I865,M865,Q865,U865),4)),"")</f>
      </c>
      <c r="W827" s="70"/>
      <c r="X827" s="70"/>
      <c r="Y827" s="70"/>
      <c r="Z827" s="70"/>
      <c r="AA827" s="71"/>
    </row>
    <row r="828" spans="1:27" ht="14.25">
      <c r="A828" s="24" t="s">
        <v>204</v>
      </c>
      <c r="B828" s="113">
        <v>94</v>
      </c>
      <c r="C828" s="114">
        <v>78</v>
      </c>
      <c r="D828" s="115">
        <v>91</v>
      </c>
      <c r="E828" s="112">
        <f t="shared" si="322"/>
        <v>263</v>
      </c>
      <c r="F828" s="113">
        <v>93</v>
      </c>
      <c r="G828" s="114">
        <v>60</v>
      </c>
      <c r="H828" s="114">
        <v>66</v>
      </c>
      <c r="I828" s="112">
        <f>IF(SUM(F828:H828)&gt;0,SUM(F828:H828),"")</f>
        <v>219</v>
      </c>
      <c r="J828" s="113">
        <v>90</v>
      </c>
      <c r="K828" s="114">
        <v>71</v>
      </c>
      <c r="L828" s="114">
        <v>78</v>
      </c>
      <c r="M828" s="112">
        <f t="shared" si="324"/>
        <v>239</v>
      </c>
      <c r="N828" s="113">
        <v>82</v>
      </c>
      <c r="O828" s="114">
        <v>64</v>
      </c>
      <c r="P828" s="114">
        <v>74</v>
      </c>
      <c r="Q828" s="112">
        <f t="shared" si="325"/>
        <v>220</v>
      </c>
      <c r="R828" s="113">
        <v>89</v>
      </c>
      <c r="S828" s="114">
        <v>63</v>
      </c>
      <c r="T828" s="114">
        <v>72</v>
      </c>
      <c r="U828" s="112">
        <f t="shared" si="326"/>
        <v>224</v>
      </c>
      <c r="V828" s="94">
        <f>IF(SUM(E828,I828,M828,Q828,U828,U847,Q847,M847,I847,E847,E866,I866,M866,Q866,U866)&gt;0,(LARGE((E828,I828,M828,Q828,U828,U847,Q847,M847,I847,E847,E866,I866,M866,Q866,U866),1)+LARGE((E828,I828,M828,Q828,U828,U847,Q847,M847,I847,E847,E866,I866,M866,Q866,U866),2)+LARGE((E828,I828,M828,Q828,U828,U847,Q847,M847,I847,E847,E866,I866,M866,Q866,U866),3)+LARGE((E828,I828,M828,Q828,U828,U847,Q847,M847,I847,E847,E866,I866,M866,Q866,U866),4)),"")</f>
        <v>946</v>
      </c>
      <c r="W828" s="70"/>
      <c r="X828" s="70"/>
      <c r="Y828" s="70"/>
      <c r="Z828" s="70"/>
      <c r="AA828" s="71"/>
    </row>
    <row r="829" spans="1:27" ht="14.25">
      <c r="A829" s="24" t="s">
        <v>205</v>
      </c>
      <c r="B829" s="113"/>
      <c r="C829" s="114"/>
      <c r="D829" s="115"/>
      <c r="E829" s="112">
        <f t="shared" si="322"/>
      </c>
      <c r="F829" s="113"/>
      <c r="G829" s="114"/>
      <c r="H829" s="115"/>
      <c r="I829" s="112">
        <f t="shared" si="323"/>
      </c>
      <c r="J829" s="113"/>
      <c r="K829" s="114"/>
      <c r="L829" s="115"/>
      <c r="M829" s="112">
        <f t="shared" si="324"/>
      </c>
      <c r="N829" s="113"/>
      <c r="O829" s="114"/>
      <c r="P829" s="115"/>
      <c r="Q829" s="112">
        <f t="shared" si="325"/>
      </c>
      <c r="R829" s="113"/>
      <c r="S829" s="114"/>
      <c r="T829" s="115"/>
      <c r="U829" s="112">
        <f t="shared" si="326"/>
      </c>
      <c r="V829" s="94">
        <f>IF(SUM(E829,I829,M829,Q829,U829,U848,Q848,M848,I848,E848,E867,I867,M867,Q867,U867)&gt;0,(LARGE((E829,I829,M829,Q829,U829,U848,Q848,M848,I848,E848,E867,I867,M867,Q867,U867),1)+LARGE((E829,I829,M829,Q829,U829,U848,Q848,M848,I848,E848,E867,I867,M867,Q867,U867),2)+LARGE((E829,I829,M829,Q829,U829,U848,Q848,M848,I848,E848,E867,I867,M867,Q867,U867),3)+LARGE((E829,I829,M829,Q829,U829,U848,Q848,M848,I848,E848,E867,I867,M867,Q867,U867),4)),"")</f>
      </c>
      <c r="W829" s="70"/>
      <c r="X829" s="70"/>
      <c r="Y829" s="70"/>
      <c r="Z829" s="70"/>
      <c r="AA829" s="71"/>
    </row>
    <row r="830" spans="1:27" ht="14.25">
      <c r="A830" s="24" t="s">
        <v>318</v>
      </c>
      <c r="B830" s="113"/>
      <c r="C830" s="114"/>
      <c r="D830" s="115"/>
      <c r="E830" s="112">
        <f t="shared" si="322"/>
      </c>
      <c r="F830" s="113"/>
      <c r="G830" s="114"/>
      <c r="H830" s="115"/>
      <c r="I830" s="112">
        <f t="shared" si="323"/>
      </c>
      <c r="J830" s="113"/>
      <c r="K830" s="114"/>
      <c r="L830" s="115"/>
      <c r="M830" s="112">
        <f t="shared" si="324"/>
      </c>
      <c r="N830" s="113"/>
      <c r="O830" s="114"/>
      <c r="P830" s="115"/>
      <c r="Q830" s="112">
        <f t="shared" si="325"/>
      </c>
      <c r="R830" s="113"/>
      <c r="S830" s="114"/>
      <c r="T830" s="115"/>
      <c r="U830" s="112">
        <f t="shared" si="326"/>
      </c>
      <c r="V830" s="94">
        <f>IF(SUM(E830,I830,M830,Q830,U830,U849,Q849,M849,I849,E849,E868,I868,M868,Q868,U868)&gt;0,(LARGE((E830,I830,M830,Q830,U830,U849,Q849,M849,I849,E849,E868,I868,M868,Q868,U868),1)+LARGE((E830,I830,M830,Q830,U830,U849,Q849,M849,I849,E849,E868,I868,M868,Q868,U868),2)+LARGE((E830,I830,M830,Q830,U830,U849,Q849,M849,I849,E849,E868,I868,M868,Q868,U868),3)+LARGE((E830,I830,M830,Q830,U830,U849,Q849,M849,I849,E849,E868,I868,M868,Q868,U868),4)),"")</f>
      </c>
      <c r="W830" s="70"/>
      <c r="X830" s="70"/>
      <c r="Y830" s="70"/>
      <c r="Z830" s="70"/>
      <c r="AA830" s="71"/>
    </row>
    <row r="831" spans="1:27" ht="15" thickBot="1">
      <c r="A831" s="106" t="s">
        <v>11</v>
      </c>
      <c r="B831" s="150">
        <f aca="true" t="shared" si="327" ref="B831:T831">IF(SUM(B816:B827)=0,0,AVERAGE(B816:B827))</f>
        <v>92</v>
      </c>
      <c r="C831" s="151">
        <f t="shared" si="327"/>
        <v>82.75</v>
      </c>
      <c r="D831" s="152">
        <f t="shared" si="327"/>
        <v>81.75</v>
      </c>
      <c r="E831" s="160">
        <f>IF(SUM(E816:E827)=0,0,AVERAGE(E816:E828))</f>
        <v>257.22222222222223</v>
      </c>
      <c r="F831" s="150">
        <f t="shared" si="327"/>
        <v>88.5</v>
      </c>
      <c r="G831" s="151">
        <f t="shared" si="327"/>
        <v>61</v>
      </c>
      <c r="H831" s="152">
        <f t="shared" si="327"/>
        <v>78.125</v>
      </c>
      <c r="I831" s="160">
        <f>IF(SUM(I816:I827)=0,0,AVERAGE(I816:I828))</f>
        <v>226.66666666666666</v>
      </c>
      <c r="J831" s="150">
        <f t="shared" si="327"/>
        <v>86</v>
      </c>
      <c r="K831" s="151">
        <f t="shared" si="327"/>
        <v>64</v>
      </c>
      <c r="L831" s="152">
        <f t="shared" si="327"/>
        <v>68.375</v>
      </c>
      <c r="M831" s="160">
        <f>IF(SUM(M816:M827)=0,0,AVERAGE(M816:M828))</f>
        <v>220.66666666666666</v>
      </c>
      <c r="N831" s="150">
        <f t="shared" si="327"/>
        <v>82.375</v>
      </c>
      <c r="O831" s="151">
        <f t="shared" si="327"/>
        <v>55</v>
      </c>
      <c r="P831" s="152">
        <f t="shared" si="327"/>
        <v>66.875</v>
      </c>
      <c r="Q831" s="160">
        <f>IF(SUM(Q816:Q827)=0,0,AVERAGE(Q816:Q828))</f>
        <v>206</v>
      </c>
      <c r="R831" s="150">
        <f t="shared" si="327"/>
        <v>85.25</v>
      </c>
      <c r="S831" s="151">
        <f t="shared" si="327"/>
        <v>47.5</v>
      </c>
      <c r="T831" s="152">
        <f t="shared" si="327"/>
        <v>66.5</v>
      </c>
      <c r="U831" s="160">
        <f>IF(SUM(U816:U827)=0,0,AVERAGE(U816:U828))</f>
        <v>202</v>
      </c>
      <c r="V831" s="153">
        <f>IF(SUM(V816:V827)=0,0,AVERAGE(V816:V828))</f>
        <v>917.1111111111111</v>
      </c>
      <c r="W831" s="70"/>
      <c r="X831" s="70"/>
      <c r="Y831" s="70"/>
      <c r="Z831" s="70"/>
      <c r="AA831" s="71"/>
    </row>
    <row r="832" spans="1:27" ht="15" thickBot="1">
      <c r="A832" s="2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26"/>
      <c r="V832" s="25"/>
      <c r="W832" s="100" t="s">
        <v>290</v>
      </c>
      <c r="X832" s="102"/>
      <c r="Y832" s="102"/>
      <c r="Z832" s="102"/>
      <c r="AA832" s="103"/>
    </row>
    <row r="833" spans="1:27" ht="14.25">
      <c r="A833" s="105" t="s">
        <v>301</v>
      </c>
      <c r="B833" s="320" t="s">
        <v>300</v>
      </c>
      <c r="C833" s="321"/>
      <c r="D833" s="321"/>
      <c r="E833" s="322"/>
      <c r="F833" s="320" t="s">
        <v>299</v>
      </c>
      <c r="G833" s="321"/>
      <c r="H833" s="321"/>
      <c r="I833" s="322"/>
      <c r="J833" s="320" t="s">
        <v>298</v>
      </c>
      <c r="K833" s="321"/>
      <c r="L833" s="321"/>
      <c r="M833" s="322"/>
      <c r="N833" s="320" t="s">
        <v>297</v>
      </c>
      <c r="O833" s="321"/>
      <c r="P833" s="321"/>
      <c r="Q833" s="322"/>
      <c r="R833" s="320" t="s">
        <v>296</v>
      </c>
      <c r="S833" s="321"/>
      <c r="T833" s="321"/>
      <c r="U833" s="322"/>
      <c r="V833" s="29"/>
      <c r="W833" s="70" t="str">
        <f>B833</f>
        <v>MA 6</v>
      </c>
      <c r="X833" s="70" t="str">
        <f>F833</f>
        <v>MA 7</v>
      </c>
      <c r="Y833" s="70" t="str">
        <f>J833</f>
        <v>MA 8</v>
      </c>
      <c r="Z833" s="70" t="str">
        <f>N833</f>
        <v>MA 9</v>
      </c>
      <c r="AA833" s="71" t="str">
        <f>R833</f>
        <v>MA 10</v>
      </c>
    </row>
    <row r="834" spans="1:27" ht="15" thickBot="1">
      <c r="A834" s="38" t="s">
        <v>5</v>
      </c>
      <c r="B834" s="18" t="s">
        <v>6</v>
      </c>
      <c r="C834" s="19" t="s">
        <v>7</v>
      </c>
      <c r="D834" s="19" t="s">
        <v>8</v>
      </c>
      <c r="E834" s="21" t="s">
        <v>9</v>
      </c>
      <c r="F834" s="18" t="s">
        <v>6</v>
      </c>
      <c r="G834" s="19" t="s">
        <v>7</v>
      </c>
      <c r="H834" s="19" t="s">
        <v>8</v>
      </c>
      <c r="I834" s="21" t="s">
        <v>9</v>
      </c>
      <c r="J834" s="18" t="s">
        <v>6</v>
      </c>
      <c r="K834" s="19" t="s">
        <v>7</v>
      </c>
      <c r="L834" s="19" t="s">
        <v>8</v>
      </c>
      <c r="M834" s="21" t="s">
        <v>9</v>
      </c>
      <c r="N834" s="18" t="s">
        <v>6</v>
      </c>
      <c r="O834" s="19" t="s">
        <v>7</v>
      </c>
      <c r="P834" s="19" t="s">
        <v>8</v>
      </c>
      <c r="Q834" s="21" t="s">
        <v>9</v>
      </c>
      <c r="R834" s="18" t="s">
        <v>6</v>
      </c>
      <c r="S834" s="19" t="s">
        <v>7</v>
      </c>
      <c r="T834" s="19" t="s">
        <v>8</v>
      </c>
      <c r="U834" s="21" t="s">
        <v>9</v>
      </c>
      <c r="V834" s="22"/>
      <c r="W834" s="90">
        <f>IF(SUM(E835:E849)&gt;0,LARGE(E835:E849,1),0)</f>
        <v>0</v>
      </c>
      <c r="X834" s="70">
        <f>IF(SUM(I835:I849)&gt;0,LARGE(I835:I849,1),0)</f>
        <v>0</v>
      </c>
      <c r="Y834" s="70">
        <f>IF(SUM(M835:M849)&gt;0,LARGE(M835:M849,1),0)</f>
        <v>0</v>
      </c>
      <c r="Z834" s="70">
        <f>IF(SUM(Q835:Q849)&gt;0,LARGE(Q835:Q849,1),0)</f>
        <v>0</v>
      </c>
      <c r="AA834" s="71">
        <f>IF(SUM(U835:U849)&gt;0,LARGE(U835:U849,1),0)</f>
        <v>0</v>
      </c>
    </row>
    <row r="835" spans="1:27" ht="15" thickTop="1">
      <c r="A835" s="178" t="s">
        <v>282</v>
      </c>
      <c r="B835" s="109"/>
      <c r="C835" s="110"/>
      <c r="D835" s="111"/>
      <c r="E835" s="112">
        <f>IF(SUM(B835:D835)&gt;0,SUM(B835:D835),"")</f>
      </c>
      <c r="F835" s="109"/>
      <c r="G835" s="110"/>
      <c r="H835" s="111"/>
      <c r="I835" s="112">
        <f>IF(SUM(F835:H835)&gt;0,SUM(F835:H835),"")</f>
      </c>
      <c r="J835" s="109"/>
      <c r="K835" s="110"/>
      <c r="L835" s="111"/>
      <c r="M835" s="112">
        <f>IF(SUM(J835:L835)&gt;0,SUM(J835:L835),"")</f>
      </c>
      <c r="N835" s="109"/>
      <c r="O835" s="110"/>
      <c r="P835" s="111"/>
      <c r="Q835" s="112">
        <f>IF(SUM(N835:P835)&gt;0,SUM(N835:P835),"")</f>
      </c>
      <c r="R835" s="109"/>
      <c r="S835" s="110"/>
      <c r="T835" s="111"/>
      <c r="U835" s="112">
        <f>IF(SUM(R835:T835)&gt;0,SUM(R835:T835),"")</f>
      </c>
      <c r="V835" s="30"/>
      <c r="W835" s="70"/>
      <c r="X835" s="70"/>
      <c r="Y835" s="70"/>
      <c r="Z835" s="70"/>
      <c r="AA835" s="71"/>
    </row>
    <row r="836" spans="1:27" ht="14.25">
      <c r="A836" s="179" t="s">
        <v>46</v>
      </c>
      <c r="B836" s="113"/>
      <c r="C836" s="114"/>
      <c r="D836" s="115"/>
      <c r="E836" s="112">
        <f aca="true" t="shared" si="328" ref="E836:E849">IF(SUM(B836:D836)&gt;0,SUM(B836:D836),"")</f>
      </c>
      <c r="F836" s="113"/>
      <c r="G836" s="114"/>
      <c r="H836" s="115"/>
      <c r="I836" s="112">
        <f aca="true" t="shared" si="329" ref="I836:I849">IF(SUM(F836:H836)&gt;0,SUM(F836:H836),"")</f>
      </c>
      <c r="J836" s="113"/>
      <c r="K836" s="114"/>
      <c r="L836" s="115"/>
      <c r="M836" s="112">
        <f aca="true" t="shared" si="330" ref="M836:M849">IF(SUM(J836:L836)&gt;0,SUM(J836:L836),"")</f>
      </c>
      <c r="N836" s="113"/>
      <c r="O836" s="114"/>
      <c r="P836" s="115"/>
      <c r="Q836" s="112">
        <f aca="true" t="shared" si="331" ref="Q836:Q849">IF(SUM(N836:P836)&gt;0,SUM(N836:P836),"")</f>
      </c>
      <c r="R836" s="113"/>
      <c r="S836" s="114"/>
      <c r="T836" s="115"/>
      <c r="U836" s="112">
        <f aca="true" t="shared" si="332" ref="U836:U849">IF(SUM(R836:T836)&gt;0,SUM(R836:T836),"")</f>
      </c>
      <c r="V836" s="31"/>
      <c r="W836" s="70"/>
      <c r="X836" s="70"/>
      <c r="Y836" s="70"/>
      <c r="Z836" s="70"/>
      <c r="AA836" s="71"/>
    </row>
    <row r="837" spans="1:27" ht="14.25">
      <c r="A837" s="179" t="s">
        <v>49</v>
      </c>
      <c r="B837" s="113"/>
      <c r="C837" s="114"/>
      <c r="D837" s="115"/>
      <c r="E837" s="112">
        <f t="shared" si="328"/>
      </c>
      <c r="F837" s="113"/>
      <c r="G837" s="114"/>
      <c r="H837" s="115"/>
      <c r="I837" s="112">
        <f t="shared" si="329"/>
      </c>
      <c r="J837" s="113"/>
      <c r="K837" s="114"/>
      <c r="L837" s="115"/>
      <c r="M837" s="112">
        <f t="shared" si="330"/>
      </c>
      <c r="N837" s="113"/>
      <c r="O837" s="114"/>
      <c r="P837" s="115"/>
      <c r="Q837" s="112">
        <f t="shared" si="331"/>
      </c>
      <c r="R837" s="113"/>
      <c r="S837" s="114"/>
      <c r="T837" s="115"/>
      <c r="U837" s="112">
        <f t="shared" si="332"/>
      </c>
      <c r="V837" s="32" t="s">
        <v>12</v>
      </c>
      <c r="W837" s="70"/>
      <c r="X837" s="70"/>
      <c r="Y837" s="70"/>
      <c r="Z837" s="70"/>
      <c r="AA837" s="71"/>
    </row>
    <row r="838" spans="1:27" ht="14.25">
      <c r="A838" s="137" t="s">
        <v>51</v>
      </c>
      <c r="B838" s="113"/>
      <c r="C838" s="114"/>
      <c r="D838" s="115"/>
      <c r="E838" s="112">
        <f t="shared" si="328"/>
      </c>
      <c r="F838" s="113"/>
      <c r="G838" s="114"/>
      <c r="H838" s="115"/>
      <c r="I838" s="112">
        <f t="shared" si="329"/>
      </c>
      <c r="J838" s="113"/>
      <c r="K838" s="114"/>
      <c r="L838" s="115"/>
      <c r="M838" s="112">
        <f t="shared" si="330"/>
      </c>
      <c r="N838" s="113"/>
      <c r="O838" s="114"/>
      <c r="P838" s="115"/>
      <c r="Q838" s="112">
        <f t="shared" si="331"/>
      </c>
      <c r="R838" s="113"/>
      <c r="S838" s="114"/>
      <c r="T838" s="115"/>
      <c r="U838" s="112">
        <f t="shared" si="332"/>
      </c>
      <c r="V838" s="32" t="s">
        <v>13</v>
      </c>
      <c r="W838" s="70"/>
      <c r="X838" s="70"/>
      <c r="Y838" s="70"/>
      <c r="Z838" s="70"/>
      <c r="AA838" s="71"/>
    </row>
    <row r="839" spans="1:27" ht="14.25">
      <c r="A839" s="137" t="s">
        <v>45</v>
      </c>
      <c r="B839" s="113"/>
      <c r="C839" s="114"/>
      <c r="D839" s="116"/>
      <c r="E839" s="112">
        <f t="shared" si="328"/>
      </c>
      <c r="F839" s="113"/>
      <c r="G839" s="114"/>
      <c r="H839" s="116"/>
      <c r="I839" s="112">
        <f t="shared" si="329"/>
      </c>
      <c r="J839" s="113"/>
      <c r="K839" s="114"/>
      <c r="L839" s="116"/>
      <c r="M839" s="112">
        <f t="shared" si="330"/>
      </c>
      <c r="N839" s="113"/>
      <c r="O839" s="114"/>
      <c r="P839" s="116"/>
      <c r="Q839" s="112">
        <f t="shared" si="331"/>
      </c>
      <c r="R839" s="113"/>
      <c r="S839" s="114"/>
      <c r="T839" s="116"/>
      <c r="U839" s="112">
        <f t="shared" si="332"/>
      </c>
      <c r="V839" s="32" t="s">
        <v>13</v>
      </c>
      <c r="W839" s="70"/>
      <c r="X839" s="70"/>
      <c r="Y839" s="70"/>
      <c r="Z839" s="70"/>
      <c r="AA839" s="71"/>
    </row>
    <row r="840" spans="1:27" ht="14.25">
      <c r="A840" s="137" t="s">
        <v>52</v>
      </c>
      <c r="B840" s="113"/>
      <c r="C840" s="114"/>
      <c r="D840" s="116"/>
      <c r="E840" s="112">
        <f t="shared" si="328"/>
      </c>
      <c r="F840" s="113"/>
      <c r="G840" s="114"/>
      <c r="H840" s="116"/>
      <c r="I840" s="112">
        <f t="shared" si="329"/>
      </c>
      <c r="J840" s="113"/>
      <c r="K840" s="114"/>
      <c r="L840" s="116"/>
      <c r="M840" s="112">
        <f t="shared" si="330"/>
      </c>
      <c r="N840" s="113"/>
      <c r="O840" s="114"/>
      <c r="P840" s="116"/>
      <c r="Q840" s="112">
        <f t="shared" si="331"/>
      </c>
      <c r="R840" s="113"/>
      <c r="S840" s="114"/>
      <c r="T840" s="116"/>
      <c r="U840" s="112">
        <f t="shared" si="332"/>
      </c>
      <c r="V840" s="32"/>
      <c r="W840" s="70"/>
      <c r="X840" s="70"/>
      <c r="Y840" s="70"/>
      <c r="Z840" s="70"/>
      <c r="AA840" s="71"/>
    </row>
    <row r="841" spans="1:27" ht="14.25">
      <c r="A841" s="137" t="s">
        <v>42</v>
      </c>
      <c r="B841" s="113"/>
      <c r="C841" s="114"/>
      <c r="D841" s="115"/>
      <c r="E841" s="112">
        <f>IF(SUM(B841:D841)&gt;0,SUM(B841:D841),"")</f>
      </c>
      <c r="F841" s="113"/>
      <c r="G841" s="114"/>
      <c r="H841" s="115"/>
      <c r="I841" s="112">
        <f>IF(SUM(F841:H841)&gt;0,SUM(F841:H841),"")</f>
      </c>
      <c r="J841" s="113"/>
      <c r="K841" s="114"/>
      <c r="L841" s="115"/>
      <c r="M841" s="112">
        <f>IF(SUM(J841:L841)&gt;0,SUM(J841:L841),"")</f>
      </c>
      <c r="N841" s="113"/>
      <c r="O841" s="114"/>
      <c r="P841" s="115"/>
      <c r="Q841" s="112">
        <f>IF(SUM(N841:P841)&gt;0,SUM(N841:P841),"")</f>
      </c>
      <c r="R841" s="113"/>
      <c r="S841" s="114"/>
      <c r="T841" s="115"/>
      <c r="U841" s="112">
        <f>IF(SUM(R841:T841)&gt;0,SUM(R841:T841),"")</f>
      </c>
      <c r="V841" s="32" t="s">
        <v>14</v>
      </c>
      <c r="W841" s="70"/>
      <c r="X841" s="70"/>
      <c r="Y841" s="70"/>
      <c r="Z841" s="70"/>
      <c r="AA841" s="71"/>
    </row>
    <row r="842" spans="1:27" ht="14.25">
      <c r="A842" s="180" t="s">
        <v>50</v>
      </c>
      <c r="B842" s="113"/>
      <c r="C842" s="114"/>
      <c r="D842" s="115"/>
      <c r="E842" s="112">
        <f>IF(SUM(B842:D842)&gt;0,SUM(B842:D842),"")</f>
      </c>
      <c r="F842" s="113"/>
      <c r="G842" s="114"/>
      <c r="H842" s="115"/>
      <c r="I842" s="112">
        <f>IF(SUM(F842:H842)&gt;0,SUM(F842:H842),"")</f>
      </c>
      <c r="J842" s="113"/>
      <c r="K842" s="114"/>
      <c r="L842" s="115"/>
      <c r="M842" s="112">
        <f>IF(SUM(J842:L842)&gt;0,SUM(J842:L842),"")</f>
      </c>
      <c r="N842" s="113"/>
      <c r="O842" s="114"/>
      <c r="P842" s="115"/>
      <c r="Q842" s="112">
        <f>IF(SUM(N842:P842)&gt;0,SUM(N842:P842),"")</f>
      </c>
      <c r="R842" s="113"/>
      <c r="S842" s="114"/>
      <c r="T842" s="115"/>
      <c r="U842" s="112">
        <f>IF(SUM(R842:T842)&gt;0,SUM(R842:T842),"")</f>
      </c>
      <c r="V842" s="32" t="s">
        <v>15</v>
      </c>
      <c r="W842" s="70"/>
      <c r="X842" s="70"/>
      <c r="Y842" s="70"/>
      <c r="Z842" s="70"/>
      <c r="AA842" s="71"/>
    </row>
    <row r="843" spans="1:27" ht="14.25">
      <c r="A843" s="181" t="s">
        <v>47</v>
      </c>
      <c r="B843" s="113"/>
      <c r="C843" s="114"/>
      <c r="D843" s="115"/>
      <c r="E843" s="112">
        <f>IF(SUM(B843:D843)&gt;0,SUM(B843:D843),"")</f>
      </c>
      <c r="F843" s="113"/>
      <c r="G843" s="114"/>
      <c r="H843" s="115"/>
      <c r="I843" s="112">
        <f>IF(SUM(F843:H843)&gt;0,SUM(F843:H843),"")</f>
      </c>
      <c r="J843" s="113"/>
      <c r="K843" s="114"/>
      <c r="L843" s="115"/>
      <c r="M843" s="112">
        <f>IF(SUM(J843:L843)&gt;0,SUM(J843:L843),"")</f>
      </c>
      <c r="N843" s="113"/>
      <c r="O843" s="114"/>
      <c r="P843" s="115"/>
      <c r="Q843" s="112">
        <f>IF(SUM(N843:P843)&gt;0,SUM(N843:P843),"")</f>
      </c>
      <c r="R843" s="113"/>
      <c r="S843" s="114"/>
      <c r="T843" s="115"/>
      <c r="U843" s="112">
        <f>IF(SUM(R843:T843)&gt;0,SUM(R843:T843),"")</f>
      </c>
      <c r="V843" s="32" t="s">
        <v>16</v>
      </c>
      <c r="W843" s="70"/>
      <c r="X843" s="70"/>
      <c r="Y843" s="70"/>
      <c r="Z843" s="70"/>
      <c r="AA843" s="71"/>
    </row>
    <row r="844" spans="1:27" ht="14.25">
      <c r="A844" s="42"/>
      <c r="B844" s="113"/>
      <c r="C844" s="114"/>
      <c r="D844" s="115"/>
      <c r="E844" s="112">
        <f t="shared" si="328"/>
      </c>
      <c r="F844" s="113"/>
      <c r="G844" s="114"/>
      <c r="H844" s="115"/>
      <c r="I844" s="112">
        <f t="shared" si="329"/>
      </c>
      <c r="J844" s="113"/>
      <c r="K844" s="114"/>
      <c r="L844" s="115"/>
      <c r="M844" s="112">
        <f t="shared" si="330"/>
      </c>
      <c r="N844" s="113"/>
      <c r="O844" s="114"/>
      <c r="P844" s="115"/>
      <c r="Q844" s="112">
        <f t="shared" si="331"/>
      </c>
      <c r="R844" s="113"/>
      <c r="S844" s="114"/>
      <c r="T844" s="115"/>
      <c r="U844" s="112">
        <f t="shared" si="332"/>
      </c>
      <c r="V844" s="32" t="s">
        <v>17</v>
      </c>
      <c r="W844" s="70"/>
      <c r="X844" s="70"/>
      <c r="Y844" s="70"/>
      <c r="Z844" s="70"/>
      <c r="AA844" s="71"/>
    </row>
    <row r="845" spans="1:27" ht="14.25">
      <c r="A845" s="42"/>
      <c r="B845" s="113"/>
      <c r="C845" s="114"/>
      <c r="D845" s="115"/>
      <c r="E845" s="112">
        <f t="shared" si="328"/>
      </c>
      <c r="F845" s="113"/>
      <c r="G845" s="114"/>
      <c r="H845" s="115"/>
      <c r="I845" s="112">
        <f t="shared" si="329"/>
      </c>
      <c r="J845" s="113"/>
      <c r="K845" s="114"/>
      <c r="L845" s="115"/>
      <c r="M845" s="112">
        <f t="shared" si="330"/>
      </c>
      <c r="N845" s="113"/>
      <c r="O845" s="114"/>
      <c r="P845" s="115"/>
      <c r="Q845" s="112">
        <f t="shared" si="331"/>
      </c>
      <c r="R845" s="113"/>
      <c r="S845" s="114"/>
      <c r="T845" s="115"/>
      <c r="U845" s="112">
        <f t="shared" si="332"/>
      </c>
      <c r="V845" s="32" t="s">
        <v>13</v>
      </c>
      <c r="W845" s="70"/>
      <c r="X845" s="70"/>
      <c r="Y845" s="70"/>
      <c r="Z845" s="70"/>
      <c r="AA845" s="71"/>
    </row>
    <row r="846" spans="1:27" ht="14.25">
      <c r="A846" s="42"/>
      <c r="B846" s="113"/>
      <c r="C846" s="114"/>
      <c r="D846" s="115"/>
      <c r="E846" s="112">
        <f t="shared" si="328"/>
      </c>
      <c r="F846" s="113"/>
      <c r="G846" s="114"/>
      <c r="H846" s="115"/>
      <c r="I846" s="112">
        <f t="shared" si="329"/>
      </c>
      <c r="J846" s="113"/>
      <c r="K846" s="114"/>
      <c r="L846" s="115"/>
      <c r="M846" s="112">
        <f t="shared" si="330"/>
      </c>
      <c r="N846" s="113"/>
      <c r="O846" s="114"/>
      <c r="P846" s="115"/>
      <c r="Q846" s="112">
        <f t="shared" si="331"/>
      </c>
      <c r="R846" s="113"/>
      <c r="S846" s="114"/>
      <c r="T846" s="115"/>
      <c r="U846" s="112">
        <f t="shared" si="332"/>
      </c>
      <c r="V846" s="32"/>
      <c r="W846" s="70"/>
      <c r="X846" s="70"/>
      <c r="Y846" s="70"/>
      <c r="Z846" s="70"/>
      <c r="AA846" s="71"/>
    </row>
    <row r="847" spans="1:27" ht="14.25">
      <c r="A847" s="24" t="s">
        <v>204</v>
      </c>
      <c r="B847" s="113"/>
      <c r="C847" s="114"/>
      <c r="D847" s="115"/>
      <c r="E847" s="112">
        <f t="shared" si="328"/>
      </c>
      <c r="F847" s="113"/>
      <c r="G847" s="114"/>
      <c r="H847" s="114"/>
      <c r="I847" s="112">
        <f>IF(SUM(F847:H847)&gt;0,SUM(F847:H847),"")</f>
      </c>
      <c r="J847" s="113"/>
      <c r="K847" s="114"/>
      <c r="L847" s="114"/>
      <c r="M847" s="112">
        <f t="shared" si="330"/>
      </c>
      <c r="N847" s="113"/>
      <c r="O847" s="114"/>
      <c r="P847" s="114"/>
      <c r="Q847" s="112">
        <f t="shared" si="331"/>
      </c>
      <c r="R847" s="113"/>
      <c r="S847" s="114"/>
      <c r="T847" s="114"/>
      <c r="U847" s="112">
        <f t="shared" si="332"/>
      </c>
      <c r="V847" s="32"/>
      <c r="W847" s="70"/>
      <c r="X847" s="70"/>
      <c r="Y847" s="70"/>
      <c r="Z847" s="70"/>
      <c r="AA847" s="71"/>
    </row>
    <row r="848" spans="1:27" ht="14.25">
      <c r="A848" s="24" t="s">
        <v>205</v>
      </c>
      <c r="B848" s="113"/>
      <c r="C848" s="114"/>
      <c r="D848" s="115"/>
      <c r="E848" s="112">
        <f t="shared" si="328"/>
      </c>
      <c r="F848" s="113"/>
      <c r="G848" s="114"/>
      <c r="H848" s="115"/>
      <c r="I848" s="112">
        <f t="shared" si="329"/>
      </c>
      <c r="J848" s="113"/>
      <c r="K848" s="114"/>
      <c r="L848" s="115"/>
      <c r="M848" s="112">
        <f t="shared" si="330"/>
      </c>
      <c r="N848" s="113"/>
      <c r="O848" s="114"/>
      <c r="P848" s="115"/>
      <c r="Q848" s="112">
        <f t="shared" si="331"/>
      </c>
      <c r="R848" s="113"/>
      <c r="S848" s="114"/>
      <c r="T848" s="115"/>
      <c r="U848" s="112">
        <f t="shared" si="332"/>
      </c>
      <c r="V848" s="31"/>
      <c r="W848" s="70"/>
      <c r="X848" s="70"/>
      <c r="Y848" s="70"/>
      <c r="Z848" s="70"/>
      <c r="AA848" s="71"/>
    </row>
    <row r="849" spans="1:27" ht="14.25">
      <c r="A849" s="24" t="s">
        <v>318</v>
      </c>
      <c r="B849" s="113"/>
      <c r="C849" s="114"/>
      <c r="D849" s="115"/>
      <c r="E849" s="112">
        <f t="shared" si="328"/>
      </c>
      <c r="F849" s="113"/>
      <c r="G849" s="114"/>
      <c r="H849" s="115"/>
      <c r="I849" s="112">
        <f t="shared" si="329"/>
      </c>
      <c r="J849" s="113"/>
      <c r="K849" s="114"/>
      <c r="L849" s="115"/>
      <c r="M849" s="112">
        <f t="shared" si="330"/>
      </c>
      <c r="N849" s="113"/>
      <c r="O849" s="114"/>
      <c r="P849" s="115"/>
      <c r="Q849" s="112">
        <f t="shared" si="331"/>
      </c>
      <c r="R849" s="113"/>
      <c r="S849" s="114"/>
      <c r="T849" s="115"/>
      <c r="U849" s="112">
        <f t="shared" si="332"/>
      </c>
      <c r="V849" s="31"/>
      <c r="W849" s="70"/>
      <c r="X849" s="70"/>
      <c r="Y849" s="70"/>
      <c r="Z849" s="70"/>
      <c r="AA849" s="71"/>
    </row>
    <row r="850" spans="1:27" ht="15" thickBot="1">
      <c r="A850" s="106" t="s">
        <v>11</v>
      </c>
      <c r="B850" s="150">
        <f aca="true" t="shared" si="333" ref="B850:U850">IF(SUM(B835:B846)=0,0,AVERAGE(B835:B846))</f>
        <v>0</v>
      </c>
      <c r="C850" s="151">
        <f t="shared" si="333"/>
        <v>0</v>
      </c>
      <c r="D850" s="152">
        <f t="shared" si="333"/>
        <v>0</v>
      </c>
      <c r="E850" s="160">
        <f t="shared" si="333"/>
        <v>0</v>
      </c>
      <c r="F850" s="150">
        <f t="shared" si="333"/>
        <v>0</v>
      </c>
      <c r="G850" s="151">
        <f t="shared" si="333"/>
        <v>0</v>
      </c>
      <c r="H850" s="152">
        <f t="shared" si="333"/>
        <v>0</v>
      </c>
      <c r="I850" s="160">
        <f t="shared" si="333"/>
        <v>0</v>
      </c>
      <c r="J850" s="150">
        <f t="shared" si="333"/>
        <v>0</v>
      </c>
      <c r="K850" s="151">
        <f t="shared" si="333"/>
        <v>0</v>
      </c>
      <c r="L850" s="152">
        <f t="shared" si="333"/>
        <v>0</v>
      </c>
      <c r="M850" s="160">
        <f t="shared" si="333"/>
        <v>0</v>
      </c>
      <c r="N850" s="150">
        <f t="shared" si="333"/>
        <v>0</v>
      </c>
      <c r="O850" s="151">
        <f t="shared" si="333"/>
        <v>0</v>
      </c>
      <c r="P850" s="152">
        <f t="shared" si="333"/>
        <v>0</v>
      </c>
      <c r="Q850" s="160">
        <f t="shared" si="333"/>
        <v>0</v>
      </c>
      <c r="R850" s="150">
        <f t="shared" si="333"/>
        <v>0</v>
      </c>
      <c r="S850" s="151">
        <f t="shared" si="333"/>
        <v>0</v>
      </c>
      <c r="T850" s="152">
        <f t="shared" si="333"/>
        <v>0</v>
      </c>
      <c r="U850" s="160">
        <f t="shared" si="333"/>
        <v>0</v>
      </c>
      <c r="V850" s="33"/>
      <c r="W850" s="70"/>
      <c r="X850" s="70"/>
      <c r="Y850" s="70"/>
      <c r="Z850" s="70"/>
      <c r="AA850" s="71"/>
    </row>
    <row r="851" spans="1:27" ht="15" thickBot="1">
      <c r="A851" s="2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26"/>
      <c r="V851" s="25"/>
      <c r="W851" s="100" t="s">
        <v>290</v>
      </c>
      <c r="X851" s="102"/>
      <c r="Y851" s="102"/>
      <c r="Z851" s="102"/>
      <c r="AA851" s="103"/>
    </row>
    <row r="852" spans="1:27" ht="14.25">
      <c r="A852" s="105" t="s">
        <v>301</v>
      </c>
      <c r="B852" s="320" t="s">
        <v>295</v>
      </c>
      <c r="C852" s="321"/>
      <c r="D852" s="321"/>
      <c r="E852" s="322"/>
      <c r="F852" s="320" t="s">
        <v>294</v>
      </c>
      <c r="G852" s="321"/>
      <c r="H852" s="321"/>
      <c r="I852" s="322"/>
      <c r="J852" s="320" t="s">
        <v>293</v>
      </c>
      <c r="K852" s="321"/>
      <c r="L852" s="321"/>
      <c r="M852" s="322"/>
      <c r="N852" s="320" t="s">
        <v>292</v>
      </c>
      <c r="O852" s="321"/>
      <c r="P852" s="321"/>
      <c r="Q852" s="322"/>
      <c r="R852" s="320" t="s">
        <v>291</v>
      </c>
      <c r="S852" s="321"/>
      <c r="T852" s="321"/>
      <c r="U852" s="322"/>
      <c r="V852" s="29"/>
      <c r="W852" s="70" t="str">
        <f>B852</f>
        <v>MA 11</v>
      </c>
      <c r="X852" s="70" t="str">
        <f>F852</f>
        <v>MA 12</v>
      </c>
      <c r="Y852" s="70" t="str">
        <f>J852</f>
        <v>MA 13</v>
      </c>
      <c r="Z852" s="70" t="str">
        <f>N852</f>
        <v>MA 14</v>
      </c>
      <c r="AA852" s="71" t="str">
        <f>R852</f>
        <v>MA 15</v>
      </c>
    </row>
    <row r="853" spans="1:27" ht="15" thickBot="1">
      <c r="A853" s="38" t="s">
        <v>5</v>
      </c>
      <c r="B853" s="18" t="s">
        <v>6</v>
      </c>
      <c r="C853" s="19" t="s">
        <v>7</v>
      </c>
      <c r="D853" s="19" t="s">
        <v>8</v>
      </c>
      <c r="E853" s="21" t="s">
        <v>9</v>
      </c>
      <c r="F853" s="18" t="s">
        <v>6</v>
      </c>
      <c r="G853" s="19" t="s">
        <v>7</v>
      </c>
      <c r="H853" s="19" t="s">
        <v>8</v>
      </c>
      <c r="I853" s="21" t="s">
        <v>9</v>
      </c>
      <c r="J853" s="18" t="s">
        <v>6</v>
      </c>
      <c r="K853" s="19" t="s">
        <v>7</v>
      </c>
      <c r="L853" s="19" t="s">
        <v>8</v>
      </c>
      <c r="M853" s="21" t="s">
        <v>9</v>
      </c>
      <c r="N853" s="18" t="s">
        <v>6</v>
      </c>
      <c r="O853" s="19" t="s">
        <v>7</v>
      </c>
      <c r="P853" s="19" t="s">
        <v>8</v>
      </c>
      <c r="Q853" s="21" t="s">
        <v>9</v>
      </c>
      <c r="R853" s="18" t="s">
        <v>6</v>
      </c>
      <c r="S853" s="19" t="s">
        <v>7</v>
      </c>
      <c r="T853" s="19" t="s">
        <v>8</v>
      </c>
      <c r="U853" s="21" t="s">
        <v>9</v>
      </c>
      <c r="V853" s="22"/>
      <c r="W853" s="90">
        <f>IF(SUM(E854:E868)&gt;0,LARGE(E854:E868,1),0)</f>
        <v>0</v>
      </c>
      <c r="X853" s="70">
        <f>IF(SUM(I854:I868)&gt;0,LARGE(I854:I868,1),0)</f>
        <v>0</v>
      </c>
      <c r="Y853" s="70">
        <f>IF(SUM(M854:M868)&gt;0,LARGE(M854:M868,1),0)</f>
        <v>0</v>
      </c>
      <c r="Z853" s="70">
        <f>IF(SUM(Q854:Q868)&gt;0,LARGE(Q854:Q868,1),0)</f>
        <v>0</v>
      </c>
      <c r="AA853" s="71">
        <f>IF(SUM(U854:U868)&gt;0,LARGE(U854:U868,1),0)</f>
        <v>0</v>
      </c>
    </row>
    <row r="854" spans="1:27" ht="15" thickTop="1">
      <c r="A854" s="178" t="s">
        <v>282</v>
      </c>
      <c r="B854" s="109"/>
      <c r="C854" s="110"/>
      <c r="D854" s="111"/>
      <c r="E854" s="112">
        <f aca="true" t="shared" si="334" ref="E854:E862">IF(SUM(B854:D854)&gt;0,SUM(B854:D854),"")</f>
      </c>
      <c r="F854" s="109"/>
      <c r="G854" s="110"/>
      <c r="H854" s="111"/>
      <c r="I854" s="112">
        <f aca="true" t="shared" si="335" ref="I854:I862">IF(SUM(F854:H854)&gt;0,SUM(F854:H854),"")</f>
      </c>
      <c r="J854" s="109"/>
      <c r="K854" s="110"/>
      <c r="L854" s="111"/>
      <c r="M854" s="112">
        <f aca="true" t="shared" si="336" ref="M854:M862">IF(SUM(J854:L854)&gt;0,SUM(J854:L854),"")</f>
      </c>
      <c r="N854" s="109"/>
      <c r="O854" s="110"/>
      <c r="P854" s="111"/>
      <c r="Q854" s="112">
        <f aca="true" t="shared" si="337" ref="Q854:Q862">IF(SUM(N854:P854)&gt;0,SUM(N854:P854),"")</f>
      </c>
      <c r="R854" s="109"/>
      <c r="S854" s="110"/>
      <c r="T854" s="111"/>
      <c r="U854" s="112">
        <f aca="true" t="shared" si="338" ref="U854:U862">IF(SUM(R854:T854)&gt;0,SUM(R854:T854),"")</f>
      </c>
      <c r="V854" s="30"/>
      <c r="W854" s="70"/>
      <c r="X854" s="70"/>
      <c r="Y854" s="70"/>
      <c r="Z854" s="70"/>
      <c r="AA854" s="71"/>
    </row>
    <row r="855" spans="1:27" ht="14.25">
      <c r="A855" s="179" t="s">
        <v>46</v>
      </c>
      <c r="B855" s="113"/>
      <c r="C855" s="114"/>
      <c r="D855" s="115"/>
      <c r="E855" s="112">
        <f t="shared" si="334"/>
      </c>
      <c r="F855" s="113"/>
      <c r="G855" s="114"/>
      <c r="H855" s="115"/>
      <c r="I855" s="112">
        <f t="shared" si="335"/>
      </c>
      <c r="J855" s="113"/>
      <c r="K855" s="114"/>
      <c r="L855" s="115"/>
      <c r="M855" s="112">
        <f t="shared" si="336"/>
      </c>
      <c r="N855" s="113"/>
      <c r="O855" s="114"/>
      <c r="P855" s="115"/>
      <c r="Q855" s="112">
        <f t="shared" si="337"/>
      </c>
      <c r="R855" s="113"/>
      <c r="S855" s="114"/>
      <c r="T855" s="115"/>
      <c r="U855" s="112">
        <f t="shared" si="338"/>
      </c>
      <c r="V855" s="31"/>
      <c r="W855" s="70"/>
      <c r="X855" s="70"/>
      <c r="Y855" s="70"/>
      <c r="Z855" s="70"/>
      <c r="AA855" s="71"/>
    </row>
    <row r="856" spans="1:27" ht="14.25">
      <c r="A856" s="179" t="s">
        <v>49</v>
      </c>
      <c r="B856" s="113"/>
      <c r="C856" s="114"/>
      <c r="D856" s="115"/>
      <c r="E856" s="112">
        <f t="shared" si="334"/>
      </c>
      <c r="F856" s="113"/>
      <c r="G856" s="114"/>
      <c r="H856" s="115"/>
      <c r="I856" s="112">
        <f t="shared" si="335"/>
      </c>
      <c r="J856" s="113"/>
      <c r="K856" s="114"/>
      <c r="L856" s="115"/>
      <c r="M856" s="112">
        <f t="shared" si="336"/>
      </c>
      <c r="N856" s="113"/>
      <c r="O856" s="114"/>
      <c r="P856" s="115"/>
      <c r="Q856" s="112">
        <f t="shared" si="337"/>
      </c>
      <c r="R856" s="113"/>
      <c r="S856" s="114"/>
      <c r="T856" s="115"/>
      <c r="U856" s="112">
        <f t="shared" si="338"/>
      </c>
      <c r="V856" s="32" t="s">
        <v>12</v>
      </c>
      <c r="W856" s="70"/>
      <c r="X856" s="70"/>
      <c r="Y856" s="70"/>
      <c r="Z856" s="70"/>
      <c r="AA856" s="71"/>
    </row>
    <row r="857" spans="1:27" ht="14.25">
      <c r="A857" s="137" t="s">
        <v>51</v>
      </c>
      <c r="B857" s="113"/>
      <c r="C857" s="114"/>
      <c r="D857" s="115"/>
      <c r="E857" s="112">
        <f t="shared" si="334"/>
      </c>
      <c r="F857" s="113"/>
      <c r="G857" s="114"/>
      <c r="H857" s="115"/>
      <c r="I857" s="112">
        <f t="shared" si="335"/>
      </c>
      <c r="J857" s="113"/>
      <c r="K857" s="114"/>
      <c r="L857" s="115"/>
      <c r="M857" s="112">
        <f t="shared" si="336"/>
      </c>
      <c r="N857" s="113"/>
      <c r="O857" s="114"/>
      <c r="P857" s="115"/>
      <c r="Q857" s="112">
        <f t="shared" si="337"/>
      </c>
      <c r="R857" s="113"/>
      <c r="S857" s="114"/>
      <c r="T857" s="115"/>
      <c r="U857" s="112">
        <f t="shared" si="338"/>
      </c>
      <c r="V857" s="32" t="s">
        <v>13</v>
      </c>
      <c r="W857" s="70"/>
      <c r="X857" s="70"/>
      <c r="Y857" s="70"/>
      <c r="Z857" s="70"/>
      <c r="AA857" s="71"/>
    </row>
    <row r="858" spans="1:27" ht="14.25">
      <c r="A858" s="137" t="s">
        <v>45</v>
      </c>
      <c r="B858" s="113"/>
      <c r="C858" s="114"/>
      <c r="D858" s="116"/>
      <c r="E858" s="112">
        <f t="shared" si="334"/>
      </c>
      <c r="F858" s="113"/>
      <c r="G858" s="114"/>
      <c r="H858" s="116"/>
      <c r="I858" s="112">
        <f t="shared" si="335"/>
      </c>
      <c r="J858" s="113"/>
      <c r="K858" s="114"/>
      <c r="L858" s="116"/>
      <c r="M858" s="112">
        <f t="shared" si="336"/>
      </c>
      <c r="N858" s="113"/>
      <c r="O858" s="114"/>
      <c r="P858" s="116"/>
      <c r="Q858" s="112">
        <f t="shared" si="337"/>
      </c>
      <c r="R858" s="113"/>
      <c r="S858" s="114"/>
      <c r="T858" s="116"/>
      <c r="U858" s="112">
        <f t="shared" si="338"/>
      </c>
      <c r="V858" s="32" t="s">
        <v>13</v>
      </c>
      <c r="W858" s="70"/>
      <c r="X858" s="70"/>
      <c r="Y858" s="70"/>
      <c r="Z858" s="70"/>
      <c r="AA858" s="71"/>
    </row>
    <row r="859" spans="1:27" ht="14.25">
      <c r="A859" s="137" t="s">
        <v>52</v>
      </c>
      <c r="B859" s="113"/>
      <c r="C859" s="114"/>
      <c r="D859" s="116"/>
      <c r="E859" s="112">
        <f t="shared" si="334"/>
      </c>
      <c r="F859" s="113"/>
      <c r="G859" s="114"/>
      <c r="H859" s="116"/>
      <c r="I859" s="112">
        <f t="shared" si="335"/>
      </c>
      <c r="J859" s="113"/>
      <c r="K859" s="114"/>
      <c r="L859" s="116"/>
      <c r="M859" s="112">
        <f t="shared" si="336"/>
      </c>
      <c r="N859" s="113"/>
      <c r="O859" s="114"/>
      <c r="P859" s="116"/>
      <c r="Q859" s="112">
        <f t="shared" si="337"/>
      </c>
      <c r="R859" s="113"/>
      <c r="S859" s="114"/>
      <c r="T859" s="116"/>
      <c r="U859" s="112">
        <f t="shared" si="338"/>
      </c>
      <c r="V859" s="32"/>
      <c r="W859" s="70"/>
      <c r="X859" s="70"/>
      <c r="Y859" s="70"/>
      <c r="Z859" s="70"/>
      <c r="AA859" s="71"/>
    </row>
    <row r="860" spans="1:27" ht="14.25">
      <c r="A860" s="137" t="s">
        <v>42</v>
      </c>
      <c r="B860" s="113"/>
      <c r="C860" s="114"/>
      <c r="D860" s="115"/>
      <c r="E860" s="112">
        <f t="shared" si="334"/>
      </c>
      <c r="F860" s="113"/>
      <c r="G860" s="114"/>
      <c r="H860" s="115"/>
      <c r="I860" s="112">
        <f t="shared" si="335"/>
      </c>
      <c r="J860" s="113"/>
      <c r="K860" s="114"/>
      <c r="L860" s="115"/>
      <c r="M860" s="112">
        <f t="shared" si="336"/>
      </c>
      <c r="N860" s="113"/>
      <c r="O860" s="114"/>
      <c r="P860" s="115"/>
      <c r="Q860" s="112">
        <f t="shared" si="337"/>
      </c>
      <c r="R860" s="113"/>
      <c r="S860" s="114"/>
      <c r="T860" s="115"/>
      <c r="U860" s="112">
        <f t="shared" si="338"/>
      </c>
      <c r="V860" s="32" t="s">
        <v>14</v>
      </c>
      <c r="W860" s="70"/>
      <c r="X860" s="70"/>
      <c r="Y860" s="70"/>
      <c r="Z860" s="70"/>
      <c r="AA860" s="71"/>
    </row>
    <row r="861" spans="1:27" ht="14.25">
      <c r="A861" s="180" t="s">
        <v>50</v>
      </c>
      <c r="B861" s="113"/>
      <c r="C861" s="114"/>
      <c r="D861" s="115"/>
      <c r="E861" s="112">
        <f t="shared" si="334"/>
      </c>
      <c r="F861" s="113"/>
      <c r="G861" s="114"/>
      <c r="H861" s="115"/>
      <c r="I861" s="112">
        <f t="shared" si="335"/>
      </c>
      <c r="J861" s="113"/>
      <c r="K861" s="114"/>
      <c r="L861" s="115"/>
      <c r="M861" s="112">
        <f t="shared" si="336"/>
      </c>
      <c r="N861" s="113"/>
      <c r="O861" s="114"/>
      <c r="P861" s="115"/>
      <c r="Q861" s="112">
        <f t="shared" si="337"/>
      </c>
      <c r="R861" s="113"/>
      <c r="S861" s="114"/>
      <c r="T861" s="115"/>
      <c r="U861" s="112">
        <f t="shared" si="338"/>
      </c>
      <c r="V861" s="32" t="s">
        <v>15</v>
      </c>
      <c r="W861" s="70"/>
      <c r="X861" s="70"/>
      <c r="Y861" s="70"/>
      <c r="Z861" s="70"/>
      <c r="AA861" s="71"/>
    </row>
    <row r="862" spans="1:27" ht="14.25">
      <c r="A862" s="181" t="s">
        <v>47</v>
      </c>
      <c r="B862" s="113"/>
      <c r="C862" s="114"/>
      <c r="D862" s="115"/>
      <c r="E862" s="112">
        <f t="shared" si="334"/>
      </c>
      <c r="F862" s="113"/>
      <c r="G862" s="114"/>
      <c r="H862" s="115"/>
      <c r="I862" s="112">
        <f t="shared" si="335"/>
      </c>
      <c r="J862" s="113"/>
      <c r="K862" s="114"/>
      <c r="L862" s="115"/>
      <c r="M862" s="112">
        <f t="shared" si="336"/>
      </c>
      <c r="N862" s="113"/>
      <c r="O862" s="114"/>
      <c r="P862" s="115"/>
      <c r="Q862" s="112">
        <f t="shared" si="337"/>
      </c>
      <c r="R862" s="113"/>
      <c r="S862" s="114"/>
      <c r="T862" s="115"/>
      <c r="U862" s="112">
        <f t="shared" si="338"/>
      </c>
      <c r="V862" s="32" t="s">
        <v>16</v>
      </c>
      <c r="W862" s="70"/>
      <c r="X862" s="70"/>
      <c r="Y862" s="70"/>
      <c r="Z862" s="70"/>
      <c r="AA862" s="71"/>
    </row>
    <row r="863" spans="1:27" ht="14.25">
      <c r="A863" s="42"/>
      <c r="B863" s="113"/>
      <c r="C863" s="114"/>
      <c r="D863" s="115"/>
      <c r="E863" s="112">
        <f aca="true" t="shared" si="339" ref="E863:E868">IF(SUM(B863:D863)&gt;0,SUM(B863:D863),"")</f>
      </c>
      <c r="F863" s="113"/>
      <c r="G863" s="114"/>
      <c r="H863" s="115"/>
      <c r="I863" s="112">
        <f aca="true" t="shared" si="340" ref="I863:I868">IF(SUM(F863:H863)&gt;0,SUM(F863:H863),"")</f>
      </c>
      <c r="J863" s="113"/>
      <c r="K863" s="114"/>
      <c r="L863" s="115"/>
      <c r="M863" s="112">
        <f aca="true" t="shared" si="341" ref="M863:M868">IF(SUM(J863:L863)&gt;0,SUM(J863:L863),"")</f>
      </c>
      <c r="N863" s="113"/>
      <c r="O863" s="114"/>
      <c r="P863" s="115"/>
      <c r="Q863" s="112">
        <f aca="true" t="shared" si="342" ref="Q863:Q868">IF(SUM(N863:P863)&gt;0,SUM(N863:P863),"")</f>
      </c>
      <c r="R863" s="113"/>
      <c r="S863" s="114"/>
      <c r="T863" s="115"/>
      <c r="U863" s="112">
        <f aca="true" t="shared" si="343" ref="U863:U868">IF(SUM(R863:T863)&gt;0,SUM(R863:T863),"")</f>
      </c>
      <c r="V863" s="32" t="s">
        <v>17</v>
      </c>
      <c r="W863" s="70"/>
      <c r="X863" s="70"/>
      <c r="Y863" s="70"/>
      <c r="Z863" s="70"/>
      <c r="AA863" s="71"/>
    </row>
    <row r="864" spans="1:27" ht="14.25">
      <c r="A864" s="42"/>
      <c r="B864" s="113"/>
      <c r="C864" s="114"/>
      <c r="D864" s="115"/>
      <c r="E864" s="112">
        <f t="shared" si="339"/>
      </c>
      <c r="F864" s="113"/>
      <c r="G864" s="114"/>
      <c r="H864" s="115"/>
      <c r="I864" s="112">
        <f t="shared" si="340"/>
      </c>
      <c r="J864" s="113"/>
      <c r="K864" s="114"/>
      <c r="L864" s="115"/>
      <c r="M864" s="112">
        <f t="shared" si="341"/>
      </c>
      <c r="N864" s="113"/>
      <c r="O864" s="114"/>
      <c r="P864" s="115"/>
      <c r="Q864" s="112">
        <f t="shared" si="342"/>
      </c>
      <c r="R864" s="113"/>
      <c r="S864" s="114"/>
      <c r="T864" s="115"/>
      <c r="U864" s="112">
        <f t="shared" si="343"/>
      </c>
      <c r="V864" s="32" t="s">
        <v>13</v>
      </c>
      <c r="W864" s="70"/>
      <c r="X864" s="70"/>
      <c r="Y864" s="70"/>
      <c r="Z864" s="70"/>
      <c r="AA864" s="71"/>
    </row>
    <row r="865" spans="1:27" ht="14.25">
      <c r="A865" s="42"/>
      <c r="B865" s="113"/>
      <c r="C865" s="114"/>
      <c r="D865" s="115"/>
      <c r="E865" s="112">
        <f t="shared" si="339"/>
      </c>
      <c r="F865" s="113"/>
      <c r="G865" s="114"/>
      <c r="H865" s="115"/>
      <c r="I865" s="112">
        <f t="shared" si="340"/>
      </c>
      <c r="J865" s="113"/>
      <c r="K865" s="114"/>
      <c r="L865" s="115"/>
      <c r="M865" s="112">
        <f t="shared" si="341"/>
      </c>
      <c r="N865" s="113"/>
      <c r="O865" s="114"/>
      <c r="P865" s="115"/>
      <c r="Q865" s="112">
        <f t="shared" si="342"/>
      </c>
      <c r="R865" s="113"/>
      <c r="S865" s="114"/>
      <c r="T865" s="115"/>
      <c r="U865" s="112">
        <f t="shared" si="343"/>
      </c>
      <c r="V865" s="32"/>
      <c r="W865" s="70"/>
      <c r="X865" s="70"/>
      <c r="Y865" s="70"/>
      <c r="Z865" s="70"/>
      <c r="AA865" s="71"/>
    </row>
    <row r="866" spans="1:27" ht="14.25">
      <c r="A866" s="24" t="s">
        <v>204</v>
      </c>
      <c r="B866" s="113"/>
      <c r="C866" s="114"/>
      <c r="D866" s="115"/>
      <c r="E866" s="112">
        <f t="shared" si="339"/>
      </c>
      <c r="F866" s="113"/>
      <c r="G866" s="114"/>
      <c r="H866" s="114"/>
      <c r="I866" s="112">
        <f t="shared" si="340"/>
      </c>
      <c r="J866" s="113"/>
      <c r="K866" s="114"/>
      <c r="L866" s="114"/>
      <c r="M866" s="112">
        <f t="shared" si="341"/>
      </c>
      <c r="N866" s="113"/>
      <c r="O866" s="114"/>
      <c r="P866" s="114"/>
      <c r="Q866" s="112">
        <f t="shared" si="342"/>
      </c>
      <c r="R866" s="113"/>
      <c r="S866" s="114"/>
      <c r="T866" s="114"/>
      <c r="U866" s="112">
        <f t="shared" si="343"/>
      </c>
      <c r="V866" s="32"/>
      <c r="W866" s="70"/>
      <c r="X866" s="70"/>
      <c r="Y866" s="70"/>
      <c r="Z866" s="70"/>
      <c r="AA866" s="71"/>
    </row>
    <row r="867" spans="1:27" ht="14.25">
      <c r="A867" s="24" t="s">
        <v>205</v>
      </c>
      <c r="B867" s="113"/>
      <c r="C867" s="114"/>
      <c r="D867" s="115"/>
      <c r="E867" s="112">
        <f t="shared" si="339"/>
      </c>
      <c r="F867" s="113"/>
      <c r="G867" s="114"/>
      <c r="H867" s="115"/>
      <c r="I867" s="112">
        <f t="shared" si="340"/>
      </c>
      <c r="J867" s="113"/>
      <c r="K867" s="114"/>
      <c r="L867" s="115"/>
      <c r="M867" s="112">
        <f t="shared" si="341"/>
      </c>
      <c r="N867" s="113"/>
      <c r="O867" s="114"/>
      <c r="P867" s="115"/>
      <c r="Q867" s="112">
        <f t="shared" si="342"/>
      </c>
      <c r="R867" s="113"/>
      <c r="S867" s="114"/>
      <c r="T867" s="115"/>
      <c r="U867" s="112">
        <f t="shared" si="343"/>
      </c>
      <c r="V867" s="31"/>
      <c r="W867" s="70"/>
      <c r="X867" s="70"/>
      <c r="Y867" s="70"/>
      <c r="Z867" s="70"/>
      <c r="AA867" s="71"/>
    </row>
    <row r="868" spans="1:27" ht="14.25">
      <c r="A868" s="24" t="s">
        <v>318</v>
      </c>
      <c r="B868" s="113"/>
      <c r="C868" s="114"/>
      <c r="D868" s="115"/>
      <c r="E868" s="112">
        <f t="shared" si="339"/>
      </c>
      <c r="F868" s="113"/>
      <c r="G868" s="114"/>
      <c r="H868" s="115"/>
      <c r="I868" s="112">
        <f t="shared" si="340"/>
      </c>
      <c r="J868" s="113"/>
      <c r="K868" s="114"/>
      <c r="L868" s="115"/>
      <c r="M868" s="112">
        <f t="shared" si="341"/>
      </c>
      <c r="N868" s="113"/>
      <c r="O868" s="114"/>
      <c r="P868" s="115"/>
      <c r="Q868" s="112">
        <f t="shared" si="342"/>
      </c>
      <c r="R868" s="113"/>
      <c r="S868" s="114"/>
      <c r="T868" s="115"/>
      <c r="U868" s="112">
        <f t="shared" si="343"/>
      </c>
      <c r="V868" s="31"/>
      <c r="W868" s="70"/>
      <c r="X868" s="70"/>
      <c r="Y868" s="70"/>
      <c r="Z868" s="70"/>
      <c r="AA868" s="71"/>
    </row>
    <row r="869" spans="1:27" ht="15" thickBot="1">
      <c r="A869" s="106" t="s">
        <v>11</v>
      </c>
      <c r="B869" s="150">
        <f aca="true" t="shared" si="344" ref="B869:U869">IF(SUM(B854:B865)=0,0,AVERAGE(B854:B865))</f>
        <v>0</v>
      </c>
      <c r="C869" s="151">
        <f t="shared" si="344"/>
        <v>0</v>
      </c>
      <c r="D869" s="152">
        <f t="shared" si="344"/>
        <v>0</v>
      </c>
      <c r="E869" s="160">
        <f t="shared" si="344"/>
        <v>0</v>
      </c>
      <c r="F869" s="150">
        <f t="shared" si="344"/>
        <v>0</v>
      </c>
      <c r="G869" s="151">
        <f t="shared" si="344"/>
        <v>0</v>
      </c>
      <c r="H869" s="152">
        <f t="shared" si="344"/>
        <v>0</v>
      </c>
      <c r="I869" s="160">
        <f t="shared" si="344"/>
        <v>0</v>
      </c>
      <c r="J869" s="150">
        <f t="shared" si="344"/>
        <v>0</v>
      </c>
      <c r="K869" s="151">
        <f t="shared" si="344"/>
        <v>0</v>
      </c>
      <c r="L869" s="152">
        <f t="shared" si="344"/>
        <v>0</v>
      </c>
      <c r="M869" s="160">
        <f t="shared" si="344"/>
        <v>0</v>
      </c>
      <c r="N869" s="150">
        <f t="shared" si="344"/>
        <v>0</v>
      </c>
      <c r="O869" s="151">
        <f t="shared" si="344"/>
        <v>0</v>
      </c>
      <c r="P869" s="152">
        <f t="shared" si="344"/>
        <v>0</v>
      </c>
      <c r="Q869" s="160">
        <f t="shared" si="344"/>
        <v>0</v>
      </c>
      <c r="R869" s="150">
        <f t="shared" si="344"/>
        <v>0</v>
      </c>
      <c r="S869" s="151">
        <f t="shared" si="344"/>
        <v>0</v>
      </c>
      <c r="T869" s="152">
        <f t="shared" si="344"/>
        <v>0</v>
      </c>
      <c r="U869" s="160">
        <f t="shared" si="344"/>
        <v>0</v>
      </c>
      <c r="V869" s="33"/>
      <c r="W869" s="70"/>
      <c r="X869" s="70"/>
      <c r="Y869" s="70"/>
      <c r="Z869" s="70"/>
      <c r="AA869" s="71"/>
    </row>
    <row r="870" spans="1:27" ht="14.2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70"/>
      <c r="X870" s="70"/>
      <c r="Y870" s="70"/>
      <c r="Z870" s="70"/>
      <c r="AA870" s="71"/>
    </row>
    <row r="871" spans="1:27" ht="15" thickBo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70" t="s">
        <v>59</v>
      </c>
      <c r="X871" s="88"/>
      <c r="Y871" s="88"/>
      <c r="Z871" s="88"/>
      <c r="AA871" s="89"/>
    </row>
    <row r="872" spans="1:27" ht="14.25">
      <c r="A872" s="15" t="s">
        <v>53</v>
      </c>
      <c r="B872" s="311" t="s">
        <v>339</v>
      </c>
      <c r="C872" s="312"/>
      <c r="D872" s="312"/>
      <c r="E872" s="313"/>
      <c r="F872" s="311" t="s">
        <v>340</v>
      </c>
      <c r="G872" s="312"/>
      <c r="H872" s="312"/>
      <c r="I872" s="313"/>
      <c r="J872" s="311" t="s">
        <v>341</v>
      </c>
      <c r="K872" s="312"/>
      <c r="L872" s="312"/>
      <c r="M872" s="313"/>
      <c r="N872" s="311" t="s">
        <v>342</v>
      </c>
      <c r="O872" s="312"/>
      <c r="P872" s="312"/>
      <c r="Q872" s="313"/>
      <c r="R872" s="311" t="s">
        <v>343</v>
      </c>
      <c r="S872" s="312"/>
      <c r="T872" s="312"/>
      <c r="U872" s="313"/>
      <c r="V872" s="16" t="s">
        <v>4</v>
      </c>
      <c r="W872" s="70" t="str">
        <f>B872</f>
        <v>Nikita Patel - 12</v>
      </c>
      <c r="X872" s="70" t="str">
        <f>F872</f>
        <v>Abbey Lee - 11</v>
      </c>
      <c r="Y872" s="70" t="str">
        <f>J872</f>
        <v>Haynes Curtis - 10</v>
      </c>
      <c r="Z872" s="70" t="str">
        <f>N872</f>
        <v>Rachel Rink - 10</v>
      </c>
      <c r="AA872" s="71" t="str">
        <f>R872</f>
        <v>Molly Sheaffer - 10</v>
      </c>
    </row>
    <row r="873" spans="1:27" ht="15" thickBot="1">
      <c r="A873" s="17" t="s">
        <v>5</v>
      </c>
      <c r="B873" s="18" t="s">
        <v>6</v>
      </c>
      <c r="C873" s="19" t="s">
        <v>7</v>
      </c>
      <c r="D873" s="20" t="s">
        <v>8</v>
      </c>
      <c r="E873" s="21" t="s">
        <v>9</v>
      </c>
      <c r="F873" s="18" t="s">
        <v>6</v>
      </c>
      <c r="G873" s="19" t="s">
        <v>7</v>
      </c>
      <c r="H873" s="19" t="s">
        <v>8</v>
      </c>
      <c r="I873" s="21" t="s">
        <v>9</v>
      </c>
      <c r="J873" s="18" t="s">
        <v>6</v>
      </c>
      <c r="K873" s="19" t="s">
        <v>7</v>
      </c>
      <c r="L873" s="19" t="s">
        <v>8</v>
      </c>
      <c r="M873" s="21" t="s">
        <v>9</v>
      </c>
      <c r="N873" s="18" t="s">
        <v>6</v>
      </c>
      <c r="O873" s="19" t="s">
        <v>7</v>
      </c>
      <c r="P873" s="19" t="s">
        <v>8</v>
      </c>
      <c r="Q873" s="21" t="s">
        <v>9</v>
      </c>
      <c r="R873" s="18" t="s">
        <v>6</v>
      </c>
      <c r="S873" s="19" t="s">
        <v>7</v>
      </c>
      <c r="T873" s="19" t="s">
        <v>8</v>
      </c>
      <c r="U873" s="21" t="s">
        <v>9</v>
      </c>
      <c r="V873" s="22" t="s">
        <v>10</v>
      </c>
      <c r="W873" s="96">
        <f>IF(SUM(E874:E888)&gt;0,LARGE(E874:E888,1),0)</f>
        <v>285</v>
      </c>
      <c r="X873" s="97">
        <f>IF(SUM(I874:I888)&gt;0,LARGE(I874:I888,1),0)</f>
        <v>284</v>
      </c>
      <c r="Y873" s="97">
        <f>IF(SUM(M874:M888)&gt;0,LARGE(M874:M888,1),0)</f>
        <v>290</v>
      </c>
      <c r="Z873" s="97">
        <f>IF(SUM(Q874:Q888)&gt;0,LARGE(Q874:Q888,1),0)</f>
        <v>286</v>
      </c>
      <c r="AA873" s="98">
        <f>IF(SUM(U874:U888)&gt;0,LARGE(U874:U888,1),0)</f>
        <v>290</v>
      </c>
    </row>
    <row r="874" spans="1:27" ht="15" thickTop="1">
      <c r="A874" s="23" t="s">
        <v>44</v>
      </c>
      <c r="B874" s="109">
        <v>94</v>
      </c>
      <c r="C874" s="110">
        <v>89</v>
      </c>
      <c r="D874" s="111">
        <v>90</v>
      </c>
      <c r="E874" s="112">
        <f>IF(SUM(B874:D874)&gt;0,SUM(B874:D874),"")</f>
        <v>273</v>
      </c>
      <c r="F874" s="109">
        <v>95</v>
      </c>
      <c r="G874" s="110">
        <v>79</v>
      </c>
      <c r="H874" s="111">
        <v>85</v>
      </c>
      <c r="I874" s="112">
        <f>IF(SUM(F874:H874)&gt;0,SUM(F874:H874),"")</f>
        <v>259</v>
      </c>
      <c r="J874" s="109">
        <v>97</v>
      </c>
      <c r="K874" s="110">
        <v>94</v>
      </c>
      <c r="L874" s="111">
        <v>97</v>
      </c>
      <c r="M874" s="112">
        <f>IF(SUM(J874:L874)&gt;0,SUM(J874:L874),"")</f>
        <v>288</v>
      </c>
      <c r="N874" s="109">
        <v>93</v>
      </c>
      <c r="O874" s="110">
        <v>92</v>
      </c>
      <c r="P874" s="111">
        <v>84</v>
      </c>
      <c r="Q874" s="112">
        <f>IF(SUM(N874:P874)&gt;0,SUM(N874:P874),"")</f>
        <v>269</v>
      </c>
      <c r="R874" s="109">
        <v>97</v>
      </c>
      <c r="S874" s="110">
        <v>90</v>
      </c>
      <c r="T874" s="111">
        <v>94</v>
      </c>
      <c r="U874" s="112">
        <f>IF(SUM(R874:T874)&gt;0,SUM(R874:T874),"")</f>
        <v>281</v>
      </c>
      <c r="V874" s="94">
        <f>IF(SUM(E874,I874,M874,Q874,U874,U893,Q893,M893,I893,E893,E912,I912,M912,Q912,U912)&gt;0,(LARGE((E874,I874,M874,Q874,U874,U893,Q893,M893,I893,E893,E912,I912,M912,Q912,U912),1)+LARGE((E874,I874,M874,Q874,U874,U893,Q893,M893,I893,E893,E912,I912,M912,Q912,U912),2)+LARGE((E874,I874,M874,Q874,U874,U893,Q893,M893,I893,E893,E912,I912,M912,Q912,U912),3)+LARGE((E874,I874,M874,Q874,U874,U893,Q893,M893,I893,E893,E912,I912,M912,Q912,U912),4)),"")</f>
        <v>1116</v>
      </c>
      <c r="W874" s="70"/>
      <c r="X874" s="70"/>
      <c r="Y874" s="70"/>
      <c r="Z874" s="70"/>
      <c r="AA874" s="71"/>
    </row>
    <row r="875" spans="1:27" ht="14.25">
      <c r="A875" s="24" t="s">
        <v>41</v>
      </c>
      <c r="B875" s="113">
        <v>97</v>
      </c>
      <c r="C875" s="114">
        <v>93</v>
      </c>
      <c r="D875" s="115">
        <v>95</v>
      </c>
      <c r="E875" s="112">
        <f aca="true" t="shared" si="345" ref="E875:E888">IF(SUM(B875:D875)&gt;0,SUM(B875:D875),"")</f>
        <v>285</v>
      </c>
      <c r="F875" s="113">
        <v>96</v>
      </c>
      <c r="G875" s="114">
        <v>93</v>
      </c>
      <c r="H875" s="115">
        <v>91</v>
      </c>
      <c r="I875" s="112">
        <f aca="true" t="shared" si="346" ref="I875:I888">IF(SUM(F875:H875)&gt;0,SUM(F875:H875),"")</f>
        <v>280</v>
      </c>
      <c r="J875" s="113">
        <v>99</v>
      </c>
      <c r="K875" s="114">
        <v>92</v>
      </c>
      <c r="L875" s="115">
        <v>95</v>
      </c>
      <c r="M875" s="112">
        <f aca="true" t="shared" si="347" ref="M875:M888">IF(SUM(J875:L875)&gt;0,SUM(J875:L875),"")</f>
        <v>286</v>
      </c>
      <c r="N875" s="113"/>
      <c r="O875" s="114"/>
      <c r="P875" s="115"/>
      <c r="Q875" s="112">
        <f aca="true" t="shared" si="348" ref="Q875:Q888">IF(SUM(N875:P875)&gt;0,SUM(N875:P875),"")</f>
      </c>
      <c r="R875" s="113">
        <v>98</v>
      </c>
      <c r="S875" s="114">
        <v>91</v>
      </c>
      <c r="T875" s="115">
        <v>90</v>
      </c>
      <c r="U875" s="112">
        <f aca="true" t="shared" si="349" ref="U875:U888">IF(SUM(R875:T875)&gt;0,SUM(R875:T875),"")</f>
        <v>279</v>
      </c>
      <c r="V875" s="94">
        <f>IF(SUM(E875,I875,M875,Q875,U875,U894,Q894,M894,I894,E894,E913,I913,M913,Q913,U913)&gt;0,(LARGE((E875,I875,M875,Q875,U875,U894,Q894,M894,I894,E894,E913,I913,M913,Q913,U913),1)+LARGE((E875,I875,M875,Q875,U875,U894,Q894,M894,I894,E894,E913,I913,M913,Q913,U913),2)+LARGE((E875,I875,M875,Q875,U875,U894,Q894,M894,I894,E894,E913,I913,M913,Q913,U913),3)+LARGE((E875,I875,M875,Q875,U875,U894,Q894,M894,I894,E894,E913,I913,M913,Q913,U913),4)),"")</f>
        <v>1130</v>
      </c>
      <c r="W875" s="70"/>
      <c r="X875" s="70"/>
      <c r="Y875" s="70"/>
      <c r="Z875" s="70"/>
      <c r="AA875" s="71"/>
    </row>
    <row r="876" spans="1:27" ht="14.25">
      <c r="A876" s="24" t="s">
        <v>43</v>
      </c>
      <c r="B876" s="113">
        <v>96</v>
      </c>
      <c r="C876" s="114">
        <v>89</v>
      </c>
      <c r="D876" s="115">
        <v>90</v>
      </c>
      <c r="E876" s="112">
        <f t="shared" si="345"/>
        <v>275</v>
      </c>
      <c r="F876" s="113">
        <v>97</v>
      </c>
      <c r="G876" s="114">
        <v>92</v>
      </c>
      <c r="H876" s="115">
        <v>85</v>
      </c>
      <c r="I876" s="112">
        <f t="shared" si="346"/>
        <v>274</v>
      </c>
      <c r="J876" s="113">
        <v>99</v>
      </c>
      <c r="K876" s="114">
        <v>93</v>
      </c>
      <c r="L876" s="115">
        <v>97</v>
      </c>
      <c r="M876" s="112">
        <f t="shared" si="347"/>
        <v>289</v>
      </c>
      <c r="N876" s="113">
        <v>95</v>
      </c>
      <c r="O876" s="114">
        <v>96</v>
      </c>
      <c r="P876" s="115">
        <v>95</v>
      </c>
      <c r="Q876" s="112">
        <f t="shared" si="348"/>
        <v>286</v>
      </c>
      <c r="R876" s="113">
        <v>97</v>
      </c>
      <c r="S876" s="114">
        <v>95</v>
      </c>
      <c r="T876" s="115">
        <v>93</v>
      </c>
      <c r="U876" s="112">
        <f t="shared" si="349"/>
        <v>285</v>
      </c>
      <c r="V876" s="94">
        <f>IF(SUM(E876,I876,M876,Q876,U876,U895,Q895,M895,I895,E895,E914,I914,M914,Q914,U914)&gt;0,(LARGE((E876,I876,M876,Q876,U876,U895,Q895,M895,I895,E895,E914,I914,M914,Q914,U914),1)+LARGE((E876,I876,M876,Q876,U876,U895,Q895,M895,I895,E895,E914,I914,M914,Q914,U914),2)+LARGE((E876,I876,M876,Q876,U876,U895,Q895,M895,I895,E895,E914,I914,M914,Q914,U914),3)+LARGE((E876,I876,M876,Q876,U876,U895,Q895,M895,I895,E895,E914,I914,M914,Q914,U914),4)),"")</f>
        <v>1135</v>
      </c>
      <c r="W876" s="70"/>
      <c r="X876" s="70"/>
      <c r="Y876" s="70"/>
      <c r="Z876" s="70"/>
      <c r="AA876" s="71"/>
    </row>
    <row r="877" spans="1:27" ht="14.25">
      <c r="A877" s="24" t="s">
        <v>48</v>
      </c>
      <c r="B877" s="113">
        <v>95</v>
      </c>
      <c r="C877" s="114">
        <v>88</v>
      </c>
      <c r="D877" s="115">
        <v>95</v>
      </c>
      <c r="E877" s="112">
        <f t="shared" si="345"/>
        <v>278</v>
      </c>
      <c r="F877" s="113">
        <v>93</v>
      </c>
      <c r="G877" s="114">
        <v>86</v>
      </c>
      <c r="H877" s="115">
        <v>89</v>
      </c>
      <c r="I877" s="112">
        <f t="shared" si="346"/>
        <v>268</v>
      </c>
      <c r="J877" s="113">
        <v>94</v>
      </c>
      <c r="K877" s="114">
        <v>92</v>
      </c>
      <c r="L877" s="115">
        <v>94</v>
      </c>
      <c r="M877" s="112">
        <f t="shared" si="347"/>
        <v>280</v>
      </c>
      <c r="N877" s="113">
        <v>95</v>
      </c>
      <c r="O877" s="114">
        <v>88</v>
      </c>
      <c r="P877" s="115">
        <v>94</v>
      </c>
      <c r="Q877" s="112">
        <f t="shared" si="348"/>
        <v>277</v>
      </c>
      <c r="R877" s="113"/>
      <c r="S877" s="114"/>
      <c r="T877" s="115"/>
      <c r="U877" s="112">
        <f t="shared" si="349"/>
      </c>
      <c r="V877" s="94">
        <f>IF(SUM(E877,I877,M877,Q877,U877,U896,Q896,M896,I896,E896,E915,I915,M915,Q915,U915)&gt;0,(LARGE((E877,I877,M877,Q877,U877,U896,Q896,M896,I896,E896,E915,I915,M915,Q915,U915),1)+LARGE((E877,I877,M877,Q877,U877,U896,Q896,M896,I896,E896,E915,I915,M915,Q915,U915),2)+LARGE((E877,I877,M877,Q877,U877,U896,Q896,M896,I896,E896,E915,I915,M915,Q915,U915),3)+LARGE((E877,I877,M877,Q877,U877,U896,Q896,M896,I896,E896,E915,I915,M915,Q915,U915),4)),"")</f>
        <v>1103</v>
      </c>
      <c r="W877" s="70"/>
      <c r="X877" s="70"/>
      <c r="Y877" s="70"/>
      <c r="Z877" s="70"/>
      <c r="AA877" s="71"/>
    </row>
    <row r="878" spans="1:27" ht="14.25">
      <c r="A878" s="24" t="s">
        <v>40</v>
      </c>
      <c r="B878" s="113">
        <v>95</v>
      </c>
      <c r="C878" s="114">
        <v>88</v>
      </c>
      <c r="D878" s="116">
        <v>89</v>
      </c>
      <c r="E878" s="112">
        <f t="shared" si="345"/>
        <v>272</v>
      </c>
      <c r="F878" s="113">
        <v>93</v>
      </c>
      <c r="G878" s="114">
        <v>95</v>
      </c>
      <c r="H878" s="116">
        <v>91</v>
      </c>
      <c r="I878" s="112">
        <f t="shared" si="346"/>
        <v>279</v>
      </c>
      <c r="J878" s="113">
        <v>97</v>
      </c>
      <c r="K878" s="114">
        <v>94</v>
      </c>
      <c r="L878" s="116">
        <v>97</v>
      </c>
      <c r="M878" s="112">
        <f t="shared" si="347"/>
        <v>288</v>
      </c>
      <c r="N878" s="113">
        <v>97</v>
      </c>
      <c r="O878" s="114">
        <v>89</v>
      </c>
      <c r="P878" s="116">
        <v>93</v>
      </c>
      <c r="Q878" s="112">
        <f t="shared" si="348"/>
        <v>279</v>
      </c>
      <c r="R878" s="113">
        <v>98</v>
      </c>
      <c r="S878" s="114">
        <v>94</v>
      </c>
      <c r="T878" s="116">
        <v>95</v>
      </c>
      <c r="U878" s="112">
        <f t="shared" si="349"/>
        <v>287</v>
      </c>
      <c r="V878" s="94">
        <f>IF(SUM(E878,I878,M878,Q878,U878,U897,Q897,M897,I897,E897,E916,I916,M916,Q916,U916)&gt;0,(LARGE((E878,I878,M878,Q878,U878,U897,Q897,M897,I897,E897,E916,I916,M916,Q916,U916),1)+LARGE((E878,I878,M878,Q878,U878,U897,Q897,M897,I897,E897,E916,I916,M916,Q916,U916),2)+LARGE((E878,I878,M878,Q878,U878,U897,Q897,M897,I897,E897,E916,I916,M916,Q916,U916),3)+LARGE((E878,I878,M878,Q878,U878,U897,Q897,M897,I897,E897,E916,I916,M916,Q916,U916),4)),"")</f>
        <v>1133</v>
      </c>
      <c r="W878" s="70"/>
      <c r="X878" s="70"/>
      <c r="Y878" s="70"/>
      <c r="Z878" s="70"/>
      <c r="AA878" s="71"/>
    </row>
    <row r="879" spans="1:27" ht="14.25">
      <c r="A879" s="24" t="s">
        <v>47</v>
      </c>
      <c r="B879" s="113">
        <v>97</v>
      </c>
      <c r="C879" s="114">
        <v>89</v>
      </c>
      <c r="D879" s="116">
        <v>90</v>
      </c>
      <c r="E879" s="112">
        <f t="shared" si="345"/>
        <v>276</v>
      </c>
      <c r="F879" s="113">
        <v>96</v>
      </c>
      <c r="G879" s="114">
        <v>82</v>
      </c>
      <c r="H879" s="116">
        <v>94</v>
      </c>
      <c r="I879" s="112">
        <f t="shared" si="346"/>
        <v>272</v>
      </c>
      <c r="J879" s="113">
        <v>99</v>
      </c>
      <c r="K879" s="114">
        <v>98</v>
      </c>
      <c r="L879" s="116">
        <v>93</v>
      </c>
      <c r="M879" s="112">
        <f t="shared" si="347"/>
        <v>290</v>
      </c>
      <c r="N879" s="113">
        <v>96</v>
      </c>
      <c r="O879" s="114">
        <v>90</v>
      </c>
      <c r="P879" s="116">
        <v>94</v>
      </c>
      <c r="Q879" s="112">
        <f t="shared" si="348"/>
        <v>280</v>
      </c>
      <c r="R879" s="113">
        <v>98</v>
      </c>
      <c r="S879" s="114">
        <v>95</v>
      </c>
      <c r="T879" s="116">
        <v>97</v>
      </c>
      <c r="U879" s="112">
        <f t="shared" si="349"/>
        <v>290</v>
      </c>
      <c r="V879" s="94">
        <f>IF(SUM(E879,I879,M879,Q879,U879,U898,Q898,M898,I898,E898,E917,I917,M917,Q917,U917)&gt;0,(LARGE((E879,I879,M879,Q879,U879,U898,Q898,M898,I898,E898,E917,I917,M917,Q917,U917),1)+LARGE((E879,I879,M879,Q879,U879,U898,Q898,M898,I898,E898,E917,I917,M917,Q917,U917),2)+LARGE((E879,I879,M879,Q879,U879,U898,Q898,M898,I898,E898,E917,I917,M917,Q917,U917),3)+LARGE((E879,I879,M879,Q879,U879,U898,Q898,M898,I898,E898,E917,I917,M917,Q917,U917),4)),"")</f>
        <v>1136</v>
      </c>
      <c r="W879" s="70"/>
      <c r="X879" s="70"/>
      <c r="Y879" s="70"/>
      <c r="Z879" s="70"/>
      <c r="AA879" s="71"/>
    </row>
    <row r="880" spans="1:27" ht="14.25">
      <c r="A880" s="24" t="s">
        <v>50</v>
      </c>
      <c r="B880" s="113"/>
      <c r="C880" s="114"/>
      <c r="D880" s="115"/>
      <c r="E880" s="112">
        <f>IF(SUM(B880:D880)&gt;0,SUM(B880:D880),"")</f>
      </c>
      <c r="F880" s="113">
        <v>100</v>
      </c>
      <c r="G880" s="114">
        <v>87</v>
      </c>
      <c r="H880" s="115">
        <v>95</v>
      </c>
      <c r="I880" s="112">
        <f>IF(SUM(F880:H880)&gt;0,SUM(F880:H880),"")</f>
        <v>282</v>
      </c>
      <c r="J880" s="113">
        <v>98</v>
      </c>
      <c r="K880" s="114">
        <v>93</v>
      </c>
      <c r="L880" s="115">
        <v>96</v>
      </c>
      <c r="M880" s="112">
        <f>IF(SUM(J880:L880)&gt;0,SUM(J880:L880),"")</f>
        <v>287</v>
      </c>
      <c r="N880" s="113">
        <v>96</v>
      </c>
      <c r="O880" s="114">
        <v>87</v>
      </c>
      <c r="P880" s="115">
        <v>91</v>
      </c>
      <c r="Q880" s="112">
        <f>IF(SUM(N880:P880)&gt;0,SUM(N880:P880),"")</f>
        <v>274</v>
      </c>
      <c r="R880" s="113">
        <v>98</v>
      </c>
      <c r="S880" s="114">
        <v>91</v>
      </c>
      <c r="T880" s="115">
        <v>94</v>
      </c>
      <c r="U880" s="112">
        <f>IF(SUM(R880:T880)&gt;0,SUM(R880:T880),"")</f>
        <v>283</v>
      </c>
      <c r="V880" s="94">
        <f>IF(SUM(E880,I880,M880,Q880,U880,U899,Q899,M899,I899,E899,E918,I918,M918,Q918,U918)&gt;0,(LARGE((E880,I880,M880,Q880,U880,U899,Q899,M899,I899,E899,E918,I918,M918,Q918,U918),1)+LARGE((E880,I880,M880,Q880,U880,U899,Q899,M899,I899,E899,E918,I918,M918,Q918,U918),2)+LARGE((E880,I880,M880,Q880,U880,U899,Q899,M899,I899,E899,E918,I918,M918,Q918,U918),3)+LARGE((E880,I880,M880,Q880,U880,U899,Q899,M899,I899,E899,E918,I918,M918,Q918,U918),4)),"")</f>
        <v>1126</v>
      </c>
      <c r="W880" s="70"/>
      <c r="X880" s="70"/>
      <c r="Y880" s="70"/>
      <c r="Z880" s="70"/>
      <c r="AA880" s="71"/>
    </row>
    <row r="881" spans="1:27" ht="14.25">
      <c r="A881" s="182" t="s">
        <v>46</v>
      </c>
      <c r="B881" s="113">
        <v>93</v>
      </c>
      <c r="C881" s="114">
        <v>92</v>
      </c>
      <c r="D881" s="115">
        <v>94</v>
      </c>
      <c r="E881" s="112">
        <f>IF(SUM(B881:D881)&gt;0,SUM(B881:D881),"")</f>
        <v>279</v>
      </c>
      <c r="F881" s="113">
        <v>97</v>
      </c>
      <c r="G881" s="114">
        <v>94</v>
      </c>
      <c r="H881" s="115">
        <v>93</v>
      </c>
      <c r="I881" s="112">
        <f>IF(SUM(F881:H881)&gt;0,SUM(F881:H881),"")</f>
        <v>284</v>
      </c>
      <c r="J881" s="113"/>
      <c r="K881" s="114"/>
      <c r="L881" s="115"/>
      <c r="M881" s="112">
        <f>IF(SUM(J881:L881)&gt;0,SUM(J881:L881),"")</f>
      </c>
      <c r="N881" s="113">
        <v>96</v>
      </c>
      <c r="O881" s="114">
        <v>92</v>
      </c>
      <c r="P881" s="115">
        <v>88</v>
      </c>
      <c r="Q881" s="112">
        <f>IF(SUM(N881:P881)&gt;0,SUM(N881:P881),"")</f>
        <v>276</v>
      </c>
      <c r="R881" s="113">
        <v>96</v>
      </c>
      <c r="S881" s="114">
        <v>94</v>
      </c>
      <c r="T881" s="115">
        <v>93</v>
      </c>
      <c r="U881" s="112">
        <f>IF(SUM(R881:T881)&gt;0,SUM(R881:T881),"")</f>
        <v>283</v>
      </c>
      <c r="V881" s="94">
        <f>IF(SUM(E881,I881,M881,Q881,U881,U900,Q900,M900,I900,E900,E919,I919,M919,Q919,U919)&gt;0,(LARGE((E881,I881,M881,Q881,U881,U900,Q900,M900,I900,E900,E919,I919,M919,Q919,U919),1)+LARGE((E881,I881,M881,Q881,U881,U900,Q900,M900,I900,E900,E919,I919,M919,Q919,U919),2)+LARGE((E881,I881,M881,Q881,U881,U900,Q900,M900,I900,E900,E919,I919,M919,Q919,U919),3)+LARGE((E881,I881,M881,Q881,U881,U900,Q900,M900,I900,E900,E919,I919,M919,Q919,U919),4)),"")</f>
        <v>1122</v>
      </c>
      <c r="W881" s="70"/>
      <c r="X881" s="70"/>
      <c r="Y881" s="70"/>
      <c r="Z881" s="70"/>
      <c r="AA881" s="71"/>
    </row>
    <row r="882" spans="1:27" ht="14.25">
      <c r="A882" s="182" t="s">
        <v>51</v>
      </c>
      <c r="B882" s="113">
        <v>95</v>
      </c>
      <c r="C882" s="114">
        <v>88</v>
      </c>
      <c r="D882" s="115">
        <v>95</v>
      </c>
      <c r="E882" s="112">
        <f>IF(SUM(B882:D882)&gt;0,SUM(B882:D882),"")</f>
        <v>278</v>
      </c>
      <c r="F882" s="113">
        <v>95</v>
      </c>
      <c r="G882" s="114">
        <v>94</v>
      </c>
      <c r="H882" s="115">
        <v>95</v>
      </c>
      <c r="I882" s="112">
        <f>IF(SUM(F882:H882)&gt;0,SUM(F882:H882),"")</f>
        <v>284</v>
      </c>
      <c r="J882" s="113">
        <v>93</v>
      </c>
      <c r="K882" s="114">
        <v>92</v>
      </c>
      <c r="L882" s="115">
        <v>98</v>
      </c>
      <c r="M882" s="112">
        <f>IF(SUM(J882:L882)&gt;0,SUM(J882:L882),"")</f>
        <v>283</v>
      </c>
      <c r="N882" s="113">
        <v>97</v>
      </c>
      <c r="O882" s="114">
        <v>92</v>
      </c>
      <c r="P882" s="115">
        <v>96</v>
      </c>
      <c r="Q882" s="112">
        <f>IF(SUM(N882:P882)&gt;0,SUM(N882:P882),"")</f>
        <v>285</v>
      </c>
      <c r="R882" s="113">
        <v>96</v>
      </c>
      <c r="S882" s="114">
        <v>94</v>
      </c>
      <c r="T882" s="115">
        <v>95</v>
      </c>
      <c r="U882" s="112">
        <f>IF(SUM(R882:T882)&gt;0,SUM(R882:T882),"")</f>
        <v>285</v>
      </c>
      <c r="V882" s="94">
        <f>IF(SUM(E882,I882,M882,Q882,U882,U901,Q901,M901,I901,E901,E920,I920,M920,Q920,U920)&gt;0,(LARGE((E882,I882,M882,Q882,U882,U901,Q901,M901,I901,E901,E920,I920,M920,Q920,U920),1)+LARGE((E882,I882,M882,Q882,U882,U901,Q901,M901,I901,E901,E920,I920,M920,Q920,U920),2)+LARGE((E882,I882,M882,Q882,U882,U901,Q901,M901,I901,E901,E920,I920,M920,Q920,U920),3)+LARGE((E882,I882,M882,Q882,U882,U901,Q901,M901,I901,E901,E920,I920,M920,Q920,U920),4)),"")</f>
        <v>1137</v>
      </c>
      <c r="W882" s="70"/>
      <c r="X882" s="70"/>
      <c r="Y882" s="70"/>
      <c r="Z882" s="70"/>
      <c r="AA882" s="71"/>
    </row>
    <row r="883" spans="1:27" ht="14.25">
      <c r="A883" s="24"/>
      <c r="B883" s="113"/>
      <c r="C883" s="114"/>
      <c r="D883" s="115"/>
      <c r="E883" s="112">
        <f t="shared" si="345"/>
      </c>
      <c r="F883" s="113"/>
      <c r="G883" s="114"/>
      <c r="H883" s="115"/>
      <c r="I883" s="112">
        <f t="shared" si="346"/>
      </c>
      <c r="J883" s="113"/>
      <c r="K883" s="114"/>
      <c r="L883" s="115"/>
      <c r="M883" s="112">
        <f t="shared" si="347"/>
      </c>
      <c r="N883" s="113"/>
      <c r="O883" s="114"/>
      <c r="P883" s="115"/>
      <c r="Q883" s="112">
        <f t="shared" si="348"/>
      </c>
      <c r="R883" s="113"/>
      <c r="S883" s="114"/>
      <c r="T883" s="115"/>
      <c r="U883" s="112">
        <f t="shared" si="349"/>
      </c>
      <c r="V883" s="94">
        <f>IF(SUM(E883,I883,M883,Q883,U883,U902,Q902,M902,I902,E902,E921,I921,M921,Q921,U921)&gt;0,(LARGE((E883,I883,M883,Q883,U883,U902,Q902,M902,I902,E902,E921,I921,M921,Q921,U921),1)+LARGE((E883,I883,M883,Q883,U883,U902,Q902,M902,I902,E902,E921,I921,M921,Q921,U921),2)+LARGE((E883,I883,M883,Q883,U883,U902,Q902,M902,I902,E902,E921,I921,M921,Q921,U921),3)+LARGE((E883,I883,M883,Q883,U883,U902,Q902,M902,I902,E902,E921,I921,M921,Q921,U921),4)),"")</f>
      </c>
      <c r="W883" s="70"/>
      <c r="X883" s="70"/>
      <c r="Y883" s="70"/>
      <c r="Z883" s="70"/>
      <c r="AA883" s="71"/>
    </row>
    <row r="884" spans="1:27" ht="14.25">
      <c r="A884" s="24"/>
      <c r="B884" s="113"/>
      <c r="C884" s="114"/>
      <c r="D884" s="115"/>
      <c r="E884" s="112">
        <f t="shared" si="345"/>
      </c>
      <c r="F884" s="113"/>
      <c r="G884" s="114"/>
      <c r="H884" s="115"/>
      <c r="I884" s="112">
        <f t="shared" si="346"/>
      </c>
      <c r="J884" s="113"/>
      <c r="K884" s="114"/>
      <c r="L884" s="115"/>
      <c r="M884" s="112">
        <f t="shared" si="347"/>
      </c>
      <c r="N884" s="113"/>
      <c r="O884" s="114"/>
      <c r="P884" s="115"/>
      <c r="Q884" s="112">
        <f t="shared" si="348"/>
      </c>
      <c r="R884" s="113"/>
      <c r="S884" s="114"/>
      <c r="T884" s="115"/>
      <c r="U884" s="112">
        <f t="shared" si="349"/>
      </c>
      <c r="V884" s="94">
        <f>IF(SUM(E884,I884,M884,Q884,U884,U903,Q903,M903,I903,E903,E922,I922,M922,Q922,U922)&gt;0,(LARGE((E884,I884,M884,Q884,U884,U903,Q903,M903,I903,E903,E922,I922,M922,Q922,U922),1)+LARGE((E884,I884,M884,Q884,U884,U903,Q903,M903,I903,E903,E922,I922,M922,Q922,U922),2)+LARGE((E884,I884,M884,Q884,U884,U903,Q903,M903,I903,E903,E922,I922,M922,Q922,U922),3)+LARGE((E884,I884,M884,Q884,U884,U903,Q903,M903,I903,E903,E922,I922,M922,Q922,U922),4)),"")</f>
      </c>
      <c r="W884" s="70"/>
      <c r="X884" s="70"/>
      <c r="Y884" s="70"/>
      <c r="Z884" s="70"/>
      <c r="AA884" s="71"/>
    </row>
    <row r="885" spans="1:27" ht="14.25">
      <c r="A885" s="24"/>
      <c r="B885" s="113"/>
      <c r="C885" s="114"/>
      <c r="D885" s="115"/>
      <c r="E885" s="112">
        <f t="shared" si="345"/>
      </c>
      <c r="F885" s="113"/>
      <c r="G885" s="114"/>
      <c r="H885" s="115"/>
      <c r="I885" s="112">
        <f t="shared" si="346"/>
      </c>
      <c r="J885" s="113"/>
      <c r="K885" s="114"/>
      <c r="L885" s="115"/>
      <c r="M885" s="112">
        <f t="shared" si="347"/>
      </c>
      <c r="N885" s="113"/>
      <c r="O885" s="114"/>
      <c r="P885" s="115"/>
      <c r="Q885" s="112">
        <f t="shared" si="348"/>
      </c>
      <c r="R885" s="113"/>
      <c r="S885" s="114"/>
      <c r="T885" s="115"/>
      <c r="U885" s="112">
        <f t="shared" si="349"/>
      </c>
      <c r="V885" s="94">
        <f>IF(SUM(E885,I885,M885,Q885,U885,U904,Q904,M904,I904,E904,E923,I923,M923,Q923,U923)&gt;0,(LARGE((E885,I885,M885,Q885,U885,U904,Q904,M904,I904,E904,E923,I923,M923,Q923,U923),1)+LARGE((E885,I885,M885,Q885,U885,U904,Q904,M904,I904,E904,E923,I923,M923,Q923,U923),2)+LARGE((E885,I885,M885,Q885,U885,U904,Q904,M904,I904,E904,E923,I923,M923,Q923,U923),3)+LARGE((E885,I885,M885,Q885,U885,U904,Q904,M904,I904,E904,E923,I923,M923,Q923,U923),4)),"")</f>
      </c>
      <c r="W885" s="70"/>
      <c r="X885" s="70"/>
      <c r="Y885" s="70"/>
      <c r="Z885" s="70"/>
      <c r="AA885" s="71"/>
    </row>
    <row r="886" spans="1:27" ht="14.25">
      <c r="A886" s="24" t="s">
        <v>204</v>
      </c>
      <c r="B886" s="113">
        <v>93</v>
      </c>
      <c r="C886" s="114">
        <v>92</v>
      </c>
      <c r="D886" s="115">
        <v>96</v>
      </c>
      <c r="E886" s="112">
        <f t="shared" si="345"/>
        <v>281</v>
      </c>
      <c r="F886" s="113">
        <v>96</v>
      </c>
      <c r="G886" s="114">
        <v>91</v>
      </c>
      <c r="H886" s="114">
        <v>93</v>
      </c>
      <c r="I886" s="112">
        <f>IF(SUM(F886:H886)&gt;0,SUM(F886:H886),"")</f>
        <v>280</v>
      </c>
      <c r="J886" s="113">
        <v>98</v>
      </c>
      <c r="K886" s="114">
        <v>92</v>
      </c>
      <c r="L886" s="114">
        <v>96</v>
      </c>
      <c r="M886" s="112">
        <f t="shared" si="347"/>
        <v>286</v>
      </c>
      <c r="N886" s="113"/>
      <c r="O886" s="114"/>
      <c r="P886" s="114"/>
      <c r="Q886" s="112">
        <f t="shared" si="348"/>
      </c>
      <c r="R886" s="113">
        <v>99</v>
      </c>
      <c r="S886" s="114">
        <v>93</v>
      </c>
      <c r="T886" s="114">
        <v>96</v>
      </c>
      <c r="U886" s="112">
        <f t="shared" si="349"/>
        <v>288</v>
      </c>
      <c r="V886" s="94">
        <f>IF(SUM(E886,I886,M886,Q886,U886,U905,Q905,M905,I905,E905,E924,I924,M924,Q924,U924)&gt;0,(LARGE((E886,I886,M886,Q886,U886,U905,Q905,M905,I905,E905,E924,I924,M924,Q924,U924),1)+LARGE((E886,I886,M886,Q886,U886,U905,Q905,M905,I905,E905,E924,I924,M924,Q924,U924),2)+LARGE((E886,I886,M886,Q886,U886,U905,Q905,M905,I905,E905,E924,I924,M924,Q924,U924),3)+LARGE((E886,I886,M886,Q886,U886,U905,Q905,M905,I905,E905,E924,I924,M924,Q924,U924),4)),"")</f>
        <v>1138</v>
      </c>
      <c r="W886" s="70"/>
      <c r="X886" s="70"/>
      <c r="Y886" s="70"/>
      <c r="Z886" s="70"/>
      <c r="AA886" s="71"/>
    </row>
    <row r="887" spans="1:27" ht="14.25">
      <c r="A887" s="24" t="s">
        <v>205</v>
      </c>
      <c r="B887" s="113"/>
      <c r="C887" s="114"/>
      <c r="D887" s="115"/>
      <c r="E887" s="112">
        <f t="shared" si="345"/>
      </c>
      <c r="F887" s="113"/>
      <c r="G887" s="114"/>
      <c r="H887" s="115"/>
      <c r="I887" s="112">
        <f t="shared" si="346"/>
      </c>
      <c r="J887" s="113"/>
      <c r="K887" s="114"/>
      <c r="L887" s="115"/>
      <c r="M887" s="112">
        <f t="shared" si="347"/>
      </c>
      <c r="N887" s="113"/>
      <c r="O887" s="114"/>
      <c r="P887" s="115"/>
      <c r="Q887" s="112">
        <f t="shared" si="348"/>
      </c>
      <c r="R887" s="113"/>
      <c r="S887" s="114"/>
      <c r="T887" s="115"/>
      <c r="U887" s="112">
        <f t="shared" si="349"/>
      </c>
      <c r="V887" s="94">
        <f>IF(SUM(E887,I887,M887,Q887,U887,U906,Q906,M906,I906,E906,E925,I925,M925,Q925,U925)&gt;0,(LARGE((E887,I887,M887,Q887,U887,U906,Q906,M906,I906,E906,E925,I925,M925,Q925,U925),1)+LARGE((E887,I887,M887,Q887,U887,U906,Q906,M906,I906,E906,E925,I925,M925,Q925,U925),2)+LARGE((E887,I887,M887,Q887,U887,U906,Q906,M906,I906,E906,E925,I925,M925,Q925,U925),3)+LARGE((E887,I887,M887,Q887,U887,U906,Q906,M906,I906,E906,E925,I925,M925,Q925,U925),4)),"")</f>
      </c>
      <c r="W887" s="70"/>
      <c r="X887" s="70"/>
      <c r="Y887" s="70"/>
      <c r="Z887" s="70"/>
      <c r="AA887" s="71"/>
    </row>
    <row r="888" spans="1:27" ht="14.25">
      <c r="A888" s="24" t="s">
        <v>318</v>
      </c>
      <c r="B888" s="113"/>
      <c r="C888" s="114"/>
      <c r="D888" s="115"/>
      <c r="E888" s="112">
        <f t="shared" si="345"/>
      </c>
      <c r="F888" s="113"/>
      <c r="G888" s="114"/>
      <c r="H888" s="115"/>
      <c r="I888" s="112">
        <f t="shared" si="346"/>
      </c>
      <c r="J888" s="113"/>
      <c r="K888" s="114"/>
      <c r="L888" s="115"/>
      <c r="M888" s="112">
        <f t="shared" si="347"/>
      </c>
      <c r="N888" s="113"/>
      <c r="O888" s="114"/>
      <c r="P888" s="115"/>
      <c r="Q888" s="112">
        <f t="shared" si="348"/>
      </c>
      <c r="R888" s="113"/>
      <c r="S888" s="114"/>
      <c r="T888" s="115"/>
      <c r="U888" s="112">
        <f t="shared" si="349"/>
      </c>
      <c r="V888" s="94">
        <f>IF(SUM(E888,I888,M888,Q888,U888,U907,Q907,M907,I907,E907,E926,I926,M926,Q926,U926)&gt;0,(LARGE((E888,I888,M888,Q888,U888,U907,Q907,M907,I907,E907,E926,I926,M926,Q926,U926),1)+LARGE((E888,I888,M888,Q888,U888,U907,Q907,M907,I907,E907,E926,I926,M926,Q926,U926),2)+LARGE((E888,I888,M888,Q888,U888,U907,Q907,M907,I907,E907,E926,I926,M926,Q926,U926),3)+LARGE((E888,I888,M888,Q888,U888,U907,Q907,M907,I907,E907,E926,I926,M926,Q926,U926),4)),"")</f>
      </c>
      <c r="W888" s="70"/>
      <c r="X888" s="70"/>
      <c r="Y888" s="70"/>
      <c r="Z888" s="70"/>
      <c r="AA888" s="71"/>
    </row>
    <row r="889" spans="1:27" ht="15" thickBot="1">
      <c r="A889" s="106" t="s">
        <v>11</v>
      </c>
      <c r="B889" s="150">
        <f aca="true" t="shared" si="350" ref="B889:T889">IF(SUM(B874:B885)=0,0,AVERAGE(B874:B885))</f>
        <v>95.25</v>
      </c>
      <c r="C889" s="151">
        <f t="shared" si="350"/>
        <v>89.5</v>
      </c>
      <c r="D889" s="152">
        <f t="shared" si="350"/>
        <v>92.25</v>
      </c>
      <c r="E889" s="160">
        <f>IF(SUM(E874:E885)=0,0,AVERAGE(E874:E886))</f>
        <v>277.44444444444446</v>
      </c>
      <c r="F889" s="150">
        <f t="shared" si="350"/>
        <v>95.77777777777777</v>
      </c>
      <c r="G889" s="151">
        <f t="shared" si="350"/>
        <v>89.11111111111111</v>
      </c>
      <c r="H889" s="152">
        <f t="shared" si="350"/>
        <v>90.88888888888889</v>
      </c>
      <c r="I889" s="160">
        <f>IF(SUM(I874:I885)=0,0,AVERAGE(I874:I886))</f>
        <v>276.2</v>
      </c>
      <c r="J889" s="150">
        <f t="shared" si="350"/>
        <v>97</v>
      </c>
      <c r="K889" s="151">
        <f t="shared" si="350"/>
        <v>93.5</v>
      </c>
      <c r="L889" s="152">
        <f t="shared" si="350"/>
        <v>95.875</v>
      </c>
      <c r="M889" s="160">
        <f>IF(SUM(M874:M885)=0,0,AVERAGE(M874:M886))</f>
        <v>286.3333333333333</v>
      </c>
      <c r="N889" s="150">
        <f t="shared" si="350"/>
        <v>95.625</v>
      </c>
      <c r="O889" s="151">
        <f t="shared" si="350"/>
        <v>90.75</v>
      </c>
      <c r="P889" s="152">
        <f t="shared" si="350"/>
        <v>91.875</v>
      </c>
      <c r="Q889" s="160">
        <f>IF(SUM(Q874:Q885)=0,0,AVERAGE(Q874:Q886))</f>
        <v>278.25</v>
      </c>
      <c r="R889" s="150">
        <f t="shared" si="350"/>
        <v>97.25</v>
      </c>
      <c r="S889" s="151">
        <f t="shared" si="350"/>
        <v>93</v>
      </c>
      <c r="T889" s="152">
        <f t="shared" si="350"/>
        <v>93.875</v>
      </c>
      <c r="U889" s="160">
        <f>IF(SUM(U874:U885)=0,0,AVERAGE(U874:U886))</f>
        <v>284.55555555555554</v>
      </c>
      <c r="V889" s="153">
        <f>IF(SUM(V874:V885)=0,0,AVERAGE(V874:V886))</f>
        <v>1127.6</v>
      </c>
      <c r="W889" s="70"/>
      <c r="X889" s="70"/>
      <c r="Y889" s="70"/>
      <c r="Z889" s="70"/>
      <c r="AA889" s="71"/>
    </row>
    <row r="890" spans="1:27" ht="15" thickBot="1">
      <c r="A890" s="2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26"/>
      <c r="V890" s="25"/>
      <c r="W890" s="100" t="s">
        <v>59</v>
      </c>
      <c r="X890" s="102"/>
      <c r="Y890" s="102"/>
      <c r="Z890" s="102"/>
      <c r="AA890" s="103"/>
    </row>
    <row r="891" spans="1:27" ht="14.25">
      <c r="A891" s="28" t="s">
        <v>53</v>
      </c>
      <c r="B891" s="320" t="s">
        <v>400</v>
      </c>
      <c r="C891" s="321"/>
      <c r="D891" s="321"/>
      <c r="E891" s="322"/>
      <c r="F891" s="320" t="s">
        <v>420</v>
      </c>
      <c r="G891" s="321"/>
      <c r="H891" s="321"/>
      <c r="I891" s="322"/>
      <c r="J891" s="320" t="s">
        <v>117</v>
      </c>
      <c r="K891" s="321"/>
      <c r="L891" s="321"/>
      <c r="M891" s="322"/>
      <c r="N891" s="320" t="s">
        <v>118</v>
      </c>
      <c r="O891" s="321"/>
      <c r="P891" s="321"/>
      <c r="Q891" s="322"/>
      <c r="R891" s="320" t="s">
        <v>119</v>
      </c>
      <c r="S891" s="321"/>
      <c r="T891" s="321"/>
      <c r="U891" s="322"/>
      <c r="V891" s="29"/>
      <c r="W891" s="70" t="str">
        <f>B891</f>
        <v>Jacqueline Morris - 9</v>
      </c>
      <c r="X891" s="70" t="str">
        <f>F891</f>
        <v>Tarin Singhapakdi - 9</v>
      </c>
      <c r="Y891" s="70" t="str">
        <f>J891</f>
        <v>WA 8</v>
      </c>
      <c r="Z891" s="70" t="str">
        <f>N891</f>
        <v>WA 9</v>
      </c>
      <c r="AA891" s="71" t="str">
        <f>R891</f>
        <v>WA 10</v>
      </c>
    </row>
    <row r="892" spans="1:27" ht="15" thickBot="1">
      <c r="A892" s="17" t="s">
        <v>5</v>
      </c>
      <c r="B892" s="18" t="s">
        <v>6</v>
      </c>
      <c r="C892" s="19" t="s">
        <v>7</v>
      </c>
      <c r="D892" s="19" t="s">
        <v>8</v>
      </c>
      <c r="E892" s="21" t="s">
        <v>9</v>
      </c>
      <c r="F892" s="18" t="s">
        <v>6</v>
      </c>
      <c r="G892" s="19" t="s">
        <v>7</v>
      </c>
      <c r="H892" s="19" t="s">
        <v>8</v>
      </c>
      <c r="I892" s="21" t="s">
        <v>9</v>
      </c>
      <c r="J892" s="18" t="s">
        <v>6</v>
      </c>
      <c r="K892" s="19" t="s">
        <v>7</v>
      </c>
      <c r="L892" s="19" t="s">
        <v>8</v>
      </c>
      <c r="M892" s="21" t="s">
        <v>9</v>
      </c>
      <c r="N892" s="18" t="s">
        <v>6</v>
      </c>
      <c r="O892" s="19" t="s">
        <v>7</v>
      </c>
      <c r="P892" s="19" t="s">
        <v>8</v>
      </c>
      <c r="Q892" s="21" t="s">
        <v>9</v>
      </c>
      <c r="R892" s="18" t="s">
        <v>6</v>
      </c>
      <c r="S892" s="19" t="s">
        <v>7</v>
      </c>
      <c r="T892" s="19" t="s">
        <v>8</v>
      </c>
      <c r="U892" s="21" t="s">
        <v>9</v>
      </c>
      <c r="V892" s="22"/>
      <c r="W892" s="90">
        <f>IF(SUM(E893:E907)&gt;0,LARGE(E893:E907,1),0)</f>
        <v>283</v>
      </c>
      <c r="X892" s="70">
        <f>IF(SUM(I893:I907)&gt;0,LARGE(I893:I907,1),0)</f>
        <v>274</v>
      </c>
      <c r="Y892" s="70">
        <f>IF(SUM(M893:M907)&gt;0,LARGE(M893:M907,1),0)</f>
        <v>0</v>
      </c>
      <c r="Z892" s="70">
        <f>IF(SUM(Q893:Q907)&gt;0,LARGE(Q893:Q907,1),0)</f>
        <v>0</v>
      </c>
      <c r="AA892" s="71">
        <f>IF(SUM(U893:U907)&gt;0,LARGE(U893:U907,1),0)</f>
        <v>0</v>
      </c>
    </row>
    <row r="893" spans="1:27" ht="15" thickTop="1">
      <c r="A893" s="23" t="s">
        <v>44</v>
      </c>
      <c r="B893" s="109">
        <v>96</v>
      </c>
      <c r="C893" s="110">
        <v>86</v>
      </c>
      <c r="D893" s="111">
        <v>92</v>
      </c>
      <c r="E893" s="112">
        <f>IF(SUM(B893:D893)&gt;0,SUM(B893:D893),"")</f>
        <v>274</v>
      </c>
      <c r="F893" s="109"/>
      <c r="G893" s="110"/>
      <c r="H893" s="111"/>
      <c r="I893" s="112">
        <f>IF(SUM(F893:H893)&gt;0,SUM(F893:H893),"")</f>
      </c>
      <c r="J893" s="109"/>
      <c r="K893" s="110"/>
      <c r="L893" s="111"/>
      <c r="M893" s="112">
        <f>IF(SUM(J893:L893)&gt;0,SUM(J893:L893),"")</f>
      </c>
      <c r="N893" s="109"/>
      <c r="O893" s="110"/>
      <c r="P893" s="111"/>
      <c r="Q893" s="112">
        <f>IF(SUM(N893:P893)&gt;0,SUM(N893:P893),"")</f>
      </c>
      <c r="R893" s="109"/>
      <c r="S893" s="110"/>
      <c r="T893" s="111"/>
      <c r="U893" s="112">
        <f>IF(SUM(R893:T893)&gt;0,SUM(R893:T893),"")</f>
      </c>
      <c r="V893" s="30"/>
      <c r="W893" s="70"/>
      <c r="X893" s="70"/>
      <c r="Y893" s="70"/>
      <c r="Z893" s="70"/>
      <c r="AA893" s="71"/>
    </row>
    <row r="894" spans="1:27" ht="14.25">
      <c r="A894" s="24" t="s">
        <v>41</v>
      </c>
      <c r="B894" s="113"/>
      <c r="C894" s="114"/>
      <c r="D894" s="115"/>
      <c r="E894" s="112">
        <f aca="true" t="shared" si="351" ref="E894:E907">IF(SUM(B894:D894)&gt;0,SUM(B894:D894),"")</f>
      </c>
      <c r="F894" s="113"/>
      <c r="G894" s="114"/>
      <c r="H894" s="115"/>
      <c r="I894" s="112">
        <f aca="true" t="shared" si="352" ref="I894:I907">IF(SUM(F894:H894)&gt;0,SUM(F894:H894),"")</f>
      </c>
      <c r="J894" s="113"/>
      <c r="K894" s="114"/>
      <c r="L894" s="115"/>
      <c r="M894" s="112">
        <f aca="true" t="shared" si="353" ref="M894:M907">IF(SUM(J894:L894)&gt;0,SUM(J894:L894),"")</f>
      </c>
      <c r="N894" s="113"/>
      <c r="O894" s="114"/>
      <c r="P894" s="115"/>
      <c r="Q894" s="112">
        <f aca="true" t="shared" si="354" ref="Q894:Q907">IF(SUM(N894:P894)&gt;0,SUM(N894:P894),"")</f>
      </c>
      <c r="R894" s="113"/>
      <c r="S894" s="114"/>
      <c r="T894" s="115"/>
      <c r="U894" s="112">
        <f aca="true" t="shared" si="355" ref="U894:U907">IF(SUM(R894:T894)&gt;0,SUM(R894:T894),"")</f>
      </c>
      <c r="V894" s="31"/>
      <c r="W894" s="70"/>
      <c r="X894" s="70"/>
      <c r="Y894" s="70"/>
      <c r="Z894" s="70"/>
      <c r="AA894" s="71"/>
    </row>
    <row r="895" spans="1:27" ht="14.25">
      <c r="A895" s="24" t="s">
        <v>43</v>
      </c>
      <c r="B895" s="113"/>
      <c r="C895" s="114"/>
      <c r="D895" s="115"/>
      <c r="E895" s="112">
        <f t="shared" si="351"/>
      </c>
      <c r="F895" s="113"/>
      <c r="G895" s="114"/>
      <c r="H895" s="115"/>
      <c r="I895" s="112">
        <f t="shared" si="352"/>
      </c>
      <c r="J895" s="113"/>
      <c r="K895" s="114"/>
      <c r="L895" s="115"/>
      <c r="M895" s="112">
        <f t="shared" si="353"/>
      </c>
      <c r="N895" s="113"/>
      <c r="O895" s="114"/>
      <c r="P895" s="115"/>
      <c r="Q895" s="112">
        <f t="shared" si="354"/>
      </c>
      <c r="R895" s="113"/>
      <c r="S895" s="114"/>
      <c r="T895" s="115"/>
      <c r="U895" s="112">
        <f t="shared" si="355"/>
      </c>
      <c r="V895" s="32" t="s">
        <v>12</v>
      </c>
      <c r="W895" s="70"/>
      <c r="X895" s="70"/>
      <c r="Y895" s="70"/>
      <c r="Z895" s="70"/>
      <c r="AA895" s="71"/>
    </row>
    <row r="896" spans="1:27" ht="14.25">
      <c r="A896" s="24" t="s">
        <v>48</v>
      </c>
      <c r="B896" s="113"/>
      <c r="C896" s="114"/>
      <c r="D896" s="115"/>
      <c r="E896" s="112">
        <f t="shared" si="351"/>
      </c>
      <c r="F896" s="113"/>
      <c r="G896" s="114"/>
      <c r="H896" s="115"/>
      <c r="I896" s="112">
        <f t="shared" si="352"/>
      </c>
      <c r="J896" s="113"/>
      <c r="K896" s="114"/>
      <c r="L896" s="115"/>
      <c r="M896" s="112">
        <f t="shared" si="353"/>
      </c>
      <c r="N896" s="113"/>
      <c r="O896" s="114"/>
      <c r="P896" s="115"/>
      <c r="Q896" s="112">
        <f t="shared" si="354"/>
      </c>
      <c r="R896" s="113"/>
      <c r="S896" s="114"/>
      <c r="T896" s="115"/>
      <c r="U896" s="112">
        <f t="shared" si="355"/>
      </c>
      <c r="V896" s="32" t="s">
        <v>13</v>
      </c>
      <c r="W896" s="70"/>
      <c r="X896" s="70"/>
      <c r="Y896" s="70"/>
      <c r="Z896" s="70"/>
      <c r="AA896" s="71"/>
    </row>
    <row r="897" spans="1:27" ht="14.25">
      <c r="A897" s="24" t="s">
        <v>40</v>
      </c>
      <c r="B897" s="113"/>
      <c r="C897" s="114"/>
      <c r="D897" s="116"/>
      <c r="E897" s="112">
        <f t="shared" si="351"/>
      </c>
      <c r="F897" s="113"/>
      <c r="G897" s="114"/>
      <c r="H897" s="116"/>
      <c r="I897" s="112">
        <f t="shared" si="352"/>
      </c>
      <c r="J897" s="113"/>
      <c r="K897" s="114"/>
      <c r="L897" s="116"/>
      <c r="M897" s="112">
        <f t="shared" si="353"/>
      </c>
      <c r="N897" s="113"/>
      <c r="O897" s="114"/>
      <c r="P897" s="116"/>
      <c r="Q897" s="112">
        <f t="shared" si="354"/>
      </c>
      <c r="R897" s="113"/>
      <c r="S897" s="114"/>
      <c r="T897" s="116"/>
      <c r="U897" s="112">
        <f t="shared" si="355"/>
      </c>
      <c r="V897" s="32" t="s">
        <v>13</v>
      </c>
      <c r="W897" s="70"/>
      <c r="X897" s="70"/>
      <c r="Y897" s="70"/>
      <c r="Z897" s="70"/>
      <c r="AA897" s="71"/>
    </row>
    <row r="898" spans="1:27" ht="14.25">
      <c r="A898" s="24" t="s">
        <v>47</v>
      </c>
      <c r="B898" s="113"/>
      <c r="C898" s="114"/>
      <c r="D898" s="116"/>
      <c r="E898" s="112">
        <f t="shared" si="351"/>
      </c>
      <c r="F898" s="113"/>
      <c r="G898" s="114"/>
      <c r="H898" s="116"/>
      <c r="I898" s="112">
        <f t="shared" si="352"/>
      </c>
      <c r="J898" s="113"/>
      <c r="K898" s="114"/>
      <c r="L898" s="116"/>
      <c r="M898" s="112">
        <f t="shared" si="353"/>
      </c>
      <c r="N898" s="113"/>
      <c r="O898" s="114"/>
      <c r="P898" s="116"/>
      <c r="Q898" s="112">
        <f t="shared" si="354"/>
      </c>
      <c r="R898" s="113"/>
      <c r="S898" s="114"/>
      <c r="T898" s="116"/>
      <c r="U898" s="112">
        <f t="shared" si="355"/>
      </c>
      <c r="V898" s="32"/>
      <c r="W898" s="70"/>
      <c r="X898" s="70"/>
      <c r="Y898" s="70"/>
      <c r="Z898" s="70"/>
      <c r="AA898" s="71"/>
    </row>
    <row r="899" spans="1:27" ht="14.25">
      <c r="A899" s="24" t="s">
        <v>50</v>
      </c>
      <c r="B899" s="113"/>
      <c r="C899" s="114"/>
      <c r="D899" s="115"/>
      <c r="E899" s="112">
        <f>IF(SUM(B899:D899)&gt;0,SUM(B899:D899),"")</f>
      </c>
      <c r="F899" s="113">
        <v>91</v>
      </c>
      <c r="G899" s="114">
        <v>94</v>
      </c>
      <c r="H899" s="115">
        <v>84</v>
      </c>
      <c r="I899" s="112">
        <f>IF(SUM(F899:H899)&gt;0,SUM(F899:H899),"")</f>
        <v>269</v>
      </c>
      <c r="J899" s="113"/>
      <c r="K899" s="114"/>
      <c r="L899" s="115"/>
      <c r="M899" s="112">
        <f>IF(SUM(J899:L899)&gt;0,SUM(J899:L899),"")</f>
      </c>
      <c r="N899" s="113"/>
      <c r="O899" s="114"/>
      <c r="P899" s="115"/>
      <c r="Q899" s="112">
        <f>IF(SUM(N899:P899)&gt;0,SUM(N899:P899),"")</f>
      </c>
      <c r="R899" s="113"/>
      <c r="S899" s="114"/>
      <c r="T899" s="115"/>
      <c r="U899" s="112">
        <f>IF(SUM(R899:T899)&gt;0,SUM(R899:T899),"")</f>
      </c>
      <c r="V899" s="32" t="s">
        <v>14</v>
      </c>
      <c r="W899" s="70"/>
      <c r="X899" s="70"/>
      <c r="Y899" s="70"/>
      <c r="Z899" s="70"/>
      <c r="AA899" s="71"/>
    </row>
    <row r="900" spans="1:27" ht="14.25">
      <c r="A900" s="182" t="s">
        <v>46</v>
      </c>
      <c r="B900" s="113"/>
      <c r="C900" s="114"/>
      <c r="D900" s="115"/>
      <c r="E900" s="112">
        <f>IF(SUM(B900:D900)&gt;0,SUM(B900:D900),"")</f>
      </c>
      <c r="F900" s="113">
        <v>95</v>
      </c>
      <c r="G900" s="114">
        <v>92</v>
      </c>
      <c r="H900" s="115">
        <v>87</v>
      </c>
      <c r="I900" s="112">
        <f>IF(SUM(F900:H900)&gt;0,SUM(F900:H900),"")</f>
        <v>274</v>
      </c>
      <c r="J900" s="113"/>
      <c r="K900" s="114"/>
      <c r="L900" s="115"/>
      <c r="M900" s="112">
        <f>IF(SUM(J900:L900)&gt;0,SUM(J900:L900),"")</f>
      </c>
      <c r="N900" s="113"/>
      <c r="O900" s="114"/>
      <c r="P900" s="115"/>
      <c r="Q900" s="112">
        <f>IF(SUM(N900:P900)&gt;0,SUM(N900:P900),"")</f>
      </c>
      <c r="R900" s="113"/>
      <c r="S900" s="114"/>
      <c r="T900" s="115"/>
      <c r="U900" s="112">
        <f>IF(SUM(R900:T900)&gt;0,SUM(R900:T900),"")</f>
      </c>
      <c r="V900" s="32" t="s">
        <v>15</v>
      </c>
      <c r="W900" s="70"/>
      <c r="X900" s="70"/>
      <c r="Y900" s="70"/>
      <c r="Z900" s="70"/>
      <c r="AA900" s="71"/>
    </row>
    <row r="901" spans="1:27" ht="14.25">
      <c r="A901" s="182" t="s">
        <v>51</v>
      </c>
      <c r="B901" s="113"/>
      <c r="C901" s="114"/>
      <c r="D901" s="115"/>
      <c r="E901" s="112">
        <f>IF(SUM(B901:D901)&gt;0,SUM(B901:D901),"")</f>
      </c>
      <c r="F901" s="113"/>
      <c r="G901" s="114"/>
      <c r="H901" s="115"/>
      <c r="I901" s="112">
        <f>IF(SUM(F901:H901)&gt;0,SUM(F901:H901),"")</f>
      </c>
      <c r="J901" s="113"/>
      <c r="K901" s="114"/>
      <c r="L901" s="115"/>
      <c r="M901" s="112">
        <f>IF(SUM(J901:L901)&gt;0,SUM(J901:L901),"")</f>
      </c>
      <c r="N901" s="113"/>
      <c r="O901" s="114"/>
      <c r="P901" s="115"/>
      <c r="Q901" s="112">
        <f>IF(SUM(N901:P901)&gt;0,SUM(N901:P901),"")</f>
      </c>
      <c r="R901" s="113"/>
      <c r="S901" s="114"/>
      <c r="T901" s="115"/>
      <c r="U901" s="112">
        <f>IF(SUM(R901:T901)&gt;0,SUM(R901:T901),"")</f>
      </c>
      <c r="V901" s="32" t="s">
        <v>16</v>
      </c>
      <c r="W901" s="70"/>
      <c r="X901" s="70"/>
      <c r="Y901" s="70"/>
      <c r="Z901" s="70"/>
      <c r="AA901" s="71"/>
    </row>
    <row r="902" spans="1:27" ht="14.25">
      <c r="A902" s="24"/>
      <c r="B902" s="113"/>
      <c r="C902" s="114"/>
      <c r="D902" s="115"/>
      <c r="E902" s="112">
        <f t="shared" si="351"/>
      </c>
      <c r="F902" s="113"/>
      <c r="G902" s="114"/>
      <c r="H902" s="115"/>
      <c r="I902" s="112">
        <f t="shared" si="352"/>
      </c>
      <c r="J902" s="113"/>
      <c r="K902" s="114"/>
      <c r="L902" s="115"/>
      <c r="M902" s="112">
        <f t="shared" si="353"/>
      </c>
      <c r="N902" s="113"/>
      <c r="O902" s="114"/>
      <c r="P902" s="115"/>
      <c r="Q902" s="112">
        <f t="shared" si="354"/>
      </c>
      <c r="R902" s="113"/>
      <c r="S902" s="114"/>
      <c r="T902" s="115"/>
      <c r="U902" s="112">
        <f t="shared" si="355"/>
      </c>
      <c r="V902" s="32" t="s">
        <v>17</v>
      </c>
      <c r="W902" s="70"/>
      <c r="X902" s="70"/>
      <c r="Y902" s="70"/>
      <c r="Z902" s="70"/>
      <c r="AA902" s="71"/>
    </row>
    <row r="903" spans="1:27" ht="14.25">
      <c r="A903" s="24"/>
      <c r="B903" s="113"/>
      <c r="C903" s="114"/>
      <c r="D903" s="115"/>
      <c r="E903" s="112">
        <f t="shared" si="351"/>
      </c>
      <c r="F903" s="113"/>
      <c r="G903" s="114"/>
      <c r="H903" s="115"/>
      <c r="I903" s="112">
        <f t="shared" si="352"/>
      </c>
      <c r="J903" s="113"/>
      <c r="K903" s="114"/>
      <c r="L903" s="115"/>
      <c r="M903" s="112">
        <f t="shared" si="353"/>
      </c>
      <c r="N903" s="113"/>
      <c r="O903" s="114"/>
      <c r="P903" s="115"/>
      <c r="Q903" s="112">
        <f t="shared" si="354"/>
      </c>
      <c r="R903" s="113"/>
      <c r="S903" s="114"/>
      <c r="T903" s="115"/>
      <c r="U903" s="112">
        <f t="shared" si="355"/>
      </c>
      <c r="V903" s="32" t="s">
        <v>13</v>
      </c>
      <c r="W903" s="70"/>
      <c r="X903" s="70"/>
      <c r="Y903" s="70"/>
      <c r="Z903" s="70"/>
      <c r="AA903" s="71"/>
    </row>
    <row r="904" spans="1:27" ht="14.25">
      <c r="A904" s="24"/>
      <c r="B904" s="113"/>
      <c r="C904" s="114"/>
      <c r="D904" s="115"/>
      <c r="E904" s="112">
        <f t="shared" si="351"/>
      </c>
      <c r="F904" s="113"/>
      <c r="G904" s="114"/>
      <c r="H904" s="115"/>
      <c r="I904" s="112">
        <f t="shared" si="352"/>
      </c>
      <c r="J904" s="113"/>
      <c r="K904" s="114"/>
      <c r="L904" s="115"/>
      <c r="M904" s="112">
        <f t="shared" si="353"/>
      </c>
      <c r="N904" s="113"/>
      <c r="O904" s="114"/>
      <c r="P904" s="115"/>
      <c r="Q904" s="112">
        <f t="shared" si="354"/>
      </c>
      <c r="R904" s="113"/>
      <c r="S904" s="114"/>
      <c r="T904" s="115"/>
      <c r="U904" s="112">
        <f t="shared" si="355"/>
      </c>
      <c r="V904" s="32"/>
      <c r="W904" s="70"/>
      <c r="X904" s="70"/>
      <c r="Y904" s="70"/>
      <c r="Z904" s="70"/>
      <c r="AA904" s="71"/>
    </row>
    <row r="905" spans="1:27" ht="14.25">
      <c r="A905" s="24" t="s">
        <v>204</v>
      </c>
      <c r="B905" s="113">
        <v>97</v>
      </c>
      <c r="C905" s="114">
        <v>89</v>
      </c>
      <c r="D905" s="115">
        <v>97</v>
      </c>
      <c r="E905" s="112">
        <f t="shared" si="351"/>
        <v>283</v>
      </c>
      <c r="F905" s="113"/>
      <c r="G905" s="114"/>
      <c r="H905" s="114"/>
      <c r="I905" s="112">
        <f>IF(SUM(F905:H905)&gt;0,SUM(F905:H905),"")</f>
      </c>
      <c r="J905" s="113"/>
      <c r="K905" s="114"/>
      <c r="L905" s="114"/>
      <c r="M905" s="112">
        <f t="shared" si="353"/>
      </c>
      <c r="N905" s="113"/>
      <c r="O905" s="114"/>
      <c r="P905" s="114"/>
      <c r="Q905" s="112">
        <f t="shared" si="354"/>
      </c>
      <c r="R905" s="113"/>
      <c r="S905" s="114"/>
      <c r="T905" s="114"/>
      <c r="U905" s="112">
        <f t="shared" si="355"/>
      </c>
      <c r="V905" s="32"/>
      <c r="W905" s="70"/>
      <c r="X905" s="70"/>
      <c r="Y905" s="70"/>
      <c r="Z905" s="70"/>
      <c r="AA905" s="71"/>
    </row>
    <row r="906" spans="1:27" ht="14.25">
      <c r="A906" s="24" t="s">
        <v>205</v>
      </c>
      <c r="B906" s="113"/>
      <c r="C906" s="114"/>
      <c r="D906" s="115"/>
      <c r="E906" s="112">
        <f t="shared" si="351"/>
      </c>
      <c r="F906" s="113"/>
      <c r="G906" s="114"/>
      <c r="H906" s="115"/>
      <c r="I906" s="112">
        <f t="shared" si="352"/>
      </c>
      <c r="J906" s="113"/>
      <c r="K906" s="114"/>
      <c r="L906" s="115"/>
      <c r="M906" s="112">
        <f t="shared" si="353"/>
      </c>
      <c r="N906" s="113"/>
      <c r="O906" s="114"/>
      <c r="P906" s="115"/>
      <c r="Q906" s="112">
        <f t="shared" si="354"/>
      </c>
      <c r="R906" s="113"/>
      <c r="S906" s="114"/>
      <c r="T906" s="115"/>
      <c r="U906" s="112">
        <f t="shared" si="355"/>
      </c>
      <c r="V906" s="31"/>
      <c r="W906" s="70"/>
      <c r="X906" s="70"/>
      <c r="Y906" s="70"/>
      <c r="Z906" s="70"/>
      <c r="AA906" s="71"/>
    </row>
    <row r="907" spans="1:27" ht="14.25">
      <c r="A907" s="24" t="s">
        <v>318</v>
      </c>
      <c r="B907" s="113"/>
      <c r="C907" s="114"/>
      <c r="D907" s="115"/>
      <c r="E907" s="112">
        <f t="shared" si="351"/>
      </c>
      <c r="F907" s="113"/>
      <c r="G907" s="114"/>
      <c r="H907" s="115"/>
      <c r="I907" s="112">
        <f t="shared" si="352"/>
      </c>
      <c r="J907" s="113"/>
      <c r="K907" s="114"/>
      <c r="L907" s="115"/>
      <c r="M907" s="112">
        <f t="shared" si="353"/>
      </c>
      <c r="N907" s="113"/>
      <c r="O907" s="114"/>
      <c r="P907" s="115"/>
      <c r="Q907" s="112">
        <f t="shared" si="354"/>
      </c>
      <c r="R907" s="113"/>
      <c r="S907" s="114"/>
      <c r="T907" s="115"/>
      <c r="U907" s="112">
        <f t="shared" si="355"/>
      </c>
      <c r="V907" s="31"/>
      <c r="W907" s="70"/>
      <c r="X907" s="70"/>
      <c r="Y907" s="70"/>
      <c r="Z907" s="70"/>
      <c r="AA907" s="71"/>
    </row>
    <row r="908" spans="1:27" ht="15" thickBot="1">
      <c r="A908" s="106" t="s">
        <v>11</v>
      </c>
      <c r="B908" s="150">
        <f aca="true" t="shared" si="356" ref="B908:U908">IF(SUM(B893:B904)=0,0,AVERAGE(B893:B904))</f>
        <v>96</v>
      </c>
      <c r="C908" s="151">
        <f t="shared" si="356"/>
        <v>86</v>
      </c>
      <c r="D908" s="152">
        <f t="shared" si="356"/>
        <v>92</v>
      </c>
      <c r="E908" s="160">
        <f>IF(SUM(E893:E904)=0,0,AVERAGE(E893:E905))</f>
        <v>278.5</v>
      </c>
      <c r="F908" s="150">
        <f t="shared" si="356"/>
        <v>93</v>
      </c>
      <c r="G908" s="151">
        <f t="shared" si="356"/>
        <v>93</v>
      </c>
      <c r="H908" s="152">
        <f t="shared" si="356"/>
        <v>85.5</v>
      </c>
      <c r="I908" s="160">
        <f>IF(SUM(I893:I904)=0,0,AVERAGE(I893:I905))</f>
        <v>271.5</v>
      </c>
      <c r="J908" s="150">
        <f t="shared" si="356"/>
        <v>0</v>
      </c>
      <c r="K908" s="151">
        <f t="shared" si="356"/>
        <v>0</v>
      </c>
      <c r="L908" s="152">
        <f t="shared" si="356"/>
        <v>0</v>
      </c>
      <c r="M908" s="160">
        <f t="shared" si="356"/>
        <v>0</v>
      </c>
      <c r="N908" s="150">
        <f t="shared" si="356"/>
        <v>0</v>
      </c>
      <c r="O908" s="151">
        <f t="shared" si="356"/>
        <v>0</v>
      </c>
      <c r="P908" s="152">
        <f t="shared" si="356"/>
        <v>0</v>
      </c>
      <c r="Q908" s="160">
        <f t="shared" si="356"/>
        <v>0</v>
      </c>
      <c r="R908" s="150">
        <f t="shared" si="356"/>
        <v>0</v>
      </c>
      <c r="S908" s="151">
        <f t="shared" si="356"/>
        <v>0</v>
      </c>
      <c r="T908" s="152">
        <f t="shared" si="356"/>
        <v>0</v>
      </c>
      <c r="U908" s="160">
        <f t="shared" si="356"/>
        <v>0</v>
      </c>
      <c r="V908" s="33"/>
      <c r="W908" s="70"/>
      <c r="X908" s="70"/>
      <c r="Y908" s="70"/>
      <c r="Z908" s="70"/>
      <c r="AA908" s="71"/>
    </row>
    <row r="909" spans="1:27" ht="15" thickBot="1">
      <c r="A909" s="2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26"/>
      <c r="V909" s="25"/>
      <c r="W909" s="100" t="s">
        <v>59</v>
      </c>
      <c r="X909" s="102"/>
      <c r="Y909" s="102"/>
      <c r="Z909" s="102"/>
      <c r="AA909" s="103"/>
    </row>
    <row r="910" spans="1:27" ht="14.25">
      <c r="A910" s="28" t="s">
        <v>53</v>
      </c>
      <c r="B910" s="320" t="s">
        <v>120</v>
      </c>
      <c r="C910" s="321"/>
      <c r="D910" s="321"/>
      <c r="E910" s="322"/>
      <c r="F910" s="320" t="s">
        <v>121</v>
      </c>
      <c r="G910" s="321"/>
      <c r="H910" s="321"/>
      <c r="I910" s="322"/>
      <c r="J910" s="320" t="s">
        <v>122</v>
      </c>
      <c r="K910" s="321"/>
      <c r="L910" s="321"/>
      <c r="M910" s="322"/>
      <c r="N910" s="320" t="s">
        <v>123</v>
      </c>
      <c r="O910" s="321"/>
      <c r="P910" s="321"/>
      <c r="Q910" s="322"/>
      <c r="R910" s="320" t="s">
        <v>124</v>
      </c>
      <c r="S910" s="321"/>
      <c r="T910" s="321"/>
      <c r="U910" s="322"/>
      <c r="V910" s="29"/>
      <c r="W910" s="70" t="str">
        <f>B910</f>
        <v>WA 11</v>
      </c>
      <c r="X910" s="70" t="str">
        <f>F910</f>
        <v>WA 12</v>
      </c>
      <c r="Y910" s="70" t="str">
        <f>J910</f>
        <v>WA 13</v>
      </c>
      <c r="Z910" s="70" t="str">
        <f>N910</f>
        <v>WA 14</v>
      </c>
      <c r="AA910" s="71" t="str">
        <f>R910</f>
        <v>WA 15</v>
      </c>
    </row>
    <row r="911" spans="1:27" ht="15" thickBot="1">
      <c r="A911" s="17" t="s">
        <v>5</v>
      </c>
      <c r="B911" s="18" t="s">
        <v>6</v>
      </c>
      <c r="C911" s="19" t="s">
        <v>7</v>
      </c>
      <c r="D911" s="19" t="s">
        <v>8</v>
      </c>
      <c r="E911" s="21" t="s">
        <v>9</v>
      </c>
      <c r="F911" s="18" t="s">
        <v>6</v>
      </c>
      <c r="G911" s="19" t="s">
        <v>7</v>
      </c>
      <c r="H911" s="19" t="s">
        <v>8</v>
      </c>
      <c r="I911" s="21" t="s">
        <v>9</v>
      </c>
      <c r="J911" s="18" t="s">
        <v>6</v>
      </c>
      <c r="K911" s="19" t="s">
        <v>7</v>
      </c>
      <c r="L911" s="19" t="s">
        <v>8</v>
      </c>
      <c r="M911" s="21" t="s">
        <v>9</v>
      </c>
      <c r="N911" s="18" t="s">
        <v>6</v>
      </c>
      <c r="O911" s="19" t="s">
        <v>7</v>
      </c>
      <c r="P911" s="19" t="s">
        <v>8</v>
      </c>
      <c r="Q911" s="21" t="s">
        <v>9</v>
      </c>
      <c r="R911" s="18" t="s">
        <v>6</v>
      </c>
      <c r="S911" s="19" t="s">
        <v>7</v>
      </c>
      <c r="T911" s="19" t="s">
        <v>8</v>
      </c>
      <c r="U911" s="21" t="s">
        <v>9</v>
      </c>
      <c r="V911" s="22"/>
      <c r="W911" s="90">
        <f>IF(SUM(E912:E926)&gt;0,LARGE(E912:E926,1),0)</f>
        <v>0</v>
      </c>
      <c r="X911" s="70">
        <f>IF(SUM(I912:I926)&gt;0,LARGE(I912:I926,1),0)</f>
        <v>0</v>
      </c>
      <c r="Y911" s="70">
        <f>IF(SUM(M912:M926)&gt;0,LARGE(M912:M926,1),0)</f>
        <v>0</v>
      </c>
      <c r="Z911" s="70">
        <f>IF(SUM(Q912:Q926)&gt;0,LARGE(Q912:Q926,1),0)</f>
        <v>0</v>
      </c>
      <c r="AA911" s="71">
        <f>IF(SUM(U912:U926)&gt;0,LARGE(U912:U926,1),0)</f>
        <v>0</v>
      </c>
    </row>
    <row r="912" spans="1:27" ht="15" thickTop="1">
      <c r="A912" s="23" t="s">
        <v>44</v>
      </c>
      <c r="B912" s="109"/>
      <c r="C912" s="110"/>
      <c r="D912" s="111"/>
      <c r="E912" s="112">
        <f aca="true" t="shared" si="357" ref="E912:E920">IF(SUM(B912:D912)&gt;0,SUM(B912:D912),"")</f>
      </c>
      <c r="F912" s="109"/>
      <c r="G912" s="110"/>
      <c r="H912" s="111"/>
      <c r="I912" s="112">
        <f aca="true" t="shared" si="358" ref="I912:I920">IF(SUM(F912:H912)&gt;0,SUM(F912:H912),"")</f>
      </c>
      <c r="J912" s="109"/>
      <c r="K912" s="110"/>
      <c r="L912" s="111"/>
      <c r="M912" s="112">
        <f aca="true" t="shared" si="359" ref="M912:M920">IF(SUM(J912:L912)&gt;0,SUM(J912:L912),"")</f>
      </c>
      <c r="N912" s="109"/>
      <c r="O912" s="110"/>
      <c r="P912" s="111"/>
      <c r="Q912" s="112">
        <f aca="true" t="shared" si="360" ref="Q912:Q920">IF(SUM(N912:P912)&gt;0,SUM(N912:P912),"")</f>
      </c>
      <c r="R912" s="109"/>
      <c r="S912" s="110"/>
      <c r="T912" s="111"/>
      <c r="U912" s="112">
        <f aca="true" t="shared" si="361" ref="U912:U920">IF(SUM(R912:T912)&gt;0,SUM(R912:T912),"")</f>
      </c>
      <c r="V912" s="30"/>
      <c r="W912" s="70"/>
      <c r="X912" s="70"/>
      <c r="Y912" s="70"/>
      <c r="Z912" s="70"/>
      <c r="AA912" s="71"/>
    </row>
    <row r="913" spans="1:27" ht="14.25">
      <c r="A913" s="24" t="s">
        <v>41</v>
      </c>
      <c r="B913" s="113"/>
      <c r="C913" s="114"/>
      <c r="D913" s="115"/>
      <c r="E913" s="112">
        <f t="shared" si="357"/>
      </c>
      <c r="F913" s="113"/>
      <c r="G913" s="114"/>
      <c r="H913" s="115"/>
      <c r="I913" s="112">
        <f t="shared" si="358"/>
      </c>
      <c r="J913" s="113"/>
      <c r="K913" s="114"/>
      <c r="L913" s="115"/>
      <c r="M913" s="112">
        <f t="shared" si="359"/>
      </c>
      <c r="N913" s="113"/>
      <c r="O913" s="114"/>
      <c r="P913" s="115"/>
      <c r="Q913" s="112">
        <f t="shared" si="360"/>
      </c>
      <c r="R913" s="113"/>
      <c r="S913" s="114"/>
      <c r="T913" s="115"/>
      <c r="U913" s="112">
        <f t="shared" si="361"/>
      </c>
      <c r="V913" s="31"/>
      <c r="W913" s="70"/>
      <c r="X913" s="70"/>
      <c r="Y913" s="70"/>
      <c r="Z913" s="70"/>
      <c r="AA913" s="71"/>
    </row>
    <row r="914" spans="1:27" ht="14.25">
      <c r="A914" s="24" t="s">
        <v>43</v>
      </c>
      <c r="B914" s="113"/>
      <c r="C914" s="114"/>
      <c r="D914" s="115"/>
      <c r="E914" s="112">
        <f t="shared" si="357"/>
      </c>
      <c r="F914" s="113"/>
      <c r="G914" s="114"/>
      <c r="H914" s="115"/>
      <c r="I914" s="112">
        <f t="shared" si="358"/>
      </c>
      <c r="J914" s="113"/>
      <c r="K914" s="114"/>
      <c r="L914" s="115"/>
      <c r="M914" s="112">
        <f t="shared" si="359"/>
      </c>
      <c r="N914" s="113"/>
      <c r="O914" s="114"/>
      <c r="P914" s="115"/>
      <c r="Q914" s="112">
        <f t="shared" si="360"/>
      </c>
      <c r="R914" s="113"/>
      <c r="S914" s="114"/>
      <c r="T914" s="115"/>
      <c r="U914" s="112">
        <f t="shared" si="361"/>
      </c>
      <c r="V914" s="32" t="s">
        <v>12</v>
      </c>
      <c r="W914" s="70"/>
      <c r="X914" s="70"/>
      <c r="Y914" s="70"/>
      <c r="Z914" s="70"/>
      <c r="AA914" s="71"/>
    </row>
    <row r="915" spans="1:27" ht="14.25">
      <c r="A915" s="24" t="s">
        <v>48</v>
      </c>
      <c r="B915" s="113"/>
      <c r="C915" s="114"/>
      <c r="D915" s="115"/>
      <c r="E915" s="112">
        <f t="shared" si="357"/>
      </c>
      <c r="F915" s="113"/>
      <c r="G915" s="114"/>
      <c r="H915" s="115"/>
      <c r="I915" s="112">
        <f t="shared" si="358"/>
      </c>
      <c r="J915" s="113"/>
      <c r="K915" s="114"/>
      <c r="L915" s="115"/>
      <c r="M915" s="112">
        <f t="shared" si="359"/>
      </c>
      <c r="N915" s="113"/>
      <c r="O915" s="114"/>
      <c r="P915" s="115"/>
      <c r="Q915" s="112">
        <f t="shared" si="360"/>
      </c>
      <c r="R915" s="113"/>
      <c r="S915" s="114"/>
      <c r="T915" s="115"/>
      <c r="U915" s="112">
        <f t="shared" si="361"/>
      </c>
      <c r="V915" s="32" t="s">
        <v>13</v>
      </c>
      <c r="W915" s="70"/>
      <c r="X915" s="70"/>
      <c r="Y915" s="70"/>
      <c r="Z915" s="70"/>
      <c r="AA915" s="71"/>
    </row>
    <row r="916" spans="1:27" ht="14.25">
      <c r="A916" s="24" t="s">
        <v>40</v>
      </c>
      <c r="B916" s="113"/>
      <c r="C916" s="114"/>
      <c r="D916" s="116"/>
      <c r="E916" s="112">
        <f t="shared" si="357"/>
      </c>
      <c r="F916" s="113"/>
      <c r="G916" s="114"/>
      <c r="H916" s="116"/>
      <c r="I916" s="112">
        <f t="shared" si="358"/>
      </c>
      <c r="J916" s="113"/>
      <c r="K916" s="114"/>
      <c r="L916" s="116"/>
      <c r="M916" s="112">
        <f t="shared" si="359"/>
      </c>
      <c r="N916" s="113"/>
      <c r="O916" s="114"/>
      <c r="P916" s="116"/>
      <c r="Q916" s="112">
        <f t="shared" si="360"/>
      </c>
      <c r="R916" s="113"/>
      <c r="S916" s="114"/>
      <c r="T916" s="116"/>
      <c r="U916" s="112">
        <f t="shared" si="361"/>
      </c>
      <c r="V916" s="32" t="s">
        <v>13</v>
      </c>
      <c r="W916" s="70"/>
      <c r="X916" s="70"/>
      <c r="Y916" s="70"/>
      <c r="Z916" s="70"/>
      <c r="AA916" s="71"/>
    </row>
    <row r="917" spans="1:27" ht="14.25">
      <c r="A917" s="24" t="s">
        <v>47</v>
      </c>
      <c r="B917" s="113"/>
      <c r="C917" s="114"/>
      <c r="D917" s="116"/>
      <c r="E917" s="112">
        <f t="shared" si="357"/>
      </c>
      <c r="F917" s="113"/>
      <c r="G917" s="114"/>
      <c r="H917" s="116"/>
      <c r="I917" s="112">
        <f t="shared" si="358"/>
      </c>
      <c r="J917" s="113"/>
      <c r="K917" s="114"/>
      <c r="L917" s="116"/>
      <c r="M917" s="112">
        <f t="shared" si="359"/>
      </c>
      <c r="N917" s="113"/>
      <c r="O917" s="114"/>
      <c r="P917" s="116"/>
      <c r="Q917" s="112">
        <f t="shared" si="360"/>
      </c>
      <c r="R917" s="113"/>
      <c r="S917" s="114"/>
      <c r="T917" s="116"/>
      <c r="U917" s="112">
        <f t="shared" si="361"/>
      </c>
      <c r="V917" s="32"/>
      <c r="W917" s="70"/>
      <c r="X917" s="70"/>
      <c r="Y917" s="70"/>
      <c r="Z917" s="70"/>
      <c r="AA917" s="71"/>
    </row>
    <row r="918" spans="1:27" ht="14.25">
      <c r="A918" s="24" t="s">
        <v>50</v>
      </c>
      <c r="B918" s="113"/>
      <c r="C918" s="114"/>
      <c r="D918" s="115"/>
      <c r="E918" s="112">
        <f t="shared" si="357"/>
      </c>
      <c r="F918" s="113"/>
      <c r="G918" s="114"/>
      <c r="H918" s="115"/>
      <c r="I918" s="112">
        <f t="shared" si="358"/>
      </c>
      <c r="J918" s="113"/>
      <c r="K918" s="114"/>
      <c r="L918" s="115"/>
      <c r="M918" s="112">
        <f t="shared" si="359"/>
      </c>
      <c r="N918" s="113"/>
      <c r="O918" s="114"/>
      <c r="P918" s="115"/>
      <c r="Q918" s="112">
        <f t="shared" si="360"/>
      </c>
      <c r="R918" s="113"/>
      <c r="S918" s="114"/>
      <c r="T918" s="115"/>
      <c r="U918" s="112">
        <f t="shared" si="361"/>
      </c>
      <c r="V918" s="32" t="s">
        <v>14</v>
      </c>
      <c r="W918" s="70"/>
      <c r="X918" s="70"/>
      <c r="Y918" s="70"/>
      <c r="Z918" s="70"/>
      <c r="AA918" s="71"/>
    </row>
    <row r="919" spans="1:27" ht="14.25">
      <c r="A919" s="182" t="s">
        <v>46</v>
      </c>
      <c r="B919" s="113"/>
      <c r="C919" s="114"/>
      <c r="D919" s="115"/>
      <c r="E919" s="112">
        <f t="shared" si="357"/>
      </c>
      <c r="F919" s="113"/>
      <c r="G919" s="114"/>
      <c r="H919" s="115"/>
      <c r="I919" s="112">
        <f t="shared" si="358"/>
      </c>
      <c r="J919" s="113"/>
      <c r="K919" s="114"/>
      <c r="L919" s="115"/>
      <c r="M919" s="112">
        <f t="shared" si="359"/>
      </c>
      <c r="N919" s="113"/>
      <c r="O919" s="114"/>
      <c r="P919" s="115"/>
      <c r="Q919" s="112">
        <f t="shared" si="360"/>
      </c>
      <c r="R919" s="113"/>
      <c r="S919" s="114"/>
      <c r="T919" s="115"/>
      <c r="U919" s="112">
        <f t="shared" si="361"/>
      </c>
      <c r="V919" s="32" t="s">
        <v>15</v>
      </c>
      <c r="W919" s="70"/>
      <c r="X919" s="70"/>
      <c r="Y919" s="70"/>
      <c r="Z919" s="70"/>
      <c r="AA919" s="71"/>
    </row>
    <row r="920" spans="1:27" ht="14.25">
      <c r="A920" s="182" t="s">
        <v>51</v>
      </c>
      <c r="B920" s="113"/>
      <c r="C920" s="114"/>
      <c r="D920" s="115"/>
      <c r="E920" s="112">
        <f t="shared" si="357"/>
      </c>
      <c r="F920" s="113"/>
      <c r="G920" s="114"/>
      <c r="H920" s="115"/>
      <c r="I920" s="112">
        <f t="shared" si="358"/>
      </c>
      <c r="J920" s="113"/>
      <c r="K920" s="114"/>
      <c r="L920" s="115"/>
      <c r="M920" s="112">
        <f t="shared" si="359"/>
      </c>
      <c r="N920" s="113"/>
      <c r="O920" s="114"/>
      <c r="P920" s="115"/>
      <c r="Q920" s="112">
        <f t="shared" si="360"/>
      </c>
      <c r="R920" s="113"/>
      <c r="S920" s="114"/>
      <c r="T920" s="115"/>
      <c r="U920" s="112">
        <f t="shared" si="361"/>
      </c>
      <c r="V920" s="32" t="s">
        <v>16</v>
      </c>
      <c r="W920" s="70"/>
      <c r="X920" s="70"/>
      <c r="Y920" s="70"/>
      <c r="Z920" s="70"/>
      <c r="AA920" s="71"/>
    </row>
    <row r="921" spans="1:27" ht="14.25">
      <c r="A921" s="24"/>
      <c r="B921" s="113"/>
      <c r="C921" s="114"/>
      <c r="D921" s="115"/>
      <c r="E921" s="112">
        <f aca="true" t="shared" si="362" ref="E921:E926">IF(SUM(B921:D921)&gt;0,SUM(B921:D921),"")</f>
      </c>
      <c r="F921" s="113"/>
      <c r="G921" s="114"/>
      <c r="H921" s="115"/>
      <c r="I921" s="112">
        <f aca="true" t="shared" si="363" ref="I921:I926">IF(SUM(F921:H921)&gt;0,SUM(F921:H921),"")</f>
      </c>
      <c r="J921" s="113"/>
      <c r="K921" s="114"/>
      <c r="L921" s="115"/>
      <c r="M921" s="112">
        <f aca="true" t="shared" si="364" ref="M921:M926">IF(SUM(J921:L921)&gt;0,SUM(J921:L921),"")</f>
      </c>
      <c r="N921" s="113"/>
      <c r="O921" s="114"/>
      <c r="P921" s="115"/>
      <c r="Q921" s="112">
        <f aca="true" t="shared" si="365" ref="Q921:Q926">IF(SUM(N921:P921)&gt;0,SUM(N921:P921),"")</f>
      </c>
      <c r="R921" s="113"/>
      <c r="S921" s="114"/>
      <c r="T921" s="115"/>
      <c r="U921" s="112">
        <f aca="true" t="shared" si="366" ref="U921:U926">IF(SUM(R921:T921)&gt;0,SUM(R921:T921),"")</f>
      </c>
      <c r="V921" s="32" t="s">
        <v>17</v>
      </c>
      <c r="W921" s="70"/>
      <c r="X921" s="70"/>
      <c r="Y921" s="70"/>
      <c r="Z921" s="70"/>
      <c r="AA921" s="71"/>
    </row>
    <row r="922" spans="1:27" ht="14.25">
      <c r="A922" s="24"/>
      <c r="B922" s="113"/>
      <c r="C922" s="114"/>
      <c r="D922" s="115"/>
      <c r="E922" s="112">
        <f t="shared" si="362"/>
      </c>
      <c r="F922" s="113"/>
      <c r="G922" s="114"/>
      <c r="H922" s="115"/>
      <c r="I922" s="112">
        <f t="shared" si="363"/>
      </c>
      <c r="J922" s="113"/>
      <c r="K922" s="114"/>
      <c r="L922" s="115"/>
      <c r="M922" s="112">
        <f t="shared" si="364"/>
      </c>
      <c r="N922" s="113"/>
      <c r="O922" s="114"/>
      <c r="P922" s="115"/>
      <c r="Q922" s="112">
        <f t="shared" si="365"/>
      </c>
      <c r="R922" s="113"/>
      <c r="S922" s="114"/>
      <c r="T922" s="115"/>
      <c r="U922" s="112">
        <f t="shared" si="366"/>
      </c>
      <c r="V922" s="32" t="s">
        <v>13</v>
      </c>
      <c r="W922" s="70"/>
      <c r="X922" s="70"/>
      <c r="Y922" s="70"/>
      <c r="Z922" s="70"/>
      <c r="AA922" s="71"/>
    </row>
    <row r="923" spans="1:27" ht="14.25">
      <c r="A923" s="24"/>
      <c r="B923" s="113"/>
      <c r="C923" s="114"/>
      <c r="D923" s="115"/>
      <c r="E923" s="112">
        <f t="shared" si="362"/>
      </c>
      <c r="F923" s="113"/>
      <c r="G923" s="114"/>
      <c r="H923" s="115"/>
      <c r="I923" s="112">
        <f t="shared" si="363"/>
      </c>
      <c r="J923" s="113"/>
      <c r="K923" s="114"/>
      <c r="L923" s="115"/>
      <c r="M923" s="112">
        <f t="shared" si="364"/>
      </c>
      <c r="N923" s="113"/>
      <c r="O923" s="114"/>
      <c r="P923" s="115"/>
      <c r="Q923" s="112">
        <f t="shared" si="365"/>
      </c>
      <c r="R923" s="113"/>
      <c r="S923" s="114"/>
      <c r="T923" s="115"/>
      <c r="U923" s="112">
        <f t="shared" si="366"/>
      </c>
      <c r="V923" s="32"/>
      <c r="W923" s="70"/>
      <c r="X923" s="70"/>
      <c r="Y923" s="70"/>
      <c r="Z923" s="70"/>
      <c r="AA923" s="71"/>
    </row>
    <row r="924" spans="1:27" ht="14.25">
      <c r="A924" s="24" t="s">
        <v>204</v>
      </c>
      <c r="B924" s="113"/>
      <c r="C924" s="114"/>
      <c r="D924" s="115"/>
      <c r="E924" s="112">
        <f t="shared" si="362"/>
      </c>
      <c r="F924" s="113"/>
      <c r="G924" s="114"/>
      <c r="H924" s="114"/>
      <c r="I924" s="112">
        <f t="shared" si="363"/>
      </c>
      <c r="J924" s="113"/>
      <c r="K924" s="114"/>
      <c r="L924" s="114"/>
      <c r="M924" s="112">
        <f t="shared" si="364"/>
      </c>
      <c r="N924" s="113"/>
      <c r="O924" s="114"/>
      <c r="P924" s="114"/>
      <c r="Q924" s="112">
        <f t="shared" si="365"/>
      </c>
      <c r="R924" s="113"/>
      <c r="S924" s="114"/>
      <c r="T924" s="114"/>
      <c r="U924" s="112">
        <f t="shared" si="366"/>
      </c>
      <c r="V924" s="32"/>
      <c r="W924" s="70"/>
      <c r="X924" s="70"/>
      <c r="Y924" s="70"/>
      <c r="Z924" s="70"/>
      <c r="AA924" s="71"/>
    </row>
    <row r="925" spans="1:27" ht="14.25">
      <c r="A925" s="24" t="s">
        <v>205</v>
      </c>
      <c r="B925" s="113"/>
      <c r="C925" s="114"/>
      <c r="D925" s="115"/>
      <c r="E925" s="112">
        <f t="shared" si="362"/>
      </c>
      <c r="F925" s="113"/>
      <c r="G925" s="114"/>
      <c r="H925" s="115"/>
      <c r="I925" s="112">
        <f t="shared" si="363"/>
      </c>
      <c r="J925" s="113"/>
      <c r="K925" s="114"/>
      <c r="L925" s="115"/>
      <c r="M925" s="112">
        <f t="shared" si="364"/>
      </c>
      <c r="N925" s="113"/>
      <c r="O925" s="114"/>
      <c r="P925" s="115"/>
      <c r="Q925" s="112">
        <f t="shared" si="365"/>
      </c>
      <c r="R925" s="113"/>
      <c r="S925" s="114"/>
      <c r="T925" s="115"/>
      <c r="U925" s="112">
        <f t="shared" si="366"/>
      </c>
      <c r="V925" s="31"/>
      <c r="W925" s="70"/>
      <c r="X925" s="70"/>
      <c r="Y925" s="70"/>
      <c r="Z925" s="70"/>
      <c r="AA925" s="71"/>
    </row>
    <row r="926" spans="1:27" ht="14.25">
      <c r="A926" s="24" t="s">
        <v>318</v>
      </c>
      <c r="B926" s="113"/>
      <c r="C926" s="114"/>
      <c r="D926" s="115"/>
      <c r="E926" s="112">
        <f t="shared" si="362"/>
      </c>
      <c r="F926" s="113"/>
      <c r="G926" s="114"/>
      <c r="H926" s="115"/>
      <c r="I926" s="112">
        <f t="shared" si="363"/>
      </c>
      <c r="J926" s="113"/>
      <c r="K926" s="114"/>
      <c r="L926" s="115"/>
      <c r="M926" s="112">
        <f t="shared" si="364"/>
      </c>
      <c r="N926" s="113"/>
      <c r="O926" s="114"/>
      <c r="P926" s="115"/>
      <c r="Q926" s="112">
        <f t="shared" si="365"/>
      </c>
      <c r="R926" s="113"/>
      <c r="S926" s="114"/>
      <c r="T926" s="115"/>
      <c r="U926" s="112">
        <f t="shared" si="366"/>
      </c>
      <c r="V926" s="31"/>
      <c r="W926" s="70"/>
      <c r="X926" s="70"/>
      <c r="Y926" s="70"/>
      <c r="Z926" s="70"/>
      <c r="AA926" s="71"/>
    </row>
    <row r="927" spans="1:27" ht="15" thickBot="1">
      <c r="A927" s="106" t="s">
        <v>11</v>
      </c>
      <c r="B927" s="150">
        <f aca="true" t="shared" si="367" ref="B927:U927">IF(SUM(B912:B923)=0,0,AVERAGE(B912:B923))</f>
        <v>0</v>
      </c>
      <c r="C927" s="151">
        <f t="shared" si="367"/>
        <v>0</v>
      </c>
      <c r="D927" s="152">
        <f t="shared" si="367"/>
        <v>0</v>
      </c>
      <c r="E927" s="160">
        <f t="shared" si="367"/>
        <v>0</v>
      </c>
      <c r="F927" s="150">
        <f t="shared" si="367"/>
        <v>0</v>
      </c>
      <c r="G927" s="151">
        <f t="shared" si="367"/>
        <v>0</v>
      </c>
      <c r="H927" s="152">
        <f t="shared" si="367"/>
        <v>0</v>
      </c>
      <c r="I927" s="160">
        <f t="shared" si="367"/>
        <v>0</v>
      </c>
      <c r="J927" s="150">
        <f t="shared" si="367"/>
        <v>0</v>
      </c>
      <c r="K927" s="151">
        <f t="shared" si="367"/>
        <v>0</v>
      </c>
      <c r="L927" s="152">
        <f t="shared" si="367"/>
        <v>0</v>
      </c>
      <c r="M927" s="160">
        <f t="shared" si="367"/>
        <v>0</v>
      </c>
      <c r="N927" s="150">
        <f t="shared" si="367"/>
        <v>0</v>
      </c>
      <c r="O927" s="151">
        <f t="shared" si="367"/>
        <v>0</v>
      </c>
      <c r="P927" s="152">
        <f t="shared" si="367"/>
        <v>0</v>
      </c>
      <c r="Q927" s="160">
        <f t="shared" si="367"/>
        <v>0</v>
      </c>
      <c r="R927" s="150">
        <f t="shared" si="367"/>
        <v>0</v>
      </c>
      <c r="S927" s="151">
        <f t="shared" si="367"/>
        <v>0</v>
      </c>
      <c r="T927" s="152">
        <f t="shared" si="367"/>
        <v>0</v>
      </c>
      <c r="U927" s="160">
        <f t="shared" si="367"/>
        <v>0</v>
      </c>
      <c r="V927" s="33"/>
      <c r="W927" s="70"/>
      <c r="X927" s="70"/>
      <c r="Y927" s="70"/>
      <c r="Z927" s="70"/>
      <c r="AA927" s="71"/>
    </row>
    <row r="928" spans="1:27" ht="14.2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70"/>
      <c r="X928" s="70"/>
      <c r="Y928" s="70"/>
      <c r="Z928" s="70"/>
      <c r="AA928" s="71"/>
    </row>
  </sheetData>
  <sheetProtection/>
  <mergeCells count="241">
    <mergeCell ref="B195:E195"/>
    <mergeCell ref="F195:I195"/>
    <mergeCell ref="R195:U195"/>
    <mergeCell ref="N21:Q21"/>
    <mergeCell ref="R21:U21"/>
    <mergeCell ref="R137:U137"/>
    <mergeCell ref="R118:U118"/>
    <mergeCell ref="R98:U98"/>
    <mergeCell ref="R79:U79"/>
    <mergeCell ref="B21:E21"/>
    <mergeCell ref="F21:I21"/>
    <mergeCell ref="J21:M21"/>
    <mergeCell ref="B176:E176"/>
    <mergeCell ref="F176:I176"/>
    <mergeCell ref="B98:E98"/>
    <mergeCell ref="J137:M137"/>
    <mergeCell ref="J98:M98"/>
    <mergeCell ref="J118:M118"/>
    <mergeCell ref="B79:E79"/>
    <mergeCell ref="F79:I79"/>
    <mergeCell ref="N504:Q504"/>
    <mergeCell ref="R272:U272"/>
    <mergeCell ref="N272:Q272"/>
    <mergeCell ref="N253:Q253"/>
    <mergeCell ref="R311:U311"/>
    <mergeCell ref="R292:U292"/>
    <mergeCell ref="R253:U253"/>
    <mergeCell ref="N485:Q485"/>
    <mergeCell ref="R350:U350"/>
    <mergeCell ref="N292:Q292"/>
    <mergeCell ref="N311:Q311"/>
    <mergeCell ref="B2:E2"/>
    <mergeCell ref="F2:I2"/>
    <mergeCell ref="J2:M2"/>
    <mergeCell ref="N2:Q2"/>
    <mergeCell ref="R2:U2"/>
    <mergeCell ref="R524:U524"/>
    <mergeCell ref="R330:U330"/>
    <mergeCell ref="R156:U156"/>
    <mergeCell ref="R485:U485"/>
    <mergeCell ref="R60:U60"/>
    <mergeCell ref="R40:U40"/>
    <mergeCell ref="R234:U234"/>
    <mergeCell ref="R214:U214"/>
    <mergeCell ref="N659:Q659"/>
    <mergeCell ref="R640:U640"/>
    <mergeCell ref="R717:U717"/>
    <mergeCell ref="R698:U698"/>
    <mergeCell ref="R659:U659"/>
    <mergeCell ref="N640:Q640"/>
    <mergeCell ref="R678:U678"/>
    <mergeCell ref="J736:M736"/>
    <mergeCell ref="J717:M717"/>
    <mergeCell ref="N562:Q562"/>
    <mergeCell ref="J562:M562"/>
    <mergeCell ref="N582:Q582"/>
    <mergeCell ref="J620:M620"/>
    <mergeCell ref="J640:M640"/>
    <mergeCell ref="N620:Q620"/>
    <mergeCell ref="N698:Q698"/>
    <mergeCell ref="N678:Q678"/>
    <mergeCell ref="B678:E678"/>
    <mergeCell ref="B698:E698"/>
    <mergeCell ref="F698:I698"/>
    <mergeCell ref="F736:I736"/>
    <mergeCell ref="F678:I678"/>
    <mergeCell ref="B775:E775"/>
    <mergeCell ref="F775:I775"/>
    <mergeCell ref="B717:E717"/>
    <mergeCell ref="F717:I717"/>
    <mergeCell ref="F794:I794"/>
    <mergeCell ref="J794:M794"/>
    <mergeCell ref="N775:Q775"/>
    <mergeCell ref="J775:M775"/>
    <mergeCell ref="N466:Q466"/>
    <mergeCell ref="R446:U446"/>
    <mergeCell ref="N446:Q446"/>
    <mergeCell ref="B756:E756"/>
    <mergeCell ref="F756:I756"/>
    <mergeCell ref="J756:M756"/>
    <mergeCell ref="N756:Q756"/>
    <mergeCell ref="J698:M698"/>
    <mergeCell ref="J659:M659"/>
    <mergeCell ref="J678:M678"/>
    <mergeCell ref="R369:U369"/>
    <mergeCell ref="R408:U408"/>
    <mergeCell ref="R466:U466"/>
    <mergeCell ref="R756:U756"/>
    <mergeCell ref="R620:U620"/>
    <mergeCell ref="R543:U543"/>
    <mergeCell ref="R504:U504"/>
    <mergeCell ref="R562:U562"/>
    <mergeCell ref="J214:M214"/>
    <mergeCell ref="F214:I214"/>
    <mergeCell ref="B234:E234"/>
    <mergeCell ref="B833:E833"/>
    <mergeCell ref="F833:I833"/>
    <mergeCell ref="F814:I814"/>
    <mergeCell ref="J814:M814"/>
    <mergeCell ref="J833:M833"/>
    <mergeCell ref="B814:E814"/>
    <mergeCell ref="B794:E794"/>
    <mergeCell ref="N369:Q369"/>
    <mergeCell ref="N234:Q234"/>
    <mergeCell ref="N330:Q330"/>
    <mergeCell ref="N156:Q156"/>
    <mergeCell ref="N195:Q195"/>
    <mergeCell ref="N176:Q176"/>
    <mergeCell ref="N350:Q350"/>
    <mergeCell ref="N214:Q214"/>
    <mergeCell ref="N427:Q427"/>
    <mergeCell ref="J272:M272"/>
    <mergeCell ref="R176:U176"/>
    <mergeCell ref="J330:M330"/>
    <mergeCell ref="N408:Q408"/>
    <mergeCell ref="R388:U388"/>
    <mergeCell ref="N388:Q388"/>
    <mergeCell ref="R427:U427"/>
    <mergeCell ref="J311:M311"/>
    <mergeCell ref="J427:M427"/>
    <mergeCell ref="J292:M292"/>
    <mergeCell ref="F292:I292"/>
    <mergeCell ref="F156:I156"/>
    <mergeCell ref="J176:M176"/>
    <mergeCell ref="J195:M195"/>
    <mergeCell ref="J156:M156"/>
    <mergeCell ref="F253:I253"/>
    <mergeCell ref="J253:M253"/>
    <mergeCell ref="J234:M234"/>
    <mergeCell ref="F234:I234"/>
    <mergeCell ref="B350:E350"/>
    <mergeCell ref="B408:E408"/>
    <mergeCell ref="F408:I408"/>
    <mergeCell ref="J408:M408"/>
    <mergeCell ref="J350:M350"/>
    <mergeCell ref="F350:I350"/>
    <mergeCell ref="J388:M388"/>
    <mergeCell ref="J369:M369"/>
    <mergeCell ref="B369:E369"/>
    <mergeCell ref="F369:I369"/>
    <mergeCell ref="B485:E485"/>
    <mergeCell ref="F485:I485"/>
    <mergeCell ref="B388:E388"/>
    <mergeCell ref="F388:I388"/>
    <mergeCell ref="B427:E427"/>
    <mergeCell ref="F427:I427"/>
    <mergeCell ref="B446:E446"/>
    <mergeCell ref="F504:I504"/>
    <mergeCell ref="B524:E524"/>
    <mergeCell ref="B620:E620"/>
    <mergeCell ref="B543:E543"/>
    <mergeCell ref="B562:E562"/>
    <mergeCell ref="F620:I620"/>
    <mergeCell ref="J466:M466"/>
    <mergeCell ref="F446:I446"/>
    <mergeCell ref="J446:M446"/>
    <mergeCell ref="B466:E466"/>
    <mergeCell ref="F466:I466"/>
    <mergeCell ref="B330:E330"/>
    <mergeCell ref="F330:I330"/>
    <mergeCell ref="F272:I272"/>
    <mergeCell ref="B891:E891"/>
    <mergeCell ref="F891:I891"/>
    <mergeCell ref="F524:I524"/>
    <mergeCell ref="F543:I543"/>
    <mergeCell ref="B640:E640"/>
    <mergeCell ref="F640:I640"/>
    <mergeCell ref="B504:E504"/>
    <mergeCell ref="B872:E872"/>
    <mergeCell ref="F872:I872"/>
    <mergeCell ref="J872:M872"/>
    <mergeCell ref="N872:Q872"/>
    <mergeCell ref="R601:U601"/>
    <mergeCell ref="B582:E582"/>
    <mergeCell ref="F582:I582"/>
    <mergeCell ref="J582:M582"/>
    <mergeCell ref="B601:E601"/>
    <mergeCell ref="F601:I601"/>
    <mergeCell ref="R582:U582"/>
    <mergeCell ref="N601:Q601"/>
    <mergeCell ref="R775:U775"/>
    <mergeCell ref="R814:U814"/>
    <mergeCell ref="R736:U736"/>
    <mergeCell ref="X812:AA812"/>
    <mergeCell ref="R794:U794"/>
    <mergeCell ref="R872:U872"/>
    <mergeCell ref="N794:Q794"/>
    <mergeCell ref="R891:U891"/>
    <mergeCell ref="R833:U833"/>
    <mergeCell ref="N891:Q891"/>
    <mergeCell ref="N833:Q833"/>
    <mergeCell ref="N814:Q814"/>
    <mergeCell ref="J504:M504"/>
    <mergeCell ref="J485:M485"/>
    <mergeCell ref="J543:M543"/>
    <mergeCell ref="J524:M524"/>
    <mergeCell ref="N524:Q524"/>
    <mergeCell ref="N543:Q543"/>
    <mergeCell ref="R910:U910"/>
    <mergeCell ref="B852:E852"/>
    <mergeCell ref="F852:I852"/>
    <mergeCell ref="J852:M852"/>
    <mergeCell ref="N852:Q852"/>
    <mergeCell ref="R852:U852"/>
    <mergeCell ref="B910:E910"/>
    <mergeCell ref="F910:I910"/>
    <mergeCell ref="J910:M910"/>
    <mergeCell ref="N910:Q910"/>
    <mergeCell ref="B659:E659"/>
    <mergeCell ref="F562:I562"/>
    <mergeCell ref="F659:I659"/>
    <mergeCell ref="J601:M601"/>
    <mergeCell ref="N736:Q736"/>
    <mergeCell ref="N717:Q717"/>
    <mergeCell ref="B736:E736"/>
    <mergeCell ref="J891:M891"/>
    <mergeCell ref="B118:E118"/>
    <mergeCell ref="F98:I98"/>
    <mergeCell ref="B137:E137"/>
    <mergeCell ref="B311:E311"/>
    <mergeCell ref="F311:I311"/>
    <mergeCell ref="B292:E292"/>
    <mergeCell ref="B156:E156"/>
    <mergeCell ref="B272:E272"/>
    <mergeCell ref="B214:E214"/>
    <mergeCell ref="B253:E253"/>
    <mergeCell ref="B40:E40"/>
    <mergeCell ref="F60:I60"/>
    <mergeCell ref="J60:M60"/>
    <mergeCell ref="N60:Q60"/>
    <mergeCell ref="B60:E60"/>
    <mergeCell ref="N137:Q137"/>
    <mergeCell ref="F118:I118"/>
    <mergeCell ref="N98:Q98"/>
    <mergeCell ref="F40:I40"/>
    <mergeCell ref="J40:M40"/>
    <mergeCell ref="N40:Q40"/>
    <mergeCell ref="F137:I137"/>
    <mergeCell ref="N118:Q118"/>
    <mergeCell ref="J79:M79"/>
    <mergeCell ref="N79:Q79"/>
  </mergeCells>
  <conditionalFormatting sqref="B4:D18 F4:H18 J4:L18 N4:P18 R4:T18 R42:T56 R62:T76 R100:T114 R120:T134 R158:T172 R178:T192 R216:T230 R236:T250 R274:T288 N294:P308 R332:T346 R352:T366 R390:T404 R410:T424 R448:T462 J468:L482 N506:P520 J526:L540 N564:P578 N584:P598 N622:P636 N642:P656 N680:P694 N700:P714 N738:P752 N758:P772 N796:P810 N816:P830 N854:P868 J874:L888 N893:P907 N835:P849 N777:P791 N719:P733 N661:P675 N603:P617 N545:P559 N487:P501 R429:T443 R371:T385 R313:T327 R255:T269 R197:T211 R139:T153 R81:T95 R23:T37 B23:D37 F23:H37 J23:L37 N23:P37 B42:D56 F42:H56 J42:L56 N42:P56 B62:D76 F62:H76 J62:L76 N62:P76 B81:D95 F81:H95 J81:L95 N81:P95 B100:D114 F100:H114 J100:L114 N100:P114 B120:D134 F120:H134 N874:P888 B139:D153 F139:H153 J139:L153 N139:P153 B158:D172 F158:H172 J158:L172 N158:P172 B178:D192 F178:H192 J178:L192 N178:P192 B197:D211 F197:H211 J197:L211 N197:P211 B216:D230 F216:H230 J216:L230 N216:P230 B236:D250 F236:H250 J236:L250 N236:P250 B255:D269 F255:H269 J255:L269 N255:P269 B274:D288 F274:H288 J274:L288 N274:P288 B777:D791 B294:D308 F294:H308 J294:L308 B313:D327 F313:H327 J313:L327 N313:P327 B332:D346 F332:H346 J332:L346 N332:P346 R294:T308 F352:H366 B352:D366 J352:L366 N352:P366 B371:D385 J371:L385 N371:P385 B390:D404 F390:H404 J390:L404 N390:P404 B410:D424 F410:H424 J410:L424 N410:P424 B429:D443 F429:H443 J429:L443 N429:P443 B448:D462 F448:H462 J448:L462 N448:P462 N468:P482 F371:H385 B468:D482 F468:H482 R487:T501 B487:D501 F487:H501 J487:L501 R506:T520 B506:D520 F506:H520 J506:L520 N526:P540 R468:T482 B526:D540 F526:H540 R545:T559 B545:D559 F545:H559 J545:L559 R564:T578 B564:D578 F564:H578 J564:L578 R584:T598 B584:D598 F584:H598 J584:L598 R603:T617 B603:D617 F603:H617 J603:L617 R622:T636 B622:D636 F622:H636 J622:L636 R642:T656 B642:D656 F642:H656 J642:L656 R661:T675 B661:D675 F661:H675 J661:L675 R680:T694 B680:D694 F680:H694 J680:L694 R700:T714 B700:D714 F700:H714 J700:L714 R719:T733 B719:D733 F719:H733 J719:L733 R738:T752 B738:D752 F738:H752 J738:L752 N912:P926 B758:D772 J758:L772 R777:T791 R758:T772 F777:H791 J777:L791 R796:T810 B796:D810 F796:H810 J796:L810 R816:T830 B816:D830 F816:H830 J816:L830 R835:T849 B835:D849 F835:H849 J835:L849 R854:T868 B854:D868 F854:H868 J854:L868 R874:T888 R526:T540 B874:D888 F874:H888 R893:T907 B893:D907 F893:H907 J893:L907 R912:T926 B912:D926 F912:H926 J912:L926 J120:L130 F758:H765 F767:H772 J132:L134 N120:P134">
    <cfRule type="cellIs" priority="1" dxfId="1" operator="equal" stopIfTrue="1">
      <formula>100</formula>
    </cfRule>
  </conditionalFormatting>
  <conditionalFormatting sqref="U158:U172 E4:E18 I4:I18 M4:M18 Q4:Q18 U4:U18 U23:U37 U42:U56 U62:U76 U81:U95 U100:U114 U120:U134 U139:U153 U178:U192 U197:U211 U216:U230 U236:U250 U255:U269 U274:U288 U294:U308 U313:U327 U332:U346 U352:U366 U371:U385 U390:U404 U410:U424 U429:U443 U448:U462 Q468:Q482 Q487:Q501 Q506:Q520 Q526:Q540 Q545:Q559 Q564:Q578 Q584:Q598 Q603:Q617 Q622:Q636 Q642:Q656 Q661:Q675 Q680:Q694 Q700:Q714 Q719:Q733 Q738:Q752 Q758:Q772 Q777:Q791 Q796:Q810 Q816:Q830 Q835:Q849 Q854:Q868 Q874:Q888 Q893:Q907 E23:E37 I23:I37 M23:M37 Q23:Q37 E42:E56 I42:I56 M42:M56 Q42:Q56 E62:E76 I62:I76 M62:M76 Q62:Q76 E81:E95 I81:I95 M81:M95 Q81:Q95 E100:E114 I100:I114 M100:M114 Q100:Q114 E120:E134 I120:I134 Q912:Q926 E139:E153 I139:I153 M139:M153 Q139:Q153 E158:E172 I158:I172 M158:M172 Q158:Q172 E178:E192 I178:I192 M178:M192 Q178:Q192 E197:E211 I197:I211 M197:M211 Q197:Q211 E216:E230 I216:I230 M216:M230 Q216:Q230 E236:E250 I236:I250 M236:M250 Q236:Q250 E255:E269 I255:I269 M255:M269 Q255:Q269 E274:E288 I274:I288 M274:M288 Q274:Q288 E294:E308 I294:I308 M294:M308 Q294:Q308 E313:E327 I313:I327 M313:M327 Q313:Q327 E332:E346 I332:I346 M332:M346 Q332:Q346 E352:E366 I352:I366 M352:M366 Q352:Q366 E371:E385 I371:I385 M371:M385 Q371:Q385 E390:E404 I390:I404 M390:M404 Q390:Q404 E410:E424 I410:I424 M410:M424 Q410:Q424 E429:E443 I429:I443 M429:M443 Q429:Q443 E448:E462 I448:I462 M448:M462 Q448:Q462 U468:U482 E468:E482 I468:I482 M468:M482 U487:U501 E487:E501 I487:I501 M487:M501 U506:U520 E506:E520 I506:I520 M506:M520 U526:U540 E526:E540 I526:I540 M526:M540 U545:U559 E545:E559 I545:I559 M545:M559 U564:U578 E564:E578 I564:I578 M564:M578 U584:U598 E584:E598 I584:I598 M584:M598 U603:U617 E603:E617 I603:I617 M603:M617 U622:U636 E622:E636 I622:I636 M622:M636 U642:U656 E642:E656 I642:I656 M642:M656 U661:U675 E661:E675 I661:I675 M661:M675 U680:U694 E680:E694 I680:I694 M680:M694 U700:U714 E700:E714 I700:I714 M700:M714 U719:U733 E719:E733 I719:I733 M719:M733 U738:U752 E738:E752 I738:I752 M738:M752 U758:U772 F766:I766 M758:M772 U777:U791 E777:E791 I777:I791 M777:M791 U796:U810 E796:E810 I796:I810 M796:M810 U816:U830 E816:E830 I816:I830 M816:M830 U835:U849 E835:E849 I835:I849 M835:M849 U854:U868 E854:E868 I854:I868 M854:M868 U874:U888 E874:E888 I874:I888 M874:M888 U893:U907 E893:E907 I893:I907 M893:M907 U912:U926 E912:E926 I912:I926 M912:M926 I758:I765 I767:I772 E758:E772 M120:M134 Q120:Q134">
    <cfRule type="cellIs" priority="2" dxfId="0" operator="greaterThan" stopIfTrue="1">
      <formula>289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57" r:id="rId1"/>
  <headerFooter alignWithMargins="0">
    <oddHeader>&amp;LPage &amp;P&amp;CArea 5 Statistcs&amp;Ras of &amp;D</oddHeader>
  </headerFooter>
  <rowBreaks count="15" manualBreakCount="15">
    <brk id="58" max="21" man="1"/>
    <brk id="116" max="21" man="1"/>
    <brk id="174" max="21" man="1"/>
    <brk id="232" max="21" man="1"/>
    <brk id="290" max="21" man="1"/>
    <brk id="348" max="21" man="1"/>
    <brk id="406" max="21" man="1"/>
    <brk id="464" max="21" man="1"/>
    <brk id="522" max="21" man="1"/>
    <brk id="580" max="21" man="1"/>
    <brk id="638" max="21" man="1"/>
    <brk id="696" max="21" man="1"/>
    <brk id="754" max="21" man="1"/>
    <brk id="812" max="21" man="1"/>
    <brk id="87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42"/>
  <sheetViews>
    <sheetView showZeros="0" zoomScale="75" zoomScaleNormal="75" zoomScaleSheetLayoutView="75" zoomScalePageLayoutView="0" workbookViewId="0" topLeftCell="C1">
      <selection activeCell="B2" sqref="B2"/>
    </sheetView>
  </sheetViews>
  <sheetFormatPr defaultColWidth="9.00390625" defaultRowHeight="14.25"/>
  <cols>
    <col min="1" max="1" width="3.625" style="53" customWidth="1"/>
    <col min="2" max="2" width="19.25390625" style="0" customWidth="1"/>
    <col min="3" max="3" width="7.50390625" style="0" customWidth="1"/>
    <col min="4" max="4" width="3.75390625" style="14" customWidth="1"/>
    <col min="5" max="5" width="3.50390625" style="14" customWidth="1"/>
    <col min="6" max="6" width="4.00390625" style="52" customWidth="1"/>
    <col min="7" max="7" width="17.50390625" style="0" customWidth="1"/>
    <col min="8" max="8" width="6.375" style="0" customWidth="1"/>
    <col min="9" max="9" width="4.00390625" style="14" customWidth="1"/>
    <col min="10" max="10" width="4.00390625" style="52" customWidth="1"/>
    <col min="11" max="11" width="17.25390625" style="0" customWidth="1"/>
    <col min="12" max="12" width="6.125" style="0" customWidth="1"/>
    <col min="13" max="13" width="4.25390625" style="14" customWidth="1"/>
    <col min="14" max="14" width="4.00390625" style="52" customWidth="1"/>
    <col min="15" max="15" width="17.50390625" style="0" customWidth="1"/>
    <col min="16" max="16" width="6.00390625" style="0" customWidth="1"/>
    <col min="17" max="17" width="3.75390625" style="14" customWidth="1"/>
    <col min="18" max="18" width="4.00390625" style="52" customWidth="1"/>
    <col min="19" max="19" width="21.25390625" style="0" customWidth="1"/>
    <col min="20" max="20" width="8.875" style="0" customWidth="1"/>
    <col min="21" max="21" width="5.50390625" style="0" customWidth="1"/>
  </cols>
  <sheetData>
    <row r="1" spans="1:21" ht="12.75" customHeight="1" thickBot="1">
      <c r="A1" s="331" t="s">
        <v>33</v>
      </c>
      <c r="B1" s="332"/>
      <c r="C1" s="332"/>
      <c r="D1" s="333"/>
      <c r="E1" s="208" t="s">
        <v>206</v>
      </c>
      <c r="F1" s="334" t="s">
        <v>34</v>
      </c>
      <c r="G1" s="335"/>
      <c r="H1" s="335"/>
      <c r="I1" s="336"/>
      <c r="J1" s="337" t="s">
        <v>35</v>
      </c>
      <c r="K1" s="338"/>
      <c r="L1" s="338"/>
      <c r="M1" s="339"/>
      <c r="N1" s="340" t="s">
        <v>36</v>
      </c>
      <c r="O1" s="341"/>
      <c r="P1" s="341"/>
      <c r="Q1" s="342"/>
      <c r="R1" s="328" t="s">
        <v>37</v>
      </c>
      <c r="S1" s="329"/>
      <c r="T1" s="330"/>
      <c r="U1" s="209"/>
    </row>
    <row r="2" spans="1:21" ht="12.75" customHeight="1">
      <c r="A2" s="210"/>
      <c r="B2" s="211" t="s">
        <v>23</v>
      </c>
      <c r="C2" s="211"/>
      <c r="D2" s="212"/>
      <c r="E2" s="213"/>
      <c r="F2" s="210"/>
      <c r="G2" s="211" t="s">
        <v>24</v>
      </c>
      <c r="H2" s="211"/>
      <c r="I2" s="212"/>
      <c r="J2" s="210"/>
      <c r="K2" s="211" t="s">
        <v>25</v>
      </c>
      <c r="L2" s="211"/>
      <c r="M2" s="212"/>
      <c r="N2" s="210"/>
      <c r="O2" s="211" t="s">
        <v>26</v>
      </c>
      <c r="P2" s="211"/>
      <c r="Q2" s="212"/>
      <c r="R2" s="210"/>
      <c r="S2" s="211" t="s">
        <v>27</v>
      </c>
      <c r="T2" s="212"/>
      <c r="U2" s="209"/>
    </row>
    <row r="3" spans="1:21" ht="15.75">
      <c r="A3" s="214">
        <v>1</v>
      </c>
      <c r="B3" s="215" t="str">
        <f>TEAMS!B756</f>
        <v>Abby Casey - 12</v>
      </c>
      <c r="C3" s="216">
        <f>TEAMS!E773</f>
        <v>291.8</v>
      </c>
      <c r="D3" s="217" t="s">
        <v>66</v>
      </c>
      <c r="E3" s="218">
        <f>COUNT(TEAMS!E758:E769)</f>
        <v>9</v>
      </c>
      <c r="F3" s="219">
        <v>1</v>
      </c>
      <c r="G3" s="215" t="str">
        <f>TEAMS!F292</f>
        <v>Kyle Whisenant - 12</v>
      </c>
      <c r="H3" s="216">
        <f>TEAMS!F309</f>
        <v>99.33333333333333</v>
      </c>
      <c r="I3" s="217" t="s">
        <v>0</v>
      </c>
      <c r="J3" s="219">
        <v>1</v>
      </c>
      <c r="K3" s="215" t="str">
        <f>TEAMS!B176</f>
        <v>April Dunn - 12</v>
      </c>
      <c r="L3" s="216">
        <f>TEAMS!C193</f>
        <v>95.55555555555556</v>
      </c>
      <c r="M3" s="217" t="s">
        <v>56</v>
      </c>
      <c r="N3" s="219">
        <v>1</v>
      </c>
      <c r="O3" s="215" t="str">
        <f>TEAMS!B466</f>
        <v>Jacob Brown - 11</v>
      </c>
      <c r="P3" s="216">
        <f>TEAMS!D483</f>
        <v>97.66666666666667</v>
      </c>
      <c r="Q3" s="217" t="s">
        <v>63</v>
      </c>
      <c r="R3" s="214">
        <v>1</v>
      </c>
      <c r="S3" s="220" t="str">
        <f>TEAMS!A756</f>
        <v>Union Grove</v>
      </c>
      <c r="T3" s="221">
        <f>TEAMS!V773</f>
        <v>1159.9</v>
      </c>
      <c r="U3" s="209" t="s">
        <v>190</v>
      </c>
    </row>
    <row r="4" spans="1:21" ht="15.75">
      <c r="A4" s="214">
        <v>2</v>
      </c>
      <c r="B4" s="215" t="str">
        <f>TEAMS!B176</f>
        <v>April Dunn - 12</v>
      </c>
      <c r="C4" s="216">
        <f>TEAMS!E193</f>
        <v>290.3</v>
      </c>
      <c r="D4" s="217" t="s">
        <v>56</v>
      </c>
      <c r="E4" s="218">
        <f>COUNT(TEAMS!E178:E189)</f>
        <v>9</v>
      </c>
      <c r="F4" s="219">
        <v>2</v>
      </c>
      <c r="G4" s="215" t="str">
        <f>TEAMS!B756</f>
        <v>Abby Casey - 12</v>
      </c>
      <c r="H4" s="216">
        <f>TEAMS!B773</f>
        <v>99.22222222222223</v>
      </c>
      <c r="I4" s="217" t="s">
        <v>66</v>
      </c>
      <c r="J4" s="219">
        <v>2</v>
      </c>
      <c r="K4" s="215" t="str">
        <f>TEAMS!R756</f>
        <v>Kayla Dorsey - 12</v>
      </c>
      <c r="L4" s="216">
        <f>TEAMS!S773</f>
        <v>95.1</v>
      </c>
      <c r="M4" s="217" t="s">
        <v>66</v>
      </c>
      <c r="N4" s="219">
        <v>2</v>
      </c>
      <c r="O4" s="215" t="str">
        <f>TEAMS!B756</f>
        <v>Abby Casey - 12</v>
      </c>
      <c r="P4" s="216">
        <f>TEAMS!D773</f>
        <v>97.44444444444444</v>
      </c>
      <c r="Q4" s="217" t="s">
        <v>66</v>
      </c>
      <c r="R4" s="214">
        <v>2</v>
      </c>
      <c r="S4" s="220" t="str">
        <f>TEAMS!A292</f>
        <v>Henry County</v>
      </c>
      <c r="T4" s="221">
        <f>TEAMS!V309</f>
        <v>1146.4</v>
      </c>
      <c r="U4" s="209"/>
    </row>
    <row r="5" spans="1:21" ht="15.75">
      <c r="A5" s="219">
        <v>3</v>
      </c>
      <c r="B5" s="215" t="str">
        <f>TEAMS!F756</f>
        <v>Steven Frazier - 11</v>
      </c>
      <c r="C5" s="216">
        <f>TEAMS!I773</f>
        <v>290.1</v>
      </c>
      <c r="D5" s="217" t="s">
        <v>66</v>
      </c>
      <c r="E5" s="218">
        <f>COUNT(TEAMS!I758:I769)</f>
        <v>9</v>
      </c>
      <c r="F5" s="219">
        <v>3</v>
      </c>
      <c r="G5" s="215" t="str">
        <f>TEAMS!B234</f>
        <v>Chris Norris - 12</v>
      </c>
      <c r="H5" s="216">
        <f>TEAMS!B251</f>
        <v>99.11111111111111</v>
      </c>
      <c r="I5" s="217" t="s">
        <v>57</v>
      </c>
      <c r="J5" s="219">
        <v>3</v>
      </c>
      <c r="K5" s="215" t="str">
        <f>TEAMS!B756</f>
        <v>Abby Casey - 12</v>
      </c>
      <c r="L5" s="216">
        <f>TEAMS!C773</f>
        <v>95</v>
      </c>
      <c r="M5" s="217" t="s">
        <v>66</v>
      </c>
      <c r="N5" s="219">
        <v>3</v>
      </c>
      <c r="O5" s="215" t="str">
        <f>TEAMS!F756</f>
        <v>Steven Frazier - 11</v>
      </c>
      <c r="P5" s="216">
        <f>TEAMS!H773</f>
        <v>97.4</v>
      </c>
      <c r="Q5" s="217" t="s">
        <v>66</v>
      </c>
      <c r="R5" s="214">
        <v>3</v>
      </c>
      <c r="S5" s="220" t="str">
        <f>TEAMS!A466</f>
        <v>Luella</v>
      </c>
      <c r="T5" s="221">
        <f>TEAMS!V483</f>
        <v>1139.4</v>
      </c>
      <c r="U5" s="209"/>
    </row>
    <row r="6" spans="1:21" ht="15.75">
      <c r="A6" s="214">
        <v>4</v>
      </c>
      <c r="B6" s="215" t="str">
        <f>TEAMS!F176</f>
        <v>Courtney Duncan - 12</v>
      </c>
      <c r="C6" s="216">
        <f>TEAMS!I193</f>
        <v>289.5</v>
      </c>
      <c r="D6" s="217" t="s">
        <v>56</v>
      </c>
      <c r="E6" s="218">
        <f>COUNT(TEAMS!I178:I189)</f>
        <v>9</v>
      </c>
      <c r="F6" s="219">
        <v>4</v>
      </c>
      <c r="G6" s="215" t="str">
        <f>TEAMS!B640</f>
        <v>Jake Neri - 11</v>
      </c>
      <c r="H6" s="216">
        <f>TEAMS!B657</f>
        <v>99.11111111111111</v>
      </c>
      <c r="I6" s="217" t="s">
        <v>65</v>
      </c>
      <c r="J6" s="219">
        <v>4</v>
      </c>
      <c r="K6" s="215" t="str">
        <f>TEAMS!B292</f>
        <v>Matt Branyon - 12</v>
      </c>
      <c r="L6" s="216">
        <f>TEAMS!C309</f>
        <v>94.77777777777777</v>
      </c>
      <c r="M6" s="217" t="s">
        <v>0</v>
      </c>
      <c r="N6" s="219">
        <v>4</v>
      </c>
      <c r="O6" s="215" t="str">
        <f>TEAMS!B292</f>
        <v>Matt Branyon - 12</v>
      </c>
      <c r="P6" s="216">
        <f>TEAMS!D309</f>
        <v>97.22222222222223</v>
      </c>
      <c r="Q6" s="217" t="s">
        <v>0</v>
      </c>
      <c r="R6" s="214">
        <v>4</v>
      </c>
      <c r="S6" s="220" t="str">
        <f>TEAMS!A176</f>
        <v>East Coweta</v>
      </c>
      <c r="T6" s="221">
        <f>TEAMS!V193</f>
        <v>1138.9</v>
      </c>
      <c r="U6" s="209"/>
    </row>
    <row r="7" spans="1:21" ht="15.75">
      <c r="A7" s="214">
        <v>5</v>
      </c>
      <c r="B7" s="215" t="str">
        <f>TEAMS!B292</f>
        <v>Matt Branyon - 12</v>
      </c>
      <c r="C7" s="216">
        <f>TEAMS!E309</f>
        <v>289.5</v>
      </c>
      <c r="D7" s="217" t="s">
        <v>0</v>
      </c>
      <c r="E7" s="218">
        <f>COUNT(TEAMS!E294:E305)</f>
        <v>9</v>
      </c>
      <c r="F7" s="219">
        <v>5</v>
      </c>
      <c r="G7" s="215" t="str">
        <f>TEAMS!F756</f>
        <v>Steven Frazier - 11</v>
      </c>
      <c r="H7" s="216">
        <f>TEAMS!F773</f>
        <v>98.8</v>
      </c>
      <c r="I7" s="217" t="s">
        <v>66</v>
      </c>
      <c r="J7" s="219">
        <v>5</v>
      </c>
      <c r="K7" s="215" t="str">
        <f>TEAMS!F176</f>
        <v>Courtney Duncan - 12</v>
      </c>
      <c r="L7" s="216">
        <f>TEAMS!G193</f>
        <v>94.55555555555556</v>
      </c>
      <c r="M7" s="217" t="s">
        <v>56</v>
      </c>
      <c r="N7" s="219">
        <v>5</v>
      </c>
      <c r="O7" s="215" t="str">
        <f>TEAMS!B176</f>
        <v>April Dunn - 12</v>
      </c>
      <c r="P7" s="216">
        <f>TEAMS!D193</f>
        <v>97.11111111111111</v>
      </c>
      <c r="Q7" s="217" t="s">
        <v>56</v>
      </c>
      <c r="R7" s="214">
        <v>5</v>
      </c>
      <c r="S7" s="220" t="str">
        <f>TEAMS!A640</f>
        <v>Stockbridge</v>
      </c>
      <c r="T7" s="221">
        <f>TEAMS!V657</f>
        <v>1133.5</v>
      </c>
      <c r="U7" s="209"/>
    </row>
    <row r="8" spans="1:21" ht="15.75">
      <c r="A8" s="214">
        <v>6</v>
      </c>
      <c r="B8" s="215" t="str">
        <f>TEAMS!R756</f>
        <v>Kayla Dorsey - 12</v>
      </c>
      <c r="C8" s="216">
        <f>TEAMS!U773</f>
        <v>289.1</v>
      </c>
      <c r="D8" s="217" t="s">
        <v>66</v>
      </c>
      <c r="E8" s="218">
        <f>COUNT(TEAMS!U758:U769)</f>
        <v>9</v>
      </c>
      <c r="F8" s="219">
        <v>6</v>
      </c>
      <c r="G8" s="215" t="str">
        <f>TEAMS!F253</f>
        <v>Chris Jones - 11</v>
      </c>
      <c r="H8" s="216">
        <f>TEAMS!F270</f>
        <v>98.75</v>
      </c>
      <c r="I8" s="217" t="s">
        <v>57</v>
      </c>
      <c r="J8" s="219">
        <v>6</v>
      </c>
      <c r="K8" s="215" t="str">
        <f>TEAMS!N756</f>
        <v>Juli Yoder - 12</v>
      </c>
      <c r="L8" s="216">
        <f>TEAMS!O773</f>
        <v>94.5</v>
      </c>
      <c r="M8" s="217" t="s">
        <v>66</v>
      </c>
      <c r="N8" s="219">
        <v>6</v>
      </c>
      <c r="O8" s="215" t="str">
        <f>TEAMS!N234</f>
        <v>Brannan Smith - 11</v>
      </c>
      <c r="P8" s="216">
        <f>TEAMS!P251</f>
        <v>97</v>
      </c>
      <c r="Q8" s="217" t="s">
        <v>57</v>
      </c>
      <c r="R8" s="214">
        <v>6</v>
      </c>
      <c r="S8" s="220" t="str">
        <f>TEAMS!A253</f>
        <v>Griffin</v>
      </c>
      <c r="T8" s="221">
        <f>TEAMS!V251</f>
        <v>1133.2</v>
      </c>
      <c r="U8" s="209"/>
    </row>
    <row r="9" spans="1:21" ht="15.75">
      <c r="A9" s="214">
        <v>7</v>
      </c>
      <c r="B9" s="215" t="str">
        <f>TEAMS!B466</f>
        <v>Jacob Brown - 11</v>
      </c>
      <c r="C9" s="216">
        <f>TEAMS!E483</f>
        <v>289</v>
      </c>
      <c r="D9" s="217" t="s">
        <v>63</v>
      </c>
      <c r="E9" s="218">
        <f>COUNT(TEAMS!E468:E479)</f>
        <v>9</v>
      </c>
      <c r="F9" s="219">
        <v>7</v>
      </c>
      <c r="G9" s="215" t="str">
        <f>TEAMS!J756</f>
        <v>Tiffani Potter - 12</v>
      </c>
      <c r="H9" s="216">
        <f>TEAMS!J773</f>
        <v>98.6</v>
      </c>
      <c r="I9" s="217" t="s">
        <v>66</v>
      </c>
      <c r="J9" s="219">
        <v>7</v>
      </c>
      <c r="K9" s="215" t="str">
        <f>TEAMS!F756</f>
        <v>Steven Frazier - 11</v>
      </c>
      <c r="L9" s="216">
        <f>TEAMS!G773</f>
        <v>93.9</v>
      </c>
      <c r="M9" s="217" t="s">
        <v>66</v>
      </c>
      <c r="N9" s="219">
        <v>7</v>
      </c>
      <c r="O9" s="215" t="str">
        <f>TEAMS!R466</f>
        <v>Wesley White - 10</v>
      </c>
      <c r="P9" s="216">
        <f>TEAMS!T483</f>
        <v>96.22222222222223</v>
      </c>
      <c r="Q9" s="217" t="s">
        <v>63</v>
      </c>
      <c r="R9" s="214">
        <v>7</v>
      </c>
      <c r="S9" s="220" t="str">
        <f>TEAMS!A872</f>
        <v>Woodward</v>
      </c>
      <c r="T9" s="221">
        <f>TEAMS!V889</f>
        <v>1127.6</v>
      </c>
      <c r="U9" s="209"/>
    </row>
    <row r="10" spans="1:21" ht="15.75">
      <c r="A10" s="214">
        <v>8</v>
      </c>
      <c r="B10" s="215" t="str">
        <f>TEAMS!N756</f>
        <v>Juli Yoder - 12</v>
      </c>
      <c r="C10" s="216">
        <f>TEAMS!Q773</f>
        <v>288.375</v>
      </c>
      <c r="D10" s="217" t="s">
        <v>66</v>
      </c>
      <c r="E10" s="218">
        <f>COUNT(TEAMS!Q758:Q769)</f>
        <v>7</v>
      </c>
      <c r="F10" s="219">
        <v>8</v>
      </c>
      <c r="G10" s="215" t="str">
        <f>TEAMS!J176</f>
        <v>Adam Grumbling - 10</v>
      </c>
      <c r="H10" s="216">
        <f>TEAMS!J193</f>
        <v>98.55555555555556</v>
      </c>
      <c r="I10" s="217" t="s">
        <v>56</v>
      </c>
      <c r="J10" s="219">
        <v>8</v>
      </c>
      <c r="K10" s="215" t="str">
        <f>TEAMS!J872</f>
        <v>Haynes Curtis - 10</v>
      </c>
      <c r="L10" s="216">
        <f>TEAMS!K889</f>
        <v>93.5</v>
      </c>
      <c r="M10" s="217" t="s">
        <v>59</v>
      </c>
      <c r="N10" s="219">
        <v>8</v>
      </c>
      <c r="O10" s="215" t="str">
        <f>TEAMS!N756</f>
        <v>Juli Yoder - 12</v>
      </c>
      <c r="P10" s="216">
        <f>TEAMS!P773</f>
        <v>96.125</v>
      </c>
      <c r="Q10" s="217" t="s">
        <v>66</v>
      </c>
      <c r="R10" s="214">
        <v>8</v>
      </c>
      <c r="S10" s="220" t="str">
        <f>TEAMS!A524</f>
        <v>Newton</v>
      </c>
      <c r="T10" s="221">
        <f>TEAMS!V541</f>
        <v>1114.5</v>
      </c>
      <c r="U10" s="209"/>
    </row>
    <row r="11" spans="1:21" ht="15.75">
      <c r="A11" s="214">
        <v>9</v>
      </c>
      <c r="B11" s="215" t="str">
        <f>TEAMS!F292</f>
        <v>Kyle Whisenant - 12</v>
      </c>
      <c r="C11" s="216">
        <f>TEAMS!I309</f>
        <v>287.8</v>
      </c>
      <c r="D11" s="217" t="s">
        <v>0</v>
      </c>
      <c r="E11" s="218">
        <f>COUNT(TEAMS!I294:I305)</f>
        <v>9</v>
      </c>
      <c r="F11" s="219">
        <v>9</v>
      </c>
      <c r="G11" s="215" t="str">
        <f>TEAMS!N292</f>
        <v>Beatrice Santiago - 11</v>
      </c>
      <c r="H11" s="216">
        <f>TEAMS!N309</f>
        <v>98.33333333333333</v>
      </c>
      <c r="I11" s="217" t="s">
        <v>0</v>
      </c>
      <c r="J11" s="219">
        <v>9</v>
      </c>
      <c r="K11" s="215" t="str">
        <f>TEAMS!J756</f>
        <v>Tiffani Potter - 12</v>
      </c>
      <c r="L11" s="216">
        <f>TEAMS!K773</f>
        <v>93.3</v>
      </c>
      <c r="M11" s="217" t="s">
        <v>66</v>
      </c>
      <c r="N11" s="219">
        <v>9</v>
      </c>
      <c r="O11" s="215" t="str">
        <f>TEAMS!F176</f>
        <v>Courtney Duncan - 12</v>
      </c>
      <c r="P11" s="216">
        <f>TEAMS!H193</f>
        <v>96.11111111111111</v>
      </c>
      <c r="Q11" s="217" t="s">
        <v>56</v>
      </c>
      <c r="R11" s="214">
        <v>9</v>
      </c>
      <c r="S11" s="220" t="str">
        <f>TEAMS!A118</f>
        <v>Eagle's Landing</v>
      </c>
      <c r="T11" s="221">
        <f>TEAMS!V135</f>
        <v>1093.9</v>
      </c>
      <c r="U11" s="209"/>
    </row>
    <row r="12" spans="1:21" ht="15.75">
      <c r="A12" s="214">
        <v>10</v>
      </c>
      <c r="B12" s="215" t="str">
        <f>TEAMS!J756</f>
        <v>Tiffani Potter - 12</v>
      </c>
      <c r="C12" s="216">
        <f>TEAMS!M773</f>
        <v>287.1</v>
      </c>
      <c r="D12" s="217" t="s">
        <v>66</v>
      </c>
      <c r="E12" s="218">
        <f>COUNT(TEAMS!M758:M769)</f>
        <v>9</v>
      </c>
      <c r="F12" s="219">
        <v>10</v>
      </c>
      <c r="G12" s="215" t="str">
        <f>TEAMS!F176</f>
        <v>Courtney Duncan - 12</v>
      </c>
      <c r="H12" s="216">
        <f>TEAMS!F193</f>
        <v>98.33333333333333</v>
      </c>
      <c r="I12" s="217" t="s">
        <v>56</v>
      </c>
      <c r="J12" s="219">
        <v>10</v>
      </c>
      <c r="K12" s="215" t="str">
        <f>TEAMS!B466</f>
        <v>Jacob Brown - 11</v>
      </c>
      <c r="L12" s="216">
        <f>TEAMS!C483</f>
        <v>93</v>
      </c>
      <c r="M12" s="217" t="s">
        <v>63</v>
      </c>
      <c r="N12" s="219">
        <v>10</v>
      </c>
      <c r="O12" s="215" t="str">
        <f>TEAMS!J292</f>
        <v>Latrice Myrick - 11</v>
      </c>
      <c r="P12" s="216">
        <f>TEAMS!L309</f>
        <v>96</v>
      </c>
      <c r="Q12" s="217" t="s">
        <v>0</v>
      </c>
      <c r="R12" s="214">
        <v>10</v>
      </c>
      <c r="S12" s="220" t="str">
        <f>TEAMS!A350</f>
        <v>Heritage</v>
      </c>
      <c r="T12" s="221">
        <f>TEAMS!V367</f>
        <v>1063.7</v>
      </c>
      <c r="U12" s="209"/>
    </row>
    <row r="13" spans="1:21" ht="15.75">
      <c r="A13" s="222">
        <v>11</v>
      </c>
      <c r="B13" s="215" t="str">
        <f>TEAMS!F640</f>
        <v>Clyde Davies - 11</v>
      </c>
      <c r="C13" s="216">
        <f>TEAMS!I657</f>
        <v>286.7</v>
      </c>
      <c r="D13" s="217" t="s">
        <v>65</v>
      </c>
      <c r="E13" s="218">
        <f>COUNT(TEAMS!I642:I653)</f>
        <v>9</v>
      </c>
      <c r="F13" s="223">
        <v>11</v>
      </c>
      <c r="G13" s="215" t="str">
        <f>TEAMS!R234</f>
        <v>William Cross - 9</v>
      </c>
      <c r="H13" s="216">
        <f>TEAMS!R251</f>
        <v>98.25</v>
      </c>
      <c r="I13" s="217" t="s">
        <v>57</v>
      </c>
      <c r="J13" s="222">
        <v>11</v>
      </c>
      <c r="K13" s="216" t="str">
        <f>TEAMS!R872</f>
        <v>Molly Sheaffer - 10</v>
      </c>
      <c r="L13" s="216">
        <f>TEAMS!S889</f>
        <v>93</v>
      </c>
      <c r="M13" s="217" t="s">
        <v>59</v>
      </c>
      <c r="N13" s="222">
        <v>11</v>
      </c>
      <c r="O13" s="215" t="str">
        <f>TEAMS!F292</f>
        <v>Kyle Whisenant - 12</v>
      </c>
      <c r="P13" s="216">
        <f>TEAMS!H309</f>
        <v>95.88888888888889</v>
      </c>
      <c r="Q13" s="217" t="s">
        <v>0</v>
      </c>
      <c r="R13" s="214">
        <v>11</v>
      </c>
      <c r="S13" s="220" t="str">
        <f>TEAMS!A582</f>
        <v>Spalding</v>
      </c>
      <c r="T13" s="221">
        <f>TEAMS!V599</f>
        <v>1032.625</v>
      </c>
      <c r="U13" s="209"/>
    </row>
    <row r="14" spans="1:21" ht="15.75">
      <c r="A14" s="222">
        <v>12</v>
      </c>
      <c r="B14" s="215" t="str">
        <f>TEAMS!B640</f>
        <v>Jake Neri - 11</v>
      </c>
      <c r="C14" s="216">
        <f>TEAMS!E657</f>
        <v>286.5</v>
      </c>
      <c r="D14" s="217" t="s">
        <v>65</v>
      </c>
      <c r="E14" s="218">
        <f>COUNT(TEAMS!E642:E653)</f>
        <v>9</v>
      </c>
      <c r="F14" s="223">
        <v>12</v>
      </c>
      <c r="G14" s="215" t="str">
        <f>TEAMS!F640</f>
        <v>Clyde Davies - 11</v>
      </c>
      <c r="H14" s="216">
        <f>TEAMS!F657</f>
        <v>98.22222222222223</v>
      </c>
      <c r="I14" s="217" t="s">
        <v>65</v>
      </c>
      <c r="J14" s="222">
        <v>12</v>
      </c>
      <c r="K14" s="215" t="str">
        <f>TEAMS!F891</f>
        <v>Tarin Singhapakdi - 9</v>
      </c>
      <c r="L14" s="216">
        <f>TEAMS!G908</f>
        <v>93</v>
      </c>
      <c r="M14" s="217" t="s">
        <v>59</v>
      </c>
      <c r="N14" s="222">
        <v>12</v>
      </c>
      <c r="O14" s="215" t="str">
        <f>TEAMS!J872</f>
        <v>Haynes Curtis - 10</v>
      </c>
      <c r="P14" s="216">
        <f>TEAMS!L889</f>
        <v>95.875</v>
      </c>
      <c r="Q14" s="217" t="s">
        <v>59</v>
      </c>
      <c r="R14" s="214">
        <v>12</v>
      </c>
      <c r="S14" s="220" t="str">
        <f>TEAMS!A408</f>
        <v>Jackson</v>
      </c>
      <c r="T14" s="221">
        <f>TEAMS!V425</f>
        <v>989.7</v>
      </c>
      <c r="U14" s="209"/>
    </row>
    <row r="15" spans="1:21" ht="15.75">
      <c r="A15" s="222">
        <v>13</v>
      </c>
      <c r="B15" s="215" t="str">
        <f>TEAMS!J872</f>
        <v>Haynes Curtis - 10</v>
      </c>
      <c r="C15" s="216">
        <f>TEAMS!M889</f>
        <v>286.3333333333333</v>
      </c>
      <c r="D15" s="217" t="s">
        <v>59</v>
      </c>
      <c r="E15" s="218">
        <f>COUNT(TEAMS!M874:M885)</f>
        <v>8</v>
      </c>
      <c r="F15" s="223">
        <v>13</v>
      </c>
      <c r="G15" s="215" t="str">
        <f>TEAMS!B466</f>
        <v>Jacob Brown - 11</v>
      </c>
      <c r="H15" s="216">
        <f>TEAMS!B483</f>
        <v>98.22222222222223</v>
      </c>
      <c r="I15" s="217" t="s">
        <v>63</v>
      </c>
      <c r="J15" s="222">
        <v>13</v>
      </c>
      <c r="K15" s="215" t="str">
        <f>TEAMS!F640</f>
        <v>Clyde Davies - 11</v>
      </c>
      <c r="L15" s="216">
        <f>TEAMS!G657</f>
        <v>92.77777777777777</v>
      </c>
      <c r="M15" s="217" t="s">
        <v>65</v>
      </c>
      <c r="N15" s="222">
        <v>13</v>
      </c>
      <c r="O15" s="215" t="str">
        <f>TEAMS!R756</f>
        <v>Kayla Dorsey - 12</v>
      </c>
      <c r="P15" s="216">
        <f>TEAMS!T773</f>
        <v>95.8</v>
      </c>
      <c r="Q15" s="217" t="s">
        <v>66</v>
      </c>
      <c r="R15" s="214">
        <v>13</v>
      </c>
      <c r="S15" s="220" t="str">
        <f>TEAMS!A814</f>
        <v>Monroe Area</v>
      </c>
      <c r="T15" s="221">
        <f>TEAMS!V831</f>
        <v>917.1111111111111</v>
      </c>
      <c r="U15" s="209"/>
    </row>
    <row r="16" spans="1:21" ht="15.75">
      <c r="A16" s="222">
        <v>14</v>
      </c>
      <c r="B16" s="215" t="str">
        <f>TEAMS!N292</f>
        <v>Beatrice Santiago - 11</v>
      </c>
      <c r="C16" s="216">
        <f>TEAMS!Q309</f>
        <v>286.3</v>
      </c>
      <c r="D16" s="217" t="s">
        <v>0</v>
      </c>
      <c r="E16" s="218">
        <f>COUNT(TEAMS!Q294:Q305)</f>
        <v>9</v>
      </c>
      <c r="F16" s="223">
        <v>14</v>
      </c>
      <c r="G16" s="215" t="str">
        <f>TEAMS!F118</f>
        <v>Taylor Green - 11</v>
      </c>
      <c r="H16" s="216">
        <f>TEAMS!F135</f>
        <v>98.22222222222223</v>
      </c>
      <c r="I16" s="217" t="s">
        <v>60</v>
      </c>
      <c r="J16" s="222">
        <v>14</v>
      </c>
      <c r="K16" s="215" t="str">
        <f>TEAMS!N292</f>
        <v>Beatrice Santiago - 11</v>
      </c>
      <c r="L16" s="216">
        <f>TEAMS!O309</f>
        <v>92.33333333333333</v>
      </c>
      <c r="M16" s="217" t="s">
        <v>0</v>
      </c>
      <c r="N16" s="222">
        <v>14</v>
      </c>
      <c r="O16" s="215" t="str">
        <f>TEAMS!F640</f>
        <v>Clyde Davies - 11</v>
      </c>
      <c r="P16" s="216">
        <f>TEAMS!H657</f>
        <v>95.55555555555556</v>
      </c>
      <c r="Q16" s="217" t="s">
        <v>65</v>
      </c>
      <c r="R16" s="214">
        <v>14</v>
      </c>
      <c r="S16" s="220" t="str">
        <f>TEAMS!A2</f>
        <v>Banneker</v>
      </c>
      <c r="T16" s="221">
        <f>TEAMS!V19</f>
        <v>915.6666666666666</v>
      </c>
      <c r="U16" s="209"/>
    </row>
    <row r="17" spans="1:21" ht="15.75">
      <c r="A17" s="222">
        <v>15</v>
      </c>
      <c r="B17" s="215" t="str">
        <f>TEAMS!R466</f>
        <v>Wesley White - 10</v>
      </c>
      <c r="C17" s="216">
        <f>TEAMS!U483</f>
        <v>285.6</v>
      </c>
      <c r="D17" s="217" t="s">
        <v>63</v>
      </c>
      <c r="E17" s="218">
        <f>COUNT(TEAMS!U468:U479)</f>
        <v>9</v>
      </c>
      <c r="F17" s="223">
        <v>15</v>
      </c>
      <c r="G17" s="215" t="str">
        <f>TEAMS!R756</f>
        <v>Kayla Dorsey - 12</v>
      </c>
      <c r="H17" s="216">
        <f>TEAMS!R773</f>
        <v>98.2</v>
      </c>
      <c r="I17" s="217" t="s">
        <v>66</v>
      </c>
      <c r="J17" s="222">
        <v>15</v>
      </c>
      <c r="K17" s="215" t="str">
        <f>TEAMS!B118</f>
        <v>Miguel Correa - 12</v>
      </c>
      <c r="L17" s="216">
        <f>TEAMS!C135</f>
        <v>92.33333333333333</v>
      </c>
      <c r="M17" s="217" t="s">
        <v>60</v>
      </c>
      <c r="N17" s="222">
        <v>15</v>
      </c>
      <c r="O17" s="215" t="str">
        <f>TEAMS!N292</f>
        <v>Beatrice Santiago - 11</v>
      </c>
      <c r="P17" s="216">
        <f>TEAMS!P309</f>
        <v>95.44444444444444</v>
      </c>
      <c r="Q17" s="217" t="s">
        <v>0</v>
      </c>
      <c r="R17" s="224">
        <v>15</v>
      </c>
      <c r="S17" s="225" t="str">
        <f>TEAMS!A60</f>
        <v>Creekside</v>
      </c>
      <c r="T17" s="226">
        <f>TEAMS!V77</f>
        <v>729.5555555555555</v>
      </c>
      <c r="U17" s="209"/>
    </row>
    <row r="18" spans="1:21" ht="16.5" thickBot="1">
      <c r="A18" s="222">
        <v>16</v>
      </c>
      <c r="B18" s="215" t="str">
        <f>TEAMS!B234</f>
        <v>Chris Norris - 12</v>
      </c>
      <c r="C18" s="216">
        <f>TEAMS!E251</f>
        <v>285.1</v>
      </c>
      <c r="D18" s="217" t="s">
        <v>57</v>
      </c>
      <c r="E18" s="218">
        <f>COUNT(TEAMS!E236:E247)</f>
        <v>9</v>
      </c>
      <c r="F18" s="223">
        <v>16</v>
      </c>
      <c r="G18" s="215" t="str">
        <f>TEAMS!R466</f>
        <v>Wesley White - 10</v>
      </c>
      <c r="H18" s="216">
        <f>TEAMS!R483</f>
        <v>98.11111111111111</v>
      </c>
      <c r="I18" s="217" t="s">
        <v>63</v>
      </c>
      <c r="J18" s="222">
        <v>16</v>
      </c>
      <c r="K18" s="215" t="str">
        <f>TEAMS!B640</f>
        <v>Jake Neri - 11</v>
      </c>
      <c r="L18" s="216">
        <f>TEAMS!C657</f>
        <v>92.11111111111111</v>
      </c>
      <c r="M18" s="217" t="s">
        <v>65</v>
      </c>
      <c r="N18" s="222">
        <v>16</v>
      </c>
      <c r="O18" s="215" t="str">
        <f>TEAMS!B234</f>
        <v>Chris Norris - 12</v>
      </c>
      <c r="P18" s="216">
        <f>TEAMS!D251</f>
        <v>95.44444444444444</v>
      </c>
      <c r="Q18" s="217" t="s">
        <v>57</v>
      </c>
      <c r="R18" s="227">
        <v>16</v>
      </c>
      <c r="S18" s="228" t="str">
        <f>TEAMS!A698</f>
        <v>Social Circle</v>
      </c>
      <c r="T18" s="229">
        <f>TEAMS!V715</f>
        <v>599.3333333333334</v>
      </c>
      <c r="U18" s="209"/>
    </row>
    <row r="19" spans="1:21" ht="16.5" thickBot="1">
      <c r="A19" s="222">
        <v>17</v>
      </c>
      <c r="B19" s="215" t="str">
        <f>TEAMS!R872</f>
        <v>Molly Sheaffer - 10</v>
      </c>
      <c r="C19" s="216">
        <f>TEAMS!U889</f>
        <v>284.55555555555554</v>
      </c>
      <c r="D19" s="217" t="s">
        <v>59</v>
      </c>
      <c r="E19" s="218">
        <f>COUNT(TEAMS!U874:U885)</f>
        <v>8</v>
      </c>
      <c r="F19" s="223">
        <v>17</v>
      </c>
      <c r="G19" s="215" t="str">
        <f>TEAMS!N234</f>
        <v>Brannan Smith - 11</v>
      </c>
      <c r="H19" s="216">
        <f>TEAMS!N251</f>
        <v>98</v>
      </c>
      <c r="I19" s="217" t="s">
        <v>57</v>
      </c>
      <c r="J19" s="222">
        <v>17</v>
      </c>
      <c r="K19" s="215" t="str">
        <f>TEAMS!F292</f>
        <v>Kyle Whisenant - 12</v>
      </c>
      <c r="L19" s="216">
        <f>TEAMS!G309</f>
        <v>92.11111111111111</v>
      </c>
      <c r="M19" s="217" t="s">
        <v>0</v>
      </c>
      <c r="N19" s="222">
        <v>17</v>
      </c>
      <c r="O19" s="215" t="str">
        <f>TEAMS!J756</f>
        <v>Tiffani Potter - 12</v>
      </c>
      <c r="P19" s="216">
        <f>TEAMS!L773</f>
        <v>95.2</v>
      </c>
      <c r="Q19" s="217" t="s">
        <v>66</v>
      </c>
      <c r="R19" s="230"/>
      <c r="S19" s="209"/>
      <c r="T19" s="209"/>
      <c r="U19" s="231"/>
    </row>
    <row r="20" spans="1:21" ht="16.5" thickBot="1">
      <c r="A20" s="222">
        <v>18</v>
      </c>
      <c r="B20" s="215" t="str">
        <f>TEAMS!J176</f>
        <v>Adam Grumbling - 10</v>
      </c>
      <c r="C20" s="216">
        <f>TEAMS!M193</f>
        <v>283.9</v>
      </c>
      <c r="D20" s="217" t="s">
        <v>56</v>
      </c>
      <c r="E20" s="218">
        <f>COUNT(TEAMS!M178:M189)</f>
        <v>9</v>
      </c>
      <c r="F20" s="223">
        <v>18</v>
      </c>
      <c r="G20" s="215" t="str">
        <f>TEAMS!B292</f>
        <v>Matt Branyon - 12</v>
      </c>
      <c r="H20" s="216">
        <f>TEAMS!B309</f>
        <v>97.88888888888889</v>
      </c>
      <c r="I20" s="217" t="s">
        <v>0</v>
      </c>
      <c r="J20" s="222">
        <v>18</v>
      </c>
      <c r="K20" s="215" t="str">
        <f>TEAMS!F524</f>
        <v>Waylon Thomas - 11</v>
      </c>
      <c r="L20" s="216">
        <f>TEAMS!G541</f>
        <v>91.77777777777777</v>
      </c>
      <c r="M20" s="217" t="s">
        <v>64</v>
      </c>
      <c r="N20" s="222">
        <v>18</v>
      </c>
      <c r="O20" s="215" t="str">
        <f>TEAMS!F466</f>
        <v>Jackson Bailey - 11</v>
      </c>
      <c r="P20" s="216">
        <f>TEAMS!H483</f>
        <v>95.11111111111111</v>
      </c>
      <c r="Q20" s="217" t="s">
        <v>63</v>
      </c>
      <c r="R20" s="325" t="s">
        <v>19</v>
      </c>
      <c r="S20" s="326"/>
      <c r="T20" s="327"/>
      <c r="U20" s="209"/>
    </row>
    <row r="21" spans="1:21" ht="15.75">
      <c r="A21" s="222">
        <v>19</v>
      </c>
      <c r="B21" s="215" t="str">
        <f>TEAMS!N234</f>
        <v>Brannan Smith - 11</v>
      </c>
      <c r="C21" s="216">
        <f>TEAMS!Q251</f>
        <v>283.9</v>
      </c>
      <c r="D21" s="217" t="s">
        <v>57</v>
      </c>
      <c r="E21" s="218">
        <f>COUNT(TEAMS!Q236:Q247)</f>
        <v>9</v>
      </c>
      <c r="F21" s="223">
        <v>19</v>
      </c>
      <c r="G21" s="215" t="str">
        <f>TEAMS!B118</f>
        <v>Miguel Correa - 12</v>
      </c>
      <c r="H21" s="216">
        <f>TEAMS!B135</f>
        <v>97.77777777777777</v>
      </c>
      <c r="I21" s="217" t="s">
        <v>60</v>
      </c>
      <c r="J21" s="222">
        <v>19</v>
      </c>
      <c r="K21" s="215" t="str">
        <f>TEAMS!R466</f>
        <v>Wesley White - 10</v>
      </c>
      <c r="L21" s="216">
        <f>TEAMS!S483</f>
        <v>91.55555555555556</v>
      </c>
      <c r="M21" s="217" t="s">
        <v>63</v>
      </c>
      <c r="N21" s="222">
        <v>19</v>
      </c>
      <c r="O21" s="215" t="str">
        <f>TEAMS!B640</f>
        <v>Jake Neri - 11</v>
      </c>
      <c r="P21" s="216">
        <f>TEAMS!D657</f>
        <v>95</v>
      </c>
      <c r="Q21" s="217" t="s">
        <v>65</v>
      </c>
      <c r="R21" s="232" t="str">
        <f>IF('290 Club'!C3=0,"",'290 Club'!A3)</f>
        <v>HC</v>
      </c>
      <c r="S21" s="233" t="str">
        <f>IF('290 Club'!C3=0,"",'290 Club'!B3)</f>
        <v>Kyle Whisenant - 12</v>
      </c>
      <c r="T21" s="234">
        <f>IF('290 Club'!C3=0,"",'290 Club'!C3)</f>
        <v>298</v>
      </c>
      <c r="U21" s="209"/>
    </row>
    <row r="22" spans="1:21" ht="15.75">
      <c r="A22" s="222">
        <v>20</v>
      </c>
      <c r="B22" s="215" t="str">
        <f>TEAMS!B118</f>
        <v>Miguel Correa - 12</v>
      </c>
      <c r="C22" s="216">
        <f>TEAMS!E135</f>
        <v>283.9</v>
      </c>
      <c r="D22" s="217" t="s">
        <v>60</v>
      </c>
      <c r="E22" s="218">
        <f>COUNT(TEAMS!E120:E131)</f>
        <v>9</v>
      </c>
      <c r="F22" s="223">
        <v>20</v>
      </c>
      <c r="G22" s="215" t="str">
        <f>TEAMS!N756</f>
        <v>Juli Yoder - 12</v>
      </c>
      <c r="H22" s="216">
        <f>TEAMS!N773</f>
        <v>97.75</v>
      </c>
      <c r="I22" s="217" t="s">
        <v>66</v>
      </c>
      <c r="J22" s="222">
        <v>20</v>
      </c>
      <c r="K22" s="215" t="str">
        <f>TEAMS!J176</f>
        <v>Adam Grumbling - 10</v>
      </c>
      <c r="L22" s="216">
        <f>TEAMS!K193</f>
        <v>91.44444444444444</v>
      </c>
      <c r="M22" s="217" t="s">
        <v>56</v>
      </c>
      <c r="N22" s="222">
        <v>20</v>
      </c>
      <c r="O22" s="215" t="str">
        <f>TEAMS!B659</f>
        <v>Rebekak Daniels - 10</v>
      </c>
      <c r="P22" s="216">
        <f>TEAMS!D676</f>
        <v>95</v>
      </c>
      <c r="Q22" s="217" t="s">
        <v>65</v>
      </c>
      <c r="R22" s="235" t="str">
        <f>IF('290 Club'!C4=0,"",'290 Club'!A4)</f>
        <v>HC</v>
      </c>
      <c r="S22" s="236" t="str">
        <f>IF('290 Club'!C4=0,"",'290 Club'!B4)</f>
        <v>Matt Branyon - 12</v>
      </c>
      <c r="T22" s="237">
        <f>IF('290 Club'!C4=0,"",'290 Club'!C4)</f>
        <v>296</v>
      </c>
      <c r="U22" s="209"/>
    </row>
    <row r="23" spans="1:21" ht="15.75">
      <c r="A23" s="222">
        <v>21</v>
      </c>
      <c r="B23" s="215" t="str">
        <f>TEAMS!F524</f>
        <v>Waylon Thomas - 11</v>
      </c>
      <c r="C23" s="216">
        <f>TEAMS!I541</f>
        <v>282.5</v>
      </c>
      <c r="D23" s="217" t="s">
        <v>64</v>
      </c>
      <c r="E23" s="218">
        <f>COUNT(TEAMS!I526:I537)</f>
        <v>9</v>
      </c>
      <c r="F23" s="223">
        <v>21</v>
      </c>
      <c r="G23" s="215" t="str">
        <f>TEAMS!J640</f>
        <v>Elliott Reynolds - 12</v>
      </c>
      <c r="H23" s="216">
        <f>TEAMS!J657</f>
        <v>97.55555555555556</v>
      </c>
      <c r="I23" s="217" t="s">
        <v>65</v>
      </c>
      <c r="J23" s="222">
        <v>21</v>
      </c>
      <c r="K23" s="215" t="str">
        <f>TEAMS!N872</f>
        <v>Rachel Rink - 10</v>
      </c>
      <c r="L23" s="216">
        <f>TEAMS!O889</f>
        <v>90.75</v>
      </c>
      <c r="M23" s="217" t="s">
        <v>59</v>
      </c>
      <c r="N23" s="222">
        <v>21</v>
      </c>
      <c r="O23" s="215" t="str">
        <f>TEAMS!J466</f>
        <v>Russell Mitchum - 11</v>
      </c>
      <c r="P23" s="216">
        <f>TEAMS!L483</f>
        <v>94.22222222222223</v>
      </c>
      <c r="Q23" s="217" t="s">
        <v>63</v>
      </c>
      <c r="R23" s="235" t="str">
        <f>IF('290 Club'!C5=0,"",'290 Club'!A5)</f>
        <v>UG</v>
      </c>
      <c r="S23" s="236" t="str">
        <f>IF('290 Club'!C5=0,"",'290 Club'!B5)</f>
        <v>Steven Frazier - 11</v>
      </c>
      <c r="T23" s="237">
        <f>IF('290 Club'!C5=0,"",'290 Club'!C5)</f>
        <v>295</v>
      </c>
      <c r="U23" s="209"/>
    </row>
    <row r="24" spans="1:21" ht="15.75">
      <c r="A24" s="222">
        <v>22</v>
      </c>
      <c r="B24" s="215" t="str">
        <f>TEAMS!F253</f>
        <v>Chris Jones - 11</v>
      </c>
      <c r="C24" s="216">
        <f>TEAMS!I270</f>
        <v>282.2</v>
      </c>
      <c r="D24" s="217" t="s">
        <v>57</v>
      </c>
      <c r="E24" s="218">
        <f>COUNT(TEAMS!I255:I266)</f>
        <v>4</v>
      </c>
      <c r="F24" s="223">
        <v>22</v>
      </c>
      <c r="G24" s="215" t="str">
        <f>TEAMS!F234</f>
        <v>Caleb Prichett - 11</v>
      </c>
      <c r="H24" s="216">
        <f>TEAMS!F251</f>
        <v>97.5</v>
      </c>
      <c r="I24" s="217" t="s">
        <v>57</v>
      </c>
      <c r="J24" s="222">
        <v>22</v>
      </c>
      <c r="K24" s="215" t="str">
        <f>TEAMS!R292</f>
        <v>Jennifer Tran - 10</v>
      </c>
      <c r="L24" s="216">
        <f>TEAMS!S309</f>
        <v>90.55555555555556</v>
      </c>
      <c r="M24" s="217" t="s">
        <v>0</v>
      </c>
      <c r="N24" s="222">
        <v>22</v>
      </c>
      <c r="O24" s="215" t="str">
        <f>TEAMS!F524</f>
        <v>Waylon Thomas - 11</v>
      </c>
      <c r="P24" s="216">
        <f>TEAMS!H541</f>
        <v>94.22222222222223</v>
      </c>
      <c r="Q24" s="217" t="s">
        <v>64</v>
      </c>
      <c r="R24" s="235" t="str">
        <f>IF('290 Club'!C6=0,"",'290 Club'!A6)</f>
        <v>UG</v>
      </c>
      <c r="S24" s="236" t="str">
        <f>IF('290 Club'!C6=0,"",'290 Club'!B6)</f>
        <v>Abby Casey - 12</v>
      </c>
      <c r="T24" s="237">
        <f>IF('290 Club'!C6=0,"",'290 Club'!C6)</f>
        <v>294</v>
      </c>
      <c r="U24" s="209"/>
    </row>
    <row r="25" spans="1:21" ht="15.75">
      <c r="A25" s="222">
        <v>23</v>
      </c>
      <c r="B25" s="215" t="str">
        <f>TEAMS!J640</f>
        <v>Elliott Reynolds - 12</v>
      </c>
      <c r="C25" s="216">
        <f>TEAMS!M657</f>
        <v>281.4</v>
      </c>
      <c r="D25" s="217" t="s">
        <v>65</v>
      </c>
      <c r="E25" s="218">
        <f>COUNT(TEAMS!M642:M653)</f>
        <v>9</v>
      </c>
      <c r="F25" s="223">
        <v>23</v>
      </c>
      <c r="G25" s="215" t="str">
        <f>TEAMS!J234</f>
        <v>Joshua Norris - 11</v>
      </c>
      <c r="H25" s="216">
        <f>TEAMS!J251</f>
        <v>97.5</v>
      </c>
      <c r="I25" s="217" t="s">
        <v>57</v>
      </c>
      <c r="J25" s="222">
        <v>23</v>
      </c>
      <c r="K25" s="215" t="str">
        <f>TEAMS!J640</f>
        <v>Elliott Reynolds - 12</v>
      </c>
      <c r="L25" s="216">
        <f>TEAMS!K657</f>
        <v>90.33333333333333</v>
      </c>
      <c r="M25" s="217" t="s">
        <v>65</v>
      </c>
      <c r="N25" s="222">
        <v>23</v>
      </c>
      <c r="O25" s="215" t="str">
        <f>TEAMS!F234</f>
        <v>Caleb Prichett - 11</v>
      </c>
      <c r="P25" s="216">
        <f>TEAMS!H251</f>
        <v>94.125</v>
      </c>
      <c r="Q25" s="217" t="s">
        <v>57</v>
      </c>
      <c r="R25" s="235" t="str">
        <f>IF('290 Club'!C7=0,"",'290 Club'!A7)</f>
        <v>EC</v>
      </c>
      <c r="S25" s="236" t="str">
        <f>IF('290 Club'!C7=0,"",'290 Club'!B7)</f>
        <v>April Dunn - 12</v>
      </c>
      <c r="T25" s="237">
        <f>IF('290 Club'!C7=0,"",'290 Club'!C7)</f>
        <v>294</v>
      </c>
      <c r="U25" s="209"/>
    </row>
    <row r="26" spans="1:21" ht="15.75">
      <c r="A26" s="222">
        <v>24</v>
      </c>
      <c r="B26" s="215" t="str">
        <f>TEAMS!R292</f>
        <v>Jennifer Tran - 10</v>
      </c>
      <c r="C26" s="216">
        <f>TEAMS!U309</f>
        <v>281.2</v>
      </c>
      <c r="D26" s="217" t="s">
        <v>0</v>
      </c>
      <c r="E26" s="218">
        <f>COUNT(TEAMS!U294:U305)</f>
        <v>9</v>
      </c>
      <c r="F26" s="223">
        <v>24</v>
      </c>
      <c r="G26" s="215" t="str">
        <f>TEAMS!B176</f>
        <v>April Dunn - 12</v>
      </c>
      <c r="H26" s="216">
        <f>TEAMS!B193</f>
        <v>97.44444444444444</v>
      </c>
      <c r="I26" s="217" t="s">
        <v>56</v>
      </c>
      <c r="J26" s="222">
        <v>24</v>
      </c>
      <c r="K26" s="215" t="str">
        <f>TEAMS!B234</f>
        <v>Chris Norris - 12</v>
      </c>
      <c r="L26" s="216">
        <f>TEAMS!C251</f>
        <v>90</v>
      </c>
      <c r="M26" s="217" t="s">
        <v>57</v>
      </c>
      <c r="N26" s="222">
        <v>24</v>
      </c>
      <c r="O26" s="215" t="str">
        <f>TEAMS!J176</f>
        <v>Adam Grumbling - 10</v>
      </c>
      <c r="P26" s="216">
        <f>TEAMS!L193</f>
        <v>94.11111111111111</v>
      </c>
      <c r="Q26" s="217" t="s">
        <v>56</v>
      </c>
      <c r="R26" s="235" t="str">
        <f>IF('290 Club'!C8=0,"",'290 Club'!A8)</f>
        <v>EC</v>
      </c>
      <c r="S26" s="236" t="str">
        <f>IF('290 Club'!C8=0,"",'290 Club'!B8)</f>
        <v>Courtney Duncan - 12</v>
      </c>
      <c r="T26" s="237">
        <f>IF('290 Club'!C8=0,"",'290 Club'!C8)</f>
        <v>294</v>
      </c>
      <c r="U26" s="209"/>
    </row>
    <row r="27" spans="1:21" ht="15.75">
      <c r="A27" s="222">
        <v>25</v>
      </c>
      <c r="B27" s="215" t="str">
        <f>TEAMS!F234</f>
        <v>Caleb Prichett - 11</v>
      </c>
      <c r="C27" s="216">
        <f>TEAMS!I251</f>
        <v>280.8888888888889</v>
      </c>
      <c r="D27" s="217" t="s">
        <v>57</v>
      </c>
      <c r="E27" s="218">
        <f>COUNT(TEAMS!I236:I247)</f>
        <v>8</v>
      </c>
      <c r="F27" s="223">
        <v>25</v>
      </c>
      <c r="G27" s="215" t="str">
        <f>TEAMS!R292</f>
        <v>Jennifer Tran - 10</v>
      </c>
      <c r="H27" s="216">
        <f>TEAMS!R309</f>
        <v>97.33333333333333</v>
      </c>
      <c r="I27" s="217" t="s">
        <v>0</v>
      </c>
      <c r="J27" s="222">
        <v>25</v>
      </c>
      <c r="K27" s="215" t="str">
        <f>TEAMS!J466</f>
        <v>Russell Mitchum - 11</v>
      </c>
      <c r="L27" s="216">
        <f>TEAMS!K483</f>
        <v>90</v>
      </c>
      <c r="M27" s="217" t="s">
        <v>63</v>
      </c>
      <c r="N27" s="222">
        <v>25</v>
      </c>
      <c r="O27" s="215" t="str">
        <f>TEAMS!J640</f>
        <v>Elliott Reynolds - 12</v>
      </c>
      <c r="P27" s="216">
        <f>TEAMS!L657</f>
        <v>94.11111111111111</v>
      </c>
      <c r="Q27" s="217" t="s">
        <v>65</v>
      </c>
      <c r="R27" s="235" t="str">
        <f>IF('290 Club'!C9=0,"",'290 Club'!A9)</f>
        <v>GR</v>
      </c>
      <c r="S27" s="236" t="str">
        <f>IF('290 Club'!C9=0,"",'290 Club'!B9)</f>
        <v>Brannan Smith - 11</v>
      </c>
      <c r="T27" s="237">
        <f>IF('290 Club'!C9=0,"",'290 Club'!C9)</f>
        <v>293</v>
      </c>
      <c r="U27" s="209"/>
    </row>
    <row r="28" spans="1:21" ht="15.75">
      <c r="A28" s="222">
        <v>26</v>
      </c>
      <c r="B28" s="215" t="str">
        <f>TEAMS!R234</f>
        <v>William Cross - 9</v>
      </c>
      <c r="C28" s="216">
        <f>TEAMS!U251</f>
        <v>280.6666666666667</v>
      </c>
      <c r="D28" s="217" t="s">
        <v>57</v>
      </c>
      <c r="E28" s="218">
        <f>COUNT(TEAMS!U236:U247)</f>
        <v>8</v>
      </c>
      <c r="F28" s="223">
        <v>26</v>
      </c>
      <c r="G28" s="215" t="str">
        <f>TEAMS!R872</f>
        <v>Molly Sheaffer - 10</v>
      </c>
      <c r="H28" s="216">
        <f>TEAMS!R889</f>
        <v>97.25</v>
      </c>
      <c r="I28" s="217" t="s">
        <v>59</v>
      </c>
      <c r="J28" s="222">
        <v>26</v>
      </c>
      <c r="K28" s="215" t="str">
        <f>TEAMS!B872</f>
        <v>Nikita Patel - 12</v>
      </c>
      <c r="L28" s="216">
        <f>TEAMS!C889</f>
        <v>89.5</v>
      </c>
      <c r="M28" s="217" t="s">
        <v>59</v>
      </c>
      <c r="N28" s="222">
        <v>26</v>
      </c>
      <c r="O28" s="215" t="str">
        <f>TEAMS!F253</f>
        <v>Chris Jones - 11</v>
      </c>
      <c r="P28" s="216">
        <f>TEAMS!H270</f>
        <v>94</v>
      </c>
      <c r="Q28" s="217" t="s">
        <v>57</v>
      </c>
      <c r="R28" s="235" t="str">
        <f>IF('290 Club'!C10=0,"",'290 Club'!A10)</f>
        <v>GR</v>
      </c>
      <c r="S28" s="236" t="str">
        <f>IF('290 Club'!C10=0,"",'290 Club'!B10)</f>
        <v>Chris Norris - 12</v>
      </c>
      <c r="T28" s="237">
        <f>IF('290 Club'!C10=0,"",'290 Club'!C10)</f>
        <v>293</v>
      </c>
      <c r="U28" s="209"/>
    </row>
    <row r="29" spans="1:21" ht="15.75">
      <c r="A29" s="222">
        <v>27</v>
      </c>
      <c r="B29" s="215" t="str">
        <f>TEAMS!J466</f>
        <v>Russell Mitchum - 11</v>
      </c>
      <c r="C29" s="216">
        <f>TEAMS!M483</f>
        <v>280.6</v>
      </c>
      <c r="D29" s="217" t="s">
        <v>63</v>
      </c>
      <c r="E29" s="218">
        <f>COUNT(TEAMS!M468:M479)</f>
        <v>9</v>
      </c>
      <c r="F29" s="223">
        <v>27</v>
      </c>
      <c r="G29" s="215" t="str">
        <f>TEAMS!B524</f>
        <v>Haley Laurenzo - 11</v>
      </c>
      <c r="H29" s="216">
        <f>TEAMS!B541</f>
        <v>97.11111111111111</v>
      </c>
      <c r="I29" s="217" t="s">
        <v>64</v>
      </c>
      <c r="J29" s="222">
        <v>27</v>
      </c>
      <c r="K29" s="215" t="str">
        <f>TEAMS!N234</f>
        <v>Brannan Smith - 11</v>
      </c>
      <c r="L29" s="216">
        <f>TEAMS!O251</f>
        <v>89.44444444444444</v>
      </c>
      <c r="M29" s="217" t="s">
        <v>57</v>
      </c>
      <c r="N29" s="222">
        <v>27</v>
      </c>
      <c r="O29" s="215" t="str">
        <f>TEAMS!B524</f>
        <v>Haley Laurenzo - 11</v>
      </c>
      <c r="P29" s="216">
        <f>TEAMS!D541</f>
        <v>93.88888888888889</v>
      </c>
      <c r="Q29" s="217" t="s">
        <v>64</v>
      </c>
      <c r="R29" s="235" t="str">
        <f>IF('290 Club'!C11=0,"",'290 Club'!A11)</f>
        <v>LU</v>
      </c>
      <c r="S29" s="236" t="str">
        <f>IF('290 Club'!C11=0,"",'290 Club'!B11)</f>
        <v>Jacob Brown - 11</v>
      </c>
      <c r="T29" s="237">
        <f>IF('290 Club'!C11=0,"",'290 Club'!C11)</f>
        <v>293</v>
      </c>
      <c r="U29" s="209"/>
    </row>
    <row r="30" spans="1:21" ht="15.75">
      <c r="A30" s="222">
        <v>28</v>
      </c>
      <c r="B30" s="215" t="str">
        <f>TEAMS!J292</f>
        <v>Latrice Myrick - 11</v>
      </c>
      <c r="C30" s="216">
        <f>TEAMS!M309</f>
        <v>280.2</v>
      </c>
      <c r="D30" s="217" t="s">
        <v>0</v>
      </c>
      <c r="E30" s="218">
        <f>COUNT(TEAMS!M294:M305)</f>
        <v>5</v>
      </c>
      <c r="F30" s="223">
        <v>28</v>
      </c>
      <c r="G30" s="215" t="str">
        <f>TEAMS!N176</f>
        <v>Tyler Dayton - 10</v>
      </c>
      <c r="H30" s="216">
        <f>TEAMS!N193</f>
        <v>97.11111111111111</v>
      </c>
      <c r="I30" s="217" t="s">
        <v>56</v>
      </c>
      <c r="J30" s="222">
        <v>28</v>
      </c>
      <c r="K30" s="215" t="str">
        <f>TEAMS!F466</f>
        <v>Jackson Bailey - 11</v>
      </c>
      <c r="L30" s="216">
        <f>TEAMS!G483</f>
        <v>89.33333333333333</v>
      </c>
      <c r="M30" s="217" t="s">
        <v>63</v>
      </c>
      <c r="N30" s="222">
        <v>28</v>
      </c>
      <c r="O30" s="215" t="str">
        <f>TEAMS!R872</f>
        <v>Molly Sheaffer - 10</v>
      </c>
      <c r="P30" s="216">
        <f>TEAMS!T889</f>
        <v>93.875</v>
      </c>
      <c r="Q30" s="217" t="s">
        <v>59</v>
      </c>
      <c r="R30" s="235" t="str">
        <f>IF('290 Club'!C12=0,"",'290 Club'!A12)</f>
        <v>UG</v>
      </c>
      <c r="S30" s="236" t="str">
        <f>IF('290 Club'!C12=0,"",'290 Club'!B12)</f>
        <v>Juli Yoder - 12</v>
      </c>
      <c r="T30" s="237">
        <f>IF('290 Club'!C12=0,"",'290 Club'!C12)</f>
        <v>292</v>
      </c>
      <c r="U30" s="209"/>
    </row>
    <row r="31" spans="1:21" ht="15.75">
      <c r="A31" s="222">
        <v>29</v>
      </c>
      <c r="B31" s="215" t="str">
        <f>TEAMS!F466</f>
        <v>Jackson Bailey - 11</v>
      </c>
      <c r="C31" s="216">
        <f>TEAMS!I483</f>
        <v>279.9</v>
      </c>
      <c r="D31" s="217" t="s">
        <v>63</v>
      </c>
      <c r="E31" s="218">
        <f>COUNT(TEAMS!I468:I479)</f>
        <v>9</v>
      </c>
      <c r="F31" s="223">
        <v>29</v>
      </c>
      <c r="G31" s="215" t="str">
        <f>TEAMS!J872</f>
        <v>Haynes Curtis - 10</v>
      </c>
      <c r="H31" s="216">
        <f>TEAMS!J889</f>
        <v>97</v>
      </c>
      <c r="I31" s="217" t="s">
        <v>59</v>
      </c>
      <c r="J31" s="222">
        <v>29</v>
      </c>
      <c r="K31" s="215" t="str">
        <f>TEAMS!R234</f>
        <v>William Cross - 9</v>
      </c>
      <c r="L31" s="216">
        <f>TEAMS!S251</f>
        <v>89.25</v>
      </c>
      <c r="M31" s="217" t="s">
        <v>57</v>
      </c>
      <c r="N31" s="222">
        <v>29</v>
      </c>
      <c r="O31" s="215" t="str">
        <f>TEAMS!N524</f>
        <v>Darion Knight - 10</v>
      </c>
      <c r="P31" s="216">
        <f>TEAMS!P541</f>
        <v>93.77777777777777</v>
      </c>
      <c r="Q31" s="217" t="s">
        <v>64</v>
      </c>
      <c r="R31" s="235" t="str">
        <f>IF('290 Club'!C13=0,"",'290 Club'!A13)</f>
        <v>UG</v>
      </c>
      <c r="S31" s="236" t="str">
        <f>IF('290 Club'!C13=0,"",'290 Club'!B13)</f>
        <v>Kayla Dorsey - 12</v>
      </c>
      <c r="T31" s="237">
        <f>IF('290 Club'!C13=0,"",'290 Club'!C13)</f>
        <v>292</v>
      </c>
      <c r="U31" s="209"/>
    </row>
    <row r="32" spans="1:21" ht="15.75">
      <c r="A32" s="222">
        <v>30</v>
      </c>
      <c r="B32" s="215" t="str">
        <f>TEAMS!B524</f>
        <v>Haley Laurenzo - 11</v>
      </c>
      <c r="C32" s="216">
        <f>TEAMS!E541</f>
        <v>279.7</v>
      </c>
      <c r="D32" s="217" t="s">
        <v>64</v>
      </c>
      <c r="E32" s="218">
        <f>COUNT(TEAMS!E526:E537)</f>
        <v>9</v>
      </c>
      <c r="F32" s="223">
        <v>30</v>
      </c>
      <c r="G32" s="215" t="str">
        <f>TEAMS!B311</f>
        <v>Michala Wall - 9</v>
      </c>
      <c r="H32" s="216">
        <f>TEAMS!B328</f>
        <v>97</v>
      </c>
      <c r="I32" s="217" t="s">
        <v>0</v>
      </c>
      <c r="J32" s="222">
        <v>30</v>
      </c>
      <c r="K32" s="215" t="str">
        <f>TEAMS!N466</f>
        <v>Patrick Nelms - 10</v>
      </c>
      <c r="L32" s="216">
        <f>TEAMS!O483</f>
        <v>89.22222222222223</v>
      </c>
      <c r="M32" s="217" t="s">
        <v>63</v>
      </c>
      <c r="N32" s="222">
        <v>30</v>
      </c>
      <c r="O32" s="215" t="str">
        <f>TEAMS!N466</f>
        <v>Patrick Nelms - 10</v>
      </c>
      <c r="P32" s="216">
        <f>TEAMS!P483</f>
        <v>93.77777777777777</v>
      </c>
      <c r="Q32" s="217" t="s">
        <v>63</v>
      </c>
      <c r="R32" s="235" t="str">
        <f>IF('290 Club'!C14=0,"",'290 Club'!A14)</f>
        <v>HC</v>
      </c>
      <c r="S32" s="236" t="str">
        <f>IF('290 Club'!C14=0,"",'290 Club'!B14)</f>
        <v>Beatrice Santiago - 11</v>
      </c>
      <c r="T32" s="237">
        <f>IF('290 Club'!C14=0,"",'290 Club'!C14)</f>
        <v>291</v>
      </c>
      <c r="U32" s="209"/>
    </row>
    <row r="33" spans="1:21" ht="15.75">
      <c r="A33" s="222">
        <v>31</v>
      </c>
      <c r="B33" s="215" t="str">
        <f>TEAMS!N466</f>
        <v>Patrick Nelms - 10</v>
      </c>
      <c r="C33" s="216">
        <f>TEAMS!Q483</f>
        <v>279.7</v>
      </c>
      <c r="D33" s="217" t="s">
        <v>63</v>
      </c>
      <c r="E33" s="218">
        <f>COUNT(TEAMS!Q468:Q479)</f>
        <v>9</v>
      </c>
      <c r="F33" s="223">
        <v>31</v>
      </c>
      <c r="G33" s="215" t="str">
        <f>TEAMS!N466</f>
        <v>Patrick Nelms - 10</v>
      </c>
      <c r="H33" s="216">
        <f>TEAMS!N483</f>
        <v>97</v>
      </c>
      <c r="I33" s="217" t="s">
        <v>63</v>
      </c>
      <c r="J33" s="222">
        <v>31</v>
      </c>
      <c r="K33" s="215" t="str">
        <f>TEAMS!F234</f>
        <v>Caleb Prichett - 11</v>
      </c>
      <c r="L33" s="216">
        <f>TEAMS!G251</f>
        <v>89.125</v>
      </c>
      <c r="M33" s="217" t="s">
        <v>57</v>
      </c>
      <c r="N33" s="222">
        <v>31</v>
      </c>
      <c r="O33" s="215" t="str">
        <f>TEAMS!B118</f>
        <v>Miguel Correa - 12</v>
      </c>
      <c r="P33" s="216">
        <f>TEAMS!D135</f>
        <v>93.66666666666667</v>
      </c>
      <c r="Q33" s="217" t="s">
        <v>60</v>
      </c>
      <c r="R33" s="235" t="str">
        <f>IF('290 Club'!C15=0,"",'290 Club'!A15)</f>
        <v>SB</v>
      </c>
      <c r="S33" s="236" t="str">
        <f>IF('290 Club'!C15=0,"",'290 Club'!B15)</f>
        <v>Clyde Davies - 11</v>
      </c>
      <c r="T33" s="237">
        <f>IF('290 Club'!C15=0,"",'290 Club'!C15)</f>
        <v>291</v>
      </c>
      <c r="U33" s="209"/>
    </row>
    <row r="34" spans="1:21" ht="15.75">
      <c r="A34" s="222">
        <v>32</v>
      </c>
      <c r="B34" s="215" t="str">
        <f>TEAMS!B659</f>
        <v>Rebekak Daniels - 10</v>
      </c>
      <c r="C34" s="216">
        <f>TEAMS!E676</f>
        <v>279.6666666666667</v>
      </c>
      <c r="D34" s="217" t="s">
        <v>65</v>
      </c>
      <c r="E34" s="218">
        <f>COUNT(TEAMS!E661:E672)</f>
        <v>8</v>
      </c>
      <c r="F34" s="223">
        <v>32</v>
      </c>
      <c r="G34" s="215" t="str">
        <f>TEAMS!N524</f>
        <v>Darion Knight - 10</v>
      </c>
      <c r="H34" s="216">
        <f>TEAMS!N541</f>
        <v>96.88888888888889</v>
      </c>
      <c r="I34" s="217" t="s">
        <v>64</v>
      </c>
      <c r="J34" s="222">
        <v>32</v>
      </c>
      <c r="K34" s="215" t="str">
        <f>TEAMS!F872</f>
        <v>Abbey Lee - 11</v>
      </c>
      <c r="L34" s="216">
        <f>TEAMS!G889</f>
        <v>89.11111111111111</v>
      </c>
      <c r="M34" s="217" t="s">
        <v>59</v>
      </c>
      <c r="N34" s="222">
        <v>32</v>
      </c>
      <c r="O34" s="215" t="str">
        <f>TEAMS!N176</f>
        <v>Tyler Dayton - 10</v>
      </c>
      <c r="P34" s="216">
        <f>TEAMS!P193</f>
        <v>93.33333333333333</v>
      </c>
      <c r="Q34" s="217" t="s">
        <v>56</v>
      </c>
      <c r="R34" s="235" t="str">
        <f>IF('290 Club'!C16=0,"",'290 Club'!A16)</f>
        <v>LU</v>
      </c>
      <c r="S34" s="236" t="str">
        <f>IF('290 Club'!C16=0,"",'290 Club'!B16)</f>
        <v>Patrick Nelms - 10</v>
      </c>
      <c r="T34" s="237">
        <f>IF('290 Club'!C16=0,"",'290 Club'!C16)</f>
        <v>291</v>
      </c>
      <c r="U34" s="209"/>
    </row>
    <row r="35" spans="1:21" ht="15.75">
      <c r="A35" s="222">
        <v>33</v>
      </c>
      <c r="B35" s="215" t="str">
        <f>TEAMS!B891</f>
        <v>Jacqueline Morris - 9</v>
      </c>
      <c r="C35" s="216">
        <f>TEAMS!E908</f>
        <v>278.5</v>
      </c>
      <c r="D35" s="217" t="s">
        <v>59</v>
      </c>
      <c r="E35" s="218">
        <f>COUNT(TEAMS!E893:E904)</f>
        <v>1</v>
      </c>
      <c r="F35" s="223">
        <v>33</v>
      </c>
      <c r="G35" s="215" t="str">
        <f>TEAMS!F466</f>
        <v>Jackson Bailey - 11</v>
      </c>
      <c r="H35" s="216">
        <f>TEAMS!F483</f>
        <v>96.88888888888889</v>
      </c>
      <c r="I35" s="217" t="s">
        <v>63</v>
      </c>
      <c r="J35" s="222">
        <v>33</v>
      </c>
      <c r="K35" s="215" t="str">
        <f>TEAMS!J292</f>
        <v>Latrice Myrick - 11</v>
      </c>
      <c r="L35" s="216">
        <f>TEAMS!K309</f>
        <v>88.8</v>
      </c>
      <c r="M35" s="217" t="s">
        <v>0</v>
      </c>
      <c r="N35" s="222">
        <v>33</v>
      </c>
      <c r="O35" s="215" t="str">
        <f>TEAMS!R292</f>
        <v>Jennifer Tran - 10</v>
      </c>
      <c r="P35" s="216">
        <f>TEAMS!T309</f>
        <v>93.22222222222223</v>
      </c>
      <c r="Q35" s="217" t="s">
        <v>0</v>
      </c>
      <c r="R35" s="235" t="str">
        <f>IF('290 Club'!C17=0,"",'290 Club'!A17)</f>
        <v>LU</v>
      </c>
      <c r="S35" s="236" t="str">
        <f>IF('290 Club'!C17=0,"",'290 Club'!B17)</f>
        <v>Wesley White - 10</v>
      </c>
      <c r="T35" s="237">
        <f>IF('290 Club'!C17=0,"",'290 Club'!C17)</f>
        <v>291</v>
      </c>
      <c r="U35" s="209"/>
    </row>
    <row r="36" spans="1:21" ht="15.75">
      <c r="A36" s="222">
        <v>34</v>
      </c>
      <c r="B36" s="215" t="str">
        <f>TEAMS!N872</f>
        <v>Rachel Rink - 10</v>
      </c>
      <c r="C36" s="216">
        <f>TEAMS!Q889</f>
        <v>278.25</v>
      </c>
      <c r="D36" s="217" t="s">
        <v>59</v>
      </c>
      <c r="E36" s="218">
        <f>COUNT(TEAMS!Q874:Q885)</f>
        <v>8</v>
      </c>
      <c r="F36" s="223">
        <v>34</v>
      </c>
      <c r="G36" s="215" t="str">
        <f>TEAMS!F524</f>
        <v>Waylon Thomas - 11</v>
      </c>
      <c r="H36" s="216">
        <f>TEAMS!F541</f>
        <v>96.66666666666667</v>
      </c>
      <c r="I36" s="217" t="s">
        <v>64</v>
      </c>
      <c r="J36" s="222">
        <v>34</v>
      </c>
      <c r="K36" s="215" t="str">
        <f>TEAMS!B524</f>
        <v>Haley Laurenzo - 11</v>
      </c>
      <c r="L36" s="216">
        <f>TEAMS!C541</f>
        <v>88.66666666666667</v>
      </c>
      <c r="M36" s="217" t="s">
        <v>64</v>
      </c>
      <c r="N36" s="222">
        <v>34</v>
      </c>
      <c r="O36" s="215" t="str">
        <f>TEAMS!R234</f>
        <v>William Cross - 9</v>
      </c>
      <c r="P36" s="216">
        <f>TEAMS!T251</f>
        <v>92.875</v>
      </c>
      <c r="Q36" s="217" t="s">
        <v>57</v>
      </c>
      <c r="R36" s="235" t="str">
        <f>IF('290 Club'!C18=0,"",'290 Club'!A18)</f>
        <v>EC</v>
      </c>
      <c r="S36" s="236" t="str">
        <f>IF('290 Club'!C18=0,"",'290 Club'!B18)</f>
        <v>Adam Grumbling - 10</v>
      </c>
      <c r="T36" s="237">
        <f>IF('290 Club'!C18=0,"",'290 Club'!C18)</f>
        <v>290</v>
      </c>
      <c r="U36" s="209"/>
    </row>
    <row r="37" spans="1:21" ht="15.75">
      <c r="A37" s="222">
        <v>35</v>
      </c>
      <c r="B37" s="215" t="str">
        <f>TEAMS!F118</f>
        <v>Taylor Green - 11</v>
      </c>
      <c r="C37" s="216">
        <f>TEAMS!I135</f>
        <v>278</v>
      </c>
      <c r="D37" s="217" t="s">
        <v>60</v>
      </c>
      <c r="E37" s="218">
        <f>COUNT(TEAMS!I120:I131)</f>
        <v>9</v>
      </c>
      <c r="F37" s="223">
        <v>35</v>
      </c>
      <c r="G37" s="215" t="str">
        <f>TEAMS!B659</f>
        <v>Rebekak Daniels - 10</v>
      </c>
      <c r="H37" s="216">
        <f>TEAMS!B676</f>
        <v>96.375</v>
      </c>
      <c r="I37" s="217" t="s">
        <v>65</v>
      </c>
      <c r="J37" s="222">
        <v>35</v>
      </c>
      <c r="K37" s="215" t="str">
        <f>TEAMS!F253</f>
        <v>Chris Jones - 11</v>
      </c>
      <c r="L37" s="216">
        <f>TEAMS!G270</f>
        <v>88.5</v>
      </c>
      <c r="M37" s="217" t="s">
        <v>57</v>
      </c>
      <c r="N37" s="222">
        <v>35</v>
      </c>
      <c r="O37" s="215" t="str">
        <f>TEAMS!F118</f>
        <v>Taylor Green - 11</v>
      </c>
      <c r="P37" s="216">
        <f>TEAMS!H135</f>
        <v>92.44444444444444</v>
      </c>
      <c r="Q37" s="217" t="s">
        <v>60</v>
      </c>
      <c r="R37" s="235" t="str">
        <f>IF('290 Club'!C19=0,"",'290 Club'!A19)</f>
        <v>WA</v>
      </c>
      <c r="S37" s="236" t="str">
        <f>IF('290 Club'!C19=0,"",'290 Club'!B19)</f>
        <v>Haynes Curtis - 10</v>
      </c>
      <c r="T37" s="237">
        <f>IF('290 Club'!C19=0,"",'290 Club'!C19)</f>
        <v>290</v>
      </c>
      <c r="U37" s="209"/>
    </row>
    <row r="38" spans="1:21" ht="15.75">
      <c r="A38" s="222">
        <v>36</v>
      </c>
      <c r="B38" s="215" t="str">
        <f>TEAMS!B872</f>
        <v>Nikita Patel - 12</v>
      </c>
      <c r="C38" s="216">
        <f>TEAMS!E889</f>
        <v>277.44444444444446</v>
      </c>
      <c r="D38" s="217" t="s">
        <v>59</v>
      </c>
      <c r="E38" s="218">
        <f>COUNT(TEAMS!E874:E885)</f>
        <v>8</v>
      </c>
      <c r="F38" s="223">
        <v>36</v>
      </c>
      <c r="G38" s="215" t="str">
        <f>TEAMS!B891</f>
        <v>Jacqueline Morris - 9</v>
      </c>
      <c r="H38" s="216">
        <f>TEAMS!B908</f>
        <v>96</v>
      </c>
      <c r="I38" s="217" t="s">
        <v>59</v>
      </c>
      <c r="J38" s="222">
        <v>36</v>
      </c>
      <c r="K38" s="215" t="str">
        <f>TEAMS!B659</f>
        <v>Rebekak Daniels - 10</v>
      </c>
      <c r="L38" s="216">
        <f>TEAMS!C676</f>
        <v>87.625</v>
      </c>
      <c r="M38" s="217" t="s">
        <v>65</v>
      </c>
      <c r="N38" s="222">
        <v>36</v>
      </c>
      <c r="O38" s="215" t="str">
        <f>TEAMS!B872</f>
        <v>Nikita Patel - 12</v>
      </c>
      <c r="P38" s="216">
        <f>TEAMS!D889</f>
        <v>92.25</v>
      </c>
      <c r="Q38" s="217" t="s">
        <v>59</v>
      </c>
      <c r="R38" s="235" t="str">
        <f>IF('290 Club'!C20=0,"",'290 Club'!A20)</f>
        <v>SB</v>
      </c>
      <c r="S38" s="236" t="str">
        <f>IF('290 Club'!C20=0,"",'290 Club'!B20)</f>
        <v>Jake Neri - 11</v>
      </c>
      <c r="T38" s="237">
        <f>IF('290 Club'!C20=0,"",'290 Club'!C20)</f>
        <v>290</v>
      </c>
      <c r="U38" s="209"/>
    </row>
    <row r="39" spans="1:21" ht="15.75">
      <c r="A39" s="222">
        <v>37</v>
      </c>
      <c r="B39" s="215" t="str">
        <f>TEAMS!B311</f>
        <v>Michala Wall - 9</v>
      </c>
      <c r="C39" s="216">
        <f>TEAMS!E328</f>
        <v>276.4</v>
      </c>
      <c r="D39" s="217" t="s">
        <v>0</v>
      </c>
      <c r="E39" s="218">
        <f>COUNT(TEAMS!E313:E324)</f>
        <v>4</v>
      </c>
      <c r="F39" s="223">
        <v>37</v>
      </c>
      <c r="G39" s="215" t="str">
        <f>TEAMS!B137</f>
        <v>Julian Ramey - 11</v>
      </c>
      <c r="H39" s="216">
        <f>TEAMS!B154</f>
        <v>96</v>
      </c>
      <c r="I39" s="217" t="s">
        <v>60</v>
      </c>
      <c r="J39" s="222">
        <v>37</v>
      </c>
      <c r="K39" s="215" t="str">
        <f>TEAMS!B253</f>
        <v>Sarah Howell - 9</v>
      </c>
      <c r="L39" s="216">
        <f>TEAMS!C270</f>
        <v>87.6</v>
      </c>
      <c r="M39" s="217" t="s">
        <v>57</v>
      </c>
      <c r="N39" s="222">
        <v>37</v>
      </c>
      <c r="O39" s="215" t="str">
        <f>TEAMS!B891</f>
        <v>Jacqueline Morris - 9</v>
      </c>
      <c r="P39" s="216">
        <f>TEAMS!D908</f>
        <v>92</v>
      </c>
      <c r="Q39" s="217" t="s">
        <v>59</v>
      </c>
      <c r="R39" s="235" t="str">
        <f>IF('290 Club'!C21=0,"",'290 Club'!A21)</f>
        <v>WA</v>
      </c>
      <c r="S39" s="236" t="str">
        <f>IF('290 Club'!C21=0,"",'290 Club'!B21)</f>
        <v>Molly Sheaffer - 10</v>
      </c>
      <c r="T39" s="237">
        <f>IF('290 Club'!C21=0,"",'290 Club'!C21)</f>
        <v>290</v>
      </c>
      <c r="U39" s="209"/>
    </row>
    <row r="40" spans="1:21" ht="15.75">
      <c r="A40" s="222">
        <v>38</v>
      </c>
      <c r="B40" s="215" t="str">
        <f>TEAMS!F872</f>
        <v>Abbey Lee - 11</v>
      </c>
      <c r="C40" s="216">
        <f>TEAMS!I889</f>
        <v>276.2</v>
      </c>
      <c r="D40" s="217" t="s">
        <v>59</v>
      </c>
      <c r="E40" s="218">
        <f>COUNT(TEAMS!I874:I885)</f>
        <v>9</v>
      </c>
      <c r="F40" s="223">
        <v>38</v>
      </c>
      <c r="G40" s="215" t="str">
        <f>TEAMS!F872</f>
        <v>Abbey Lee - 11</v>
      </c>
      <c r="H40" s="216">
        <f>TEAMS!F889</f>
        <v>95.77777777777777</v>
      </c>
      <c r="I40" s="217" t="s">
        <v>59</v>
      </c>
      <c r="J40" s="222">
        <v>38</v>
      </c>
      <c r="K40" s="215" t="str">
        <f>TEAMS!B311</f>
        <v>Michala Wall - 9</v>
      </c>
      <c r="L40" s="216">
        <f>TEAMS!C328</f>
        <v>87.5</v>
      </c>
      <c r="M40" s="217" t="s">
        <v>0</v>
      </c>
      <c r="N40" s="222">
        <v>38</v>
      </c>
      <c r="O40" s="215" t="str">
        <f>TEAMS!B311</f>
        <v>Michala Wall - 9</v>
      </c>
      <c r="P40" s="216">
        <f>TEAMS!D328</f>
        <v>92</v>
      </c>
      <c r="Q40" s="217" t="s">
        <v>0</v>
      </c>
      <c r="R40" s="235" t="str">
        <f>IF('290 Club'!C22=0,"",'290 Club'!A22)</f>
        <v>UG</v>
      </c>
      <c r="S40" s="236" t="str">
        <f>IF('290 Club'!C22=0,"",'290 Club'!B22)</f>
        <v>Tiffani Potter - 12</v>
      </c>
      <c r="T40" s="237">
        <f>IF('290 Club'!C22=0,"",'290 Club'!C22)</f>
        <v>290</v>
      </c>
      <c r="U40" s="209"/>
    </row>
    <row r="41" spans="1:21" ht="15.75">
      <c r="A41" s="222">
        <v>39</v>
      </c>
      <c r="B41" s="215" t="str">
        <f>TEAMS!N524</f>
        <v>Darion Knight - 10</v>
      </c>
      <c r="C41" s="216">
        <f>TEAMS!Q541</f>
        <v>275.3</v>
      </c>
      <c r="D41" s="217" t="s">
        <v>64</v>
      </c>
      <c r="E41" s="218">
        <f>COUNT(TEAMS!Q526:Q537)</f>
        <v>9</v>
      </c>
      <c r="F41" s="223">
        <v>39</v>
      </c>
      <c r="G41" s="215" t="str">
        <f>TEAMS!J466</f>
        <v>Russell Mitchum - 11</v>
      </c>
      <c r="H41" s="216">
        <f>TEAMS!J483</f>
        <v>95.66666666666667</v>
      </c>
      <c r="I41" s="217" t="s">
        <v>63</v>
      </c>
      <c r="J41" s="222">
        <v>39</v>
      </c>
      <c r="K41" s="215" t="str">
        <f>TEAMS!R350</f>
        <v>Alex Alvarado - 9</v>
      </c>
      <c r="L41" s="216">
        <f>TEAMS!S367</f>
        <v>87.375</v>
      </c>
      <c r="M41" s="217" t="s">
        <v>61</v>
      </c>
      <c r="N41" s="222">
        <v>39</v>
      </c>
      <c r="O41" s="215" t="str">
        <f>TEAMS!R524</f>
        <v>Kristeena Roberson - 9</v>
      </c>
      <c r="P41" s="216">
        <f>TEAMS!T541</f>
        <v>91.88888888888889</v>
      </c>
      <c r="Q41" s="217" t="s">
        <v>64</v>
      </c>
      <c r="R41" s="235">
        <f>IF('290 Club'!C23=0,"",'290 Club'!A23)</f>
      </c>
      <c r="S41" s="236">
        <f>IF('290 Club'!C23=0,"",'290 Club'!B23)</f>
      </c>
      <c r="T41" s="237">
        <f>IF('290 Club'!C23=0,"",'290 Club'!C23)</f>
      </c>
      <c r="U41" s="209"/>
    </row>
    <row r="42" spans="1:21" ht="15.75">
      <c r="A42" s="222">
        <v>40</v>
      </c>
      <c r="B42" s="215" t="str">
        <f>TEAMS!N176</f>
        <v>Tyler Dayton - 10</v>
      </c>
      <c r="C42" s="216">
        <f>TEAMS!Q193</f>
        <v>274.7</v>
      </c>
      <c r="D42" s="217" t="s">
        <v>56</v>
      </c>
      <c r="E42" s="218">
        <f>COUNT(TEAMS!Q178:Q189)</f>
        <v>9</v>
      </c>
      <c r="F42" s="223">
        <v>40</v>
      </c>
      <c r="G42" s="215" t="str">
        <f>TEAMS!N872</f>
        <v>Rachel Rink - 10</v>
      </c>
      <c r="H42" s="216">
        <f>TEAMS!N889</f>
        <v>95.625</v>
      </c>
      <c r="I42" s="217" t="s">
        <v>59</v>
      </c>
      <c r="J42" s="222">
        <v>40</v>
      </c>
      <c r="K42" s="215" t="str">
        <f>TEAMS!R524</f>
        <v>Kristeena Roberson - 9</v>
      </c>
      <c r="L42" s="216">
        <f>TEAMS!S541</f>
        <v>87.33333333333333</v>
      </c>
      <c r="M42" s="217" t="s">
        <v>64</v>
      </c>
      <c r="N42" s="222">
        <v>40</v>
      </c>
      <c r="O42" s="215" t="str">
        <f>TEAMS!N872</f>
        <v>Rachel Rink - 10</v>
      </c>
      <c r="P42" s="216">
        <f>TEAMS!P889</f>
        <v>91.875</v>
      </c>
      <c r="Q42" s="217" t="s">
        <v>59</v>
      </c>
      <c r="R42" s="235">
        <f>IF('290 Club'!C24=0,"",'290 Club'!A24)</f>
      </c>
      <c r="S42" s="236">
        <f>IF('290 Club'!C24=0,"",'290 Club'!B24)</f>
      </c>
      <c r="T42" s="237">
        <f>IF('290 Club'!C24=0,"",'290 Club'!C24)</f>
      </c>
      <c r="U42" s="209"/>
    </row>
    <row r="43" spans="1:21" ht="15.75">
      <c r="A43" s="222">
        <v>41</v>
      </c>
      <c r="B43" s="215" t="str">
        <f>TEAMS!R524</f>
        <v>Kristeena Roberson - 9</v>
      </c>
      <c r="C43" s="216">
        <f>TEAMS!U541</f>
        <v>274.2</v>
      </c>
      <c r="D43" s="217" t="s">
        <v>64</v>
      </c>
      <c r="E43" s="218">
        <f>COUNT(TEAMS!U526:U537)</f>
        <v>9</v>
      </c>
      <c r="F43" s="223">
        <v>41</v>
      </c>
      <c r="G43" s="215" t="str">
        <f>TEAMS!B253</f>
        <v>Sarah Howell - 9</v>
      </c>
      <c r="H43" s="216">
        <f>TEAMS!B270</f>
        <v>95.6</v>
      </c>
      <c r="I43" s="217" t="s">
        <v>57</v>
      </c>
      <c r="J43" s="222">
        <v>41</v>
      </c>
      <c r="K43" s="215" t="str">
        <f>TEAMS!J524</f>
        <v>Matt Kerrick - 10</v>
      </c>
      <c r="L43" s="216">
        <f>TEAMS!K541</f>
        <v>87.11111111111111</v>
      </c>
      <c r="M43" s="217" t="s">
        <v>64</v>
      </c>
      <c r="N43" s="222">
        <v>41</v>
      </c>
      <c r="O43" s="215" t="str">
        <f>TEAMS!B350</f>
        <v>Jose Lagunas - 12</v>
      </c>
      <c r="P43" s="216">
        <f>TEAMS!D367</f>
        <v>91.66666666666667</v>
      </c>
      <c r="Q43" s="217" t="s">
        <v>61</v>
      </c>
      <c r="R43" s="235">
        <f>IF('290 Club'!C25=0,"",'290 Club'!A25)</f>
      </c>
      <c r="S43" s="236">
        <f>IF('290 Club'!C25=0,"",'290 Club'!B25)</f>
      </c>
      <c r="T43" s="237">
        <f>IF('290 Club'!C25=0,"",'290 Club'!C25)</f>
      </c>
      <c r="U43" s="209"/>
    </row>
    <row r="44" spans="1:21" ht="15.75">
      <c r="A44" s="222">
        <v>42</v>
      </c>
      <c r="B44" s="215" t="str">
        <f>TEAMS!B253</f>
        <v>Sarah Howell - 9</v>
      </c>
      <c r="C44" s="216">
        <f>TEAMS!E270</f>
        <v>274.2</v>
      </c>
      <c r="D44" s="217" t="s">
        <v>57</v>
      </c>
      <c r="E44" s="218">
        <f>COUNT(TEAMS!E255:E266)</f>
        <v>5</v>
      </c>
      <c r="F44" s="223">
        <v>42</v>
      </c>
      <c r="G44" s="215" t="str">
        <f>TEAMS!J292</f>
        <v>Latrice Myrick - 11</v>
      </c>
      <c r="H44" s="216">
        <f>TEAMS!J309</f>
        <v>95.4</v>
      </c>
      <c r="I44" s="217" t="s">
        <v>0</v>
      </c>
      <c r="J44" s="222">
        <v>42</v>
      </c>
      <c r="K44" s="215" t="str">
        <f>TEAMS!B350</f>
        <v>Jose Lagunas - 12</v>
      </c>
      <c r="L44" s="216">
        <f>TEAMS!C367</f>
        <v>86.77777777777777</v>
      </c>
      <c r="M44" s="217" t="s">
        <v>61</v>
      </c>
      <c r="N44" s="222">
        <v>42</v>
      </c>
      <c r="O44" s="215" t="str">
        <f>TEAMS!R350</f>
        <v>Alex Alvarado - 9</v>
      </c>
      <c r="P44" s="216">
        <f>TEAMS!T367</f>
        <v>91</v>
      </c>
      <c r="Q44" s="217" t="s">
        <v>61</v>
      </c>
      <c r="R44" s="235">
        <f>IF('290 Club'!C26=0,"",'290 Club'!A26)</f>
      </c>
      <c r="S44" s="236">
        <f>IF('290 Club'!C26=0,"",'290 Club'!B26)</f>
      </c>
      <c r="T44" s="237">
        <f>IF('290 Club'!C26=0,"",'290 Club'!C26)</f>
      </c>
      <c r="U44" s="209"/>
    </row>
    <row r="45" spans="1:21" ht="15.75">
      <c r="A45" s="222">
        <v>43</v>
      </c>
      <c r="B45" s="215" t="str">
        <f>TEAMS!B350</f>
        <v>Jose Lagunas - 12</v>
      </c>
      <c r="C45" s="216">
        <f>TEAMS!E367</f>
        <v>274</v>
      </c>
      <c r="D45" s="217" t="s">
        <v>61</v>
      </c>
      <c r="E45" s="218">
        <f>COUNT(TEAMS!E352:E363)</f>
        <v>9</v>
      </c>
      <c r="F45" s="223">
        <v>43</v>
      </c>
      <c r="G45" s="215" t="str">
        <f>TEAMS!B872</f>
        <v>Nikita Patel - 12</v>
      </c>
      <c r="H45" s="216">
        <f>TEAMS!B889</f>
        <v>95.25</v>
      </c>
      <c r="I45" s="217" t="s">
        <v>59</v>
      </c>
      <c r="J45" s="222">
        <v>43</v>
      </c>
      <c r="K45" s="238" t="str">
        <f>TEAMS!B60</f>
        <v>Ashley Davis - 12</v>
      </c>
      <c r="L45" s="216">
        <f>TEAMS!C77</f>
        <v>86.5</v>
      </c>
      <c r="M45" s="217" t="s">
        <v>55</v>
      </c>
      <c r="N45" s="222">
        <v>43</v>
      </c>
      <c r="O45" s="215" t="str">
        <f>TEAMS!J234</f>
        <v>Joshua Norris - 11</v>
      </c>
      <c r="P45" s="216">
        <f>TEAMS!L251</f>
        <v>91</v>
      </c>
      <c r="Q45" s="217" t="s">
        <v>57</v>
      </c>
      <c r="R45" s="235">
        <f>IF('290 Club'!C27=0,"",'290 Club'!A27)</f>
      </c>
      <c r="S45" s="236">
        <f>IF('290 Club'!C27=0,"",'290 Club'!B27)</f>
      </c>
      <c r="T45" s="237">
        <f>IF('290 Club'!C27=0,"",'290 Club'!C27)</f>
      </c>
      <c r="U45" s="209"/>
    </row>
    <row r="46" spans="1:21" ht="15.75">
      <c r="A46" s="222">
        <v>44</v>
      </c>
      <c r="B46" s="215" t="str">
        <f>TEAMS!F891</f>
        <v>Tarin Singhapakdi - 9</v>
      </c>
      <c r="C46" s="216">
        <f>TEAMS!I908</f>
        <v>271.5</v>
      </c>
      <c r="D46" s="217" t="s">
        <v>59</v>
      </c>
      <c r="E46" s="218">
        <f>COUNT(TEAMS!I893:I904)</f>
        <v>2</v>
      </c>
      <c r="F46" s="223">
        <v>44</v>
      </c>
      <c r="G46" s="215" t="str">
        <f>TEAMS!B350</f>
        <v>Jose Lagunas - 12</v>
      </c>
      <c r="H46" s="216">
        <f>TEAMS!B367</f>
        <v>94.44444444444444</v>
      </c>
      <c r="I46" s="217" t="s">
        <v>61</v>
      </c>
      <c r="J46" s="222">
        <v>44</v>
      </c>
      <c r="K46" s="215" t="str">
        <f>TEAMS!F118</f>
        <v>Taylor Green - 11</v>
      </c>
      <c r="L46" s="216">
        <f>TEAMS!G135</f>
        <v>86.22222222222223</v>
      </c>
      <c r="M46" s="217" t="s">
        <v>60</v>
      </c>
      <c r="N46" s="222">
        <v>44</v>
      </c>
      <c r="O46" s="215" t="str">
        <f>TEAMS!B253</f>
        <v>Sarah Howell - 9</v>
      </c>
      <c r="P46" s="216">
        <f>TEAMS!D270</f>
        <v>91</v>
      </c>
      <c r="Q46" s="217" t="s">
        <v>57</v>
      </c>
      <c r="R46" s="235">
        <f>IF('290 Club'!C28=0,"",'290 Club'!A28)</f>
      </c>
      <c r="S46" s="236">
        <f>IF('290 Club'!C28=0,"",'290 Club'!B28)</f>
      </c>
      <c r="T46" s="237">
        <f>IF('290 Club'!C28=0,"",'290 Club'!C28)</f>
      </c>
      <c r="U46" s="209"/>
    </row>
    <row r="47" spans="1:21" ht="15.75">
      <c r="A47" s="222">
        <v>45</v>
      </c>
      <c r="B47" s="215" t="str">
        <f>TEAMS!J524</f>
        <v>Matt Kerrick - 10</v>
      </c>
      <c r="C47" s="216">
        <f>TEAMS!M541</f>
        <v>271.2</v>
      </c>
      <c r="D47" s="217" t="s">
        <v>64</v>
      </c>
      <c r="E47" s="218">
        <f>COUNT(TEAMS!M526:M537)</f>
        <v>9</v>
      </c>
      <c r="F47" s="223">
        <v>45</v>
      </c>
      <c r="G47" s="215" t="str">
        <f>TEAMS!N118</f>
        <v>William Blosser - 11</v>
      </c>
      <c r="H47" s="216">
        <f>TEAMS!N135</f>
        <v>94.44444444444444</v>
      </c>
      <c r="I47" s="217" t="s">
        <v>60</v>
      </c>
      <c r="J47" s="222">
        <v>45</v>
      </c>
      <c r="K47" s="215" t="str">
        <f>TEAMS!B891</f>
        <v>Jacqueline Morris - 9</v>
      </c>
      <c r="L47" s="216">
        <f>TEAMS!C908</f>
        <v>86</v>
      </c>
      <c r="M47" s="217" t="s">
        <v>59</v>
      </c>
      <c r="N47" s="222">
        <v>45</v>
      </c>
      <c r="O47" s="215" t="str">
        <f>TEAMS!F872</f>
        <v>Abbey Lee - 11</v>
      </c>
      <c r="P47" s="216">
        <f>TEAMS!H889</f>
        <v>90.88888888888889</v>
      </c>
      <c r="Q47" s="217" t="s">
        <v>59</v>
      </c>
      <c r="R47" s="235">
        <f>IF('290 Club'!C29=0,"",'290 Club'!A29)</f>
      </c>
      <c r="S47" s="236">
        <f>IF('290 Club'!C29=0,"",'290 Club'!B29)</f>
      </c>
      <c r="T47" s="237">
        <f>IF('290 Club'!C29=0,"",'290 Club'!C29)</f>
      </c>
      <c r="U47" s="209"/>
    </row>
    <row r="48" spans="1:21" ht="15.75">
      <c r="A48" s="222">
        <v>46</v>
      </c>
      <c r="B48" s="215" t="str">
        <f>TEAMS!R350</f>
        <v>Alex Alvarado - 9</v>
      </c>
      <c r="C48" s="216">
        <f>TEAMS!U367</f>
        <v>270.22222222222223</v>
      </c>
      <c r="D48" s="217" t="s">
        <v>61</v>
      </c>
      <c r="E48" s="218">
        <f>COUNT(TEAMS!U352:U363)</f>
        <v>8</v>
      </c>
      <c r="F48" s="223">
        <v>46</v>
      </c>
      <c r="G48" s="215" t="str">
        <f>TEAMS!R524</f>
        <v>Kristeena Roberson - 9</v>
      </c>
      <c r="H48" s="216">
        <f>TEAMS!R541</f>
        <v>94.33333333333333</v>
      </c>
      <c r="I48" s="217" t="s">
        <v>64</v>
      </c>
      <c r="J48" s="222">
        <v>46</v>
      </c>
      <c r="K48" s="215" t="str">
        <f>TEAMS!N524</f>
        <v>Darion Knight - 10</v>
      </c>
      <c r="L48" s="216">
        <f>TEAMS!O541</f>
        <v>85.66666666666667</v>
      </c>
      <c r="M48" s="217" t="s">
        <v>64</v>
      </c>
      <c r="N48" s="222">
        <v>46</v>
      </c>
      <c r="O48" s="215" t="str">
        <f>TEAMS!J524</f>
        <v>Matt Kerrick - 10</v>
      </c>
      <c r="P48" s="216">
        <f>TEAMS!L541</f>
        <v>90.66666666666667</v>
      </c>
      <c r="Q48" s="217" t="s">
        <v>64</v>
      </c>
      <c r="R48" s="235">
        <f>IF('290 Club'!C30=0,"",'290 Club'!A30)</f>
      </c>
      <c r="S48" s="236">
        <f>IF('290 Club'!C30=0,"",'290 Club'!B30)</f>
      </c>
      <c r="T48" s="237">
        <f>IF('290 Club'!C30=0,"",'290 Club'!C30)</f>
      </c>
      <c r="U48" s="209"/>
    </row>
    <row r="49" spans="1:21" ht="15.75">
      <c r="A49" s="222">
        <v>47</v>
      </c>
      <c r="B49" s="215" t="str">
        <f>TEAMS!J234</f>
        <v>Joshua Norris - 11</v>
      </c>
      <c r="C49" s="216">
        <f>TEAMS!M251</f>
        <v>268.5</v>
      </c>
      <c r="D49" s="217" t="s">
        <v>57</v>
      </c>
      <c r="E49" s="218">
        <f>COUNT(TEAMS!M236:M247)</f>
        <v>2</v>
      </c>
      <c r="F49" s="223">
        <v>47</v>
      </c>
      <c r="G49" s="215" t="str">
        <f>TEAMS!F582</f>
        <v>Matt Remaley - 11</v>
      </c>
      <c r="H49" s="216">
        <f>TEAMS!F599</f>
        <v>94.25</v>
      </c>
      <c r="I49" s="217" t="s">
        <v>28</v>
      </c>
      <c r="J49" s="222">
        <v>47</v>
      </c>
      <c r="K49" s="215" t="str">
        <f>TEAMS!F137</f>
        <v>Andrew Haschle - 11</v>
      </c>
      <c r="L49" s="216">
        <f>TEAMS!G154</f>
        <v>85</v>
      </c>
      <c r="M49" s="217" t="s">
        <v>60</v>
      </c>
      <c r="N49" s="222">
        <v>47</v>
      </c>
      <c r="O49" s="215" t="str">
        <f>TEAMS!B137</f>
        <v>Julian Ramey - 11</v>
      </c>
      <c r="P49" s="216">
        <f>TEAMS!D154</f>
        <v>90.28571428571429</v>
      </c>
      <c r="Q49" s="217" t="s">
        <v>60</v>
      </c>
      <c r="R49" s="235">
        <f>IF('290 Club'!C31=0,"",'290 Club'!A31)</f>
      </c>
      <c r="S49" s="236">
        <f>IF('290 Club'!C31=0,"",'290 Club'!B31)</f>
      </c>
      <c r="T49" s="237">
        <f>IF('290 Club'!C31=0,"",'290 Club'!C31)</f>
      </c>
      <c r="U49" s="209"/>
    </row>
    <row r="50" spans="1:21" ht="15.75">
      <c r="A50" s="222">
        <v>48</v>
      </c>
      <c r="B50" s="215" t="str">
        <f>TEAMS!B137</f>
        <v>Julian Ramey - 11</v>
      </c>
      <c r="C50" s="216">
        <f>TEAMS!E154</f>
        <v>267.625</v>
      </c>
      <c r="D50" s="217" t="s">
        <v>60</v>
      </c>
      <c r="E50" s="218">
        <f>COUNT(TEAMS!E139:E150)</f>
        <v>7</v>
      </c>
      <c r="F50" s="223">
        <v>48</v>
      </c>
      <c r="G50" s="215" t="str">
        <f>TEAMS!N350</f>
        <v>Alex Cloniger - 10</v>
      </c>
      <c r="H50" s="216">
        <f>TEAMS!N367</f>
        <v>94.11111111111111</v>
      </c>
      <c r="I50" s="217" t="s">
        <v>61</v>
      </c>
      <c r="J50" s="222">
        <v>48</v>
      </c>
      <c r="K50" s="215" t="str">
        <f>TEAMS!R176</f>
        <v>Kelsey Moral - 9</v>
      </c>
      <c r="L50" s="216">
        <f>TEAMS!S193</f>
        <v>84.22222222222223</v>
      </c>
      <c r="M50" s="217" t="s">
        <v>56</v>
      </c>
      <c r="N50" s="222">
        <v>48</v>
      </c>
      <c r="O50" s="215" t="str">
        <f>TEAMS!F582</f>
        <v>Matt Remaley - 11</v>
      </c>
      <c r="P50" s="216">
        <f>TEAMS!H599</f>
        <v>90.25</v>
      </c>
      <c r="Q50" s="217" t="s">
        <v>58</v>
      </c>
      <c r="R50" s="235">
        <f>IF('290 Club'!C32=0,"",'290 Club'!A32)</f>
      </c>
      <c r="S50" s="236">
        <f>IF('290 Club'!C32=0,"",'290 Club'!B32)</f>
      </c>
      <c r="T50" s="237">
        <f>IF('290 Club'!C32=0,"",'290 Club'!C32)</f>
      </c>
      <c r="U50" s="209"/>
    </row>
    <row r="51" spans="1:21" ht="15.75">
      <c r="A51" s="222">
        <v>49</v>
      </c>
      <c r="B51" s="215" t="str">
        <f>TEAMS!N640</f>
        <v>Ricky Whatley - 11</v>
      </c>
      <c r="C51" s="216">
        <f>TEAMS!Q657</f>
        <v>266.625</v>
      </c>
      <c r="D51" s="217" t="s">
        <v>65</v>
      </c>
      <c r="E51" s="218">
        <f>COUNT(TEAMS!Q642:Q653)</f>
        <v>7</v>
      </c>
      <c r="F51" s="223">
        <v>49</v>
      </c>
      <c r="G51" s="215" t="str">
        <f>TEAMS!J118</f>
        <v>Dalton Peterson - 11</v>
      </c>
      <c r="H51" s="216">
        <f>TEAMS!J135</f>
        <v>94.11111111111111</v>
      </c>
      <c r="I51" s="217" t="s">
        <v>60</v>
      </c>
      <c r="J51" s="222">
        <v>49</v>
      </c>
      <c r="K51" s="215" t="str">
        <f>TEAMS!J350</f>
        <v>Taylor Pierce - 10</v>
      </c>
      <c r="L51" s="216">
        <f>TEAMS!K367</f>
        <v>83.85714285714286</v>
      </c>
      <c r="M51" s="217" t="s">
        <v>61</v>
      </c>
      <c r="N51" s="222">
        <v>49</v>
      </c>
      <c r="O51" s="215" t="str">
        <f>TEAMS!N640</f>
        <v>Ricky Whatley - 11</v>
      </c>
      <c r="P51" s="216">
        <f>TEAMS!P657</f>
        <v>89.85714285714286</v>
      </c>
      <c r="Q51" s="217" t="s">
        <v>65</v>
      </c>
      <c r="R51" s="235">
        <f>IF('290 Club'!C33=0,"",'290 Club'!A33)</f>
      </c>
      <c r="S51" s="236">
        <f>IF('290 Club'!C33=0,"",'290 Club'!B33)</f>
      </c>
      <c r="T51" s="237">
        <f>IF('290 Club'!C33=0,"",'290 Club'!C33)</f>
      </c>
      <c r="U51" s="209"/>
    </row>
    <row r="52" spans="1:21" ht="15.75">
      <c r="A52" s="222">
        <v>50</v>
      </c>
      <c r="B52" s="215" t="str">
        <f>TEAMS!R176</f>
        <v>Kelsey Moral - 9</v>
      </c>
      <c r="C52" s="216">
        <f>TEAMS!U193</f>
        <v>265.3</v>
      </c>
      <c r="D52" s="217" t="s">
        <v>56</v>
      </c>
      <c r="E52" s="218">
        <f>COUNT(TEAMS!U178:U189)</f>
        <v>9</v>
      </c>
      <c r="F52" s="223">
        <v>50</v>
      </c>
      <c r="G52" s="215" t="str">
        <f>TEAMS!N640</f>
        <v>Ricky Whatley - 11</v>
      </c>
      <c r="H52" s="216">
        <f>TEAMS!N657</f>
        <v>93.71428571428571</v>
      </c>
      <c r="I52" s="217" t="s">
        <v>65</v>
      </c>
      <c r="J52" s="222">
        <v>50</v>
      </c>
      <c r="K52" s="215" t="str">
        <f>TEAMS!N176</f>
        <v>Tyler Dayton - 10</v>
      </c>
      <c r="L52" s="216">
        <f>TEAMS!O193</f>
        <v>83.55555555555556</v>
      </c>
      <c r="M52" s="217" t="s">
        <v>56</v>
      </c>
      <c r="N52" s="222">
        <v>50</v>
      </c>
      <c r="O52" s="215" t="str">
        <f>TEAMS!J118</f>
        <v>Dalton Peterson - 11</v>
      </c>
      <c r="P52" s="216">
        <f>TEAMS!L135</f>
        <v>89.77777777777777</v>
      </c>
      <c r="Q52" s="217" t="s">
        <v>60</v>
      </c>
      <c r="R52" s="235">
        <f>IF('290 Club'!C34=0,"",'290 Club'!A34)</f>
      </c>
      <c r="S52" s="236">
        <f>IF('290 Club'!C34=0,"",'290 Club'!B34)</f>
      </c>
      <c r="T52" s="237">
        <f>IF('290 Club'!C34=0,"",'290 Club'!C34)</f>
      </c>
      <c r="U52" s="209"/>
    </row>
    <row r="53" spans="1:21" ht="15.75">
      <c r="A53" s="222">
        <v>51</v>
      </c>
      <c r="B53" s="215" t="str">
        <f>TEAMS!N118</f>
        <v>William Blosser - 11</v>
      </c>
      <c r="C53" s="216">
        <f>TEAMS!Q135</f>
        <v>264.3</v>
      </c>
      <c r="D53" s="217" t="s">
        <v>60</v>
      </c>
      <c r="E53" s="218">
        <f>COUNT(TEAMS!Q120:Q131)</f>
        <v>9</v>
      </c>
      <c r="F53" s="223">
        <v>51</v>
      </c>
      <c r="G53" s="215" t="str">
        <f>TEAMS!F2</f>
        <v>Jameson Brevin - 12</v>
      </c>
      <c r="H53" s="216">
        <f>TEAMS!F19</f>
        <v>93.22222222222223</v>
      </c>
      <c r="I53" s="217" t="s">
        <v>54</v>
      </c>
      <c r="J53" s="222">
        <v>51</v>
      </c>
      <c r="K53" s="215" t="str">
        <f>TEAMS!F350</f>
        <v>Andrew Connors - 11</v>
      </c>
      <c r="L53" s="216">
        <f>TEAMS!G367</f>
        <v>83</v>
      </c>
      <c r="M53" s="217" t="s">
        <v>61</v>
      </c>
      <c r="N53" s="222">
        <v>51</v>
      </c>
      <c r="O53" s="215" t="str">
        <f>TEAMS!J582</f>
        <v>Brandon Lazenby - 10</v>
      </c>
      <c r="P53" s="216">
        <f>TEAMS!L599</f>
        <v>88.875</v>
      </c>
      <c r="Q53" s="217" t="s">
        <v>58</v>
      </c>
      <c r="R53" s="235">
        <f>IF('290 Club'!C35=0,"",'290 Club'!A35)</f>
      </c>
      <c r="S53" s="236">
        <f>IF('290 Club'!C35=0,"",'290 Club'!B35)</f>
      </c>
      <c r="T53" s="237">
        <f>IF('290 Club'!C35=0,"",'290 Club'!C35)</f>
      </c>
      <c r="U53" s="209"/>
    </row>
    <row r="54" spans="1:21" ht="15.75">
      <c r="A54" s="222">
        <v>52</v>
      </c>
      <c r="B54" s="215" t="str">
        <f>TEAMS!B582</f>
        <v>Austin Bailey - 12</v>
      </c>
      <c r="C54" s="216">
        <f>TEAMS!E599</f>
        <v>261.375</v>
      </c>
      <c r="D54" s="217" t="s">
        <v>58</v>
      </c>
      <c r="E54" s="218">
        <f>COUNT(TEAMS!E584:E595)</f>
        <v>8</v>
      </c>
      <c r="F54" s="223">
        <v>52</v>
      </c>
      <c r="G54" s="215" t="str">
        <f>TEAMS!R176</f>
        <v>Kelsey Moral - 9</v>
      </c>
      <c r="H54" s="216">
        <f>TEAMS!R193</f>
        <v>93.22222222222223</v>
      </c>
      <c r="I54" s="217" t="s">
        <v>56</v>
      </c>
      <c r="J54" s="222">
        <v>52</v>
      </c>
      <c r="K54" s="215" t="str">
        <f>TEAMS!B408</f>
        <v>Joe Ford - 11</v>
      </c>
      <c r="L54" s="216">
        <f>TEAMS!C425</f>
        <v>83</v>
      </c>
      <c r="M54" s="217" t="s">
        <v>62</v>
      </c>
      <c r="N54" s="222">
        <v>52</v>
      </c>
      <c r="O54" s="215" t="str">
        <f>TEAMS!F350</f>
        <v>Andrew Connors - 11</v>
      </c>
      <c r="P54" s="216">
        <f>TEAMS!H367</f>
        <v>88</v>
      </c>
      <c r="Q54" s="217" t="s">
        <v>61</v>
      </c>
      <c r="R54" s="235">
        <f>IF('290 Club'!C36=0,"",'290 Club'!A36)</f>
      </c>
      <c r="S54" s="236">
        <f>IF('290 Club'!C36=0,"",'290 Club'!B36)</f>
      </c>
      <c r="T54" s="237">
        <f>IF('290 Club'!C36=0,"",'290 Club'!C36)</f>
      </c>
      <c r="U54" s="209"/>
    </row>
    <row r="55" spans="1:21" ht="15.75">
      <c r="A55" s="222">
        <v>53</v>
      </c>
      <c r="B55" s="215" t="str">
        <f>TEAMS!N350</f>
        <v>Alex Cloniger - 10</v>
      </c>
      <c r="C55" s="216">
        <f>TEAMS!Q367</f>
        <v>260.7</v>
      </c>
      <c r="D55" s="217" t="s">
        <v>61</v>
      </c>
      <c r="E55" s="218">
        <f>COUNT(TEAMS!Q352:Q363)</f>
        <v>9</v>
      </c>
      <c r="F55" s="223">
        <v>53</v>
      </c>
      <c r="G55" s="215" t="str">
        <f>TEAMS!J524</f>
        <v>Matt Kerrick - 10</v>
      </c>
      <c r="H55" s="216">
        <f>TEAMS!J541</f>
        <v>93.11111111111111</v>
      </c>
      <c r="I55" s="217" t="s">
        <v>64</v>
      </c>
      <c r="J55" s="222">
        <v>53</v>
      </c>
      <c r="K55" s="215" t="str">
        <f>TEAMS!N118</f>
        <v>William Blosser - 11</v>
      </c>
      <c r="L55" s="216">
        <f>TEAMS!O135</f>
        <v>82.77777777777777</v>
      </c>
      <c r="M55" s="217" t="s">
        <v>60</v>
      </c>
      <c r="N55" s="222">
        <v>53</v>
      </c>
      <c r="O55" s="215" t="str">
        <f>TEAMS!B582</f>
        <v>Austin Bailey - 12</v>
      </c>
      <c r="P55" s="216">
        <f>TEAMS!D599</f>
        <v>88</v>
      </c>
      <c r="Q55" s="217" t="s">
        <v>58</v>
      </c>
      <c r="R55" s="235">
        <f>IF('290 Club'!C37=0,"",'290 Club'!A37)</f>
      </c>
      <c r="S55" s="236">
        <f>IF('290 Club'!C37=0,"",'290 Club'!B37)</f>
      </c>
      <c r="T55" s="237">
        <f>IF('290 Club'!C37=0,"",'290 Club'!C37)</f>
      </c>
      <c r="U55" s="209"/>
    </row>
    <row r="56" spans="1:21" ht="15.75">
      <c r="A56" s="222">
        <v>54</v>
      </c>
      <c r="B56" s="215" t="str">
        <f>TEAMS!J582</f>
        <v>Brandon Lazenby - 10</v>
      </c>
      <c r="C56" s="216">
        <f>TEAMS!M599</f>
        <v>260.375</v>
      </c>
      <c r="D56" s="217" t="s">
        <v>58</v>
      </c>
      <c r="E56" s="218">
        <f>COUNT(TEAMS!M584:M595)</f>
        <v>8</v>
      </c>
      <c r="F56" s="223">
        <v>54</v>
      </c>
      <c r="G56" s="215" t="str">
        <f>TEAMS!F408</f>
        <v>Shawni Sorrell - 11</v>
      </c>
      <c r="H56" s="216">
        <f>TEAMS!F425</f>
        <v>93.11111111111111</v>
      </c>
      <c r="I56" s="217" t="s">
        <v>62</v>
      </c>
      <c r="J56" s="222">
        <v>54</v>
      </c>
      <c r="K56" s="215" t="str">
        <f>TEAMS!B814</f>
        <v>Johann Diedricks - 12</v>
      </c>
      <c r="L56" s="216">
        <f>TEAMS!C831</f>
        <v>82.75</v>
      </c>
      <c r="M56" s="217" t="s">
        <v>290</v>
      </c>
      <c r="N56" s="222">
        <v>54</v>
      </c>
      <c r="O56" s="215" t="str">
        <f>TEAMS!R582</f>
        <v>John Whatley - 9</v>
      </c>
      <c r="P56" s="216">
        <f>TEAMS!T599</f>
        <v>88</v>
      </c>
      <c r="Q56" s="217" t="s">
        <v>58</v>
      </c>
      <c r="R56" s="235">
        <f>IF('290 Club'!C38=0,"",'290 Club'!A38)</f>
      </c>
      <c r="S56" s="236">
        <f>IF('290 Club'!C38=0,"",'290 Club'!B38)</f>
      </c>
      <c r="T56" s="237">
        <f>IF('290 Club'!C38=0,"",'290 Club'!C38)</f>
      </c>
      <c r="U56" s="209"/>
    </row>
    <row r="57" spans="1:21" ht="15.75">
      <c r="A57" s="222">
        <v>55</v>
      </c>
      <c r="B57" s="215" t="str">
        <f>TEAMS!F408</f>
        <v>Shawni Sorrell - 11</v>
      </c>
      <c r="C57" s="216">
        <f>TEAMS!I425</f>
        <v>260.3</v>
      </c>
      <c r="D57" s="217" t="s">
        <v>62</v>
      </c>
      <c r="E57" s="218">
        <f>COUNT(TEAMS!I410:I421)</f>
        <v>9</v>
      </c>
      <c r="F57" s="223">
        <v>55</v>
      </c>
      <c r="G57" s="215" t="str">
        <f>TEAMS!J369</f>
        <v>Maria Camp - 9</v>
      </c>
      <c r="H57" s="216">
        <f>TEAMS!J386</f>
        <v>93</v>
      </c>
      <c r="I57" s="217" t="s">
        <v>61</v>
      </c>
      <c r="J57" s="222">
        <v>55</v>
      </c>
      <c r="K57" s="215" t="str">
        <f>TEAMS!F408</f>
        <v>Shawni Sorrell - 11</v>
      </c>
      <c r="L57" s="216">
        <f>TEAMS!G425</f>
        <v>82.55555555555556</v>
      </c>
      <c r="M57" s="217" t="s">
        <v>62</v>
      </c>
      <c r="N57" s="222">
        <v>55</v>
      </c>
      <c r="O57" s="215" t="str">
        <f>TEAMS!N350</f>
        <v>Alex Cloniger - 10</v>
      </c>
      <c r="P57" s="216">
        <f>TEAMS!P367</f>
        <v>87.88888888888889</v>
      </c>
      <c r="Q57" s="217" t="s">
        <v>61</v>
      </c>
      <c r="R57" s="235">
        <f>IF('290 Club'!C39=0,"",'290 Club'!A39)</f>
      </c>
      <c r="S57" s="236">
        <f>IF('290 Club'!C39=0,"",'290 Club'!B39)</f>
      </c>
      <c r="T57" s="237">
        <f>IF('290 Club'!C39=0,"",'290 Club'!C39)</f>
      </c>
      <c r="U57" s="209"/>
    </row>
    <row r="58" spans="1:21" ht="15.75">
      <c r="A58" s="222">
        <v>56</v>
      </c>
      <c r="B58" s="215" t="str">
        <f>TEAMS!J118</f>
        <v>Dalton Peterson - 11</v>
      </c>
      <c r="C58" s="216">
        <f>TEAMS!M135</f>
        <v>259.22222222222223</v>
      </c>
      <c r="D58" s="217" t="s">
        <v>60</v>
      </c>
      <c r="E58" s="218">
        <f>COUNT(TEAMS!M120:M131)</f>
        <v>8</v>
      </c>
      <c r="F58" s="223">
        <v>56</v>
      </c>
      <c r="G58" s="215" t="str">
        <f>TEAMS!F891</f>
        <v>Tarin Singhapakdi - 9</v>
      </c>
      <c r="H58" s="216">
        <f>TEAMS!F908</f>
        <v>93</v>
      </c>
      <c r="I58" s="217" t="s">
        <v>59</v>
      </c>
      <c r="J58" s="222">
        <v>56</v>
      </c>
      <c r="K58" s="215" t="str">
        <f>TEAMS!N640</f>
        <v>Ricky Whatley - 11</v>
      </c>
      <c r="L58" s="216">
        <f>TEAMS!O657</f>
        <v>82.42857142857143</v>
      </c>
      <c r="M58" s="217" t="s">
        <v>65</v>
      </c>
      <c r="N58" s="222">
        <v>56</v>
      </c>
      <c r="O58" s="215" t="str">
        <f>TEAMS!N118</f>
        <v>William Blosser - 11</v>
      </c>
      <c r="P58" s="216">
        <f>TEAMS!P135</f>
        <v>87.44444444444444</v>
      </c>
      <c r="Q58" s="217" t="s">
        <v>60</v>
      </c>
      <c r="R58" s="235">
        <f>IF('290 Club'!C40=0,"",'290 Club'!A40)</f>
      </c>
      <c r="S58" s="236">
        <f>IF('290 Club'!C40=0,"",'290 Club'!B40)</f>
      </c>
      <c r="T58" s="237">
        <f>IF('290 Club'!C40=0,"",'290 Club'!C40)</f>
      </c>
      <c r="U58" s="209"/>
    </row>
    <row r="59" spans="1:21" ht="15.75">
      <c r="A59" s="222">
        <v>57</v>
      </c>
      <c r="B59" s="215" t="str">
        <f>TEAMS!J350</f>
        <v>Taylor Pierce - 10</v>
      </c>
      <c r="C59" s="216">
        <f>TEAMS!M367</f>
        <v>259</v>
      </c>
      <c r="D59" s="217" t="s">
        <v>61</v>
      </c>
      <c r="E59" s="218">
        <f>COUNT(TEAMS!M352:M363)</f>
        <v>7</v>
      </c>
      <c r="F59" s="223">
        <v>57</v>
      </c>
      <c r="G59" s="215" t="str">
        <f>TEAMS!N408</f>
        <v>Tyler Cooper - 10</v>
      </c>
      <c r="H59" s="216">
        <f>TEAMS!N425</f>
        <v>93</v>
      </c>
      <c r="I59" s="217" t="s">
        <v>62</v>
      </c>
      <c r="J59" s="222">
        <v>57</v>
      </c>
      <c r="K59" s="215" t="str">
        <f>TEAMS!B137</f>
        <v>Julian Ramey - 11</v>
      </c>
      <c r="L59" s="216">
        <f>TEAMS!C154</f>
        <v>80.71428571428571</v>
      </c>
      <c r="M59" s="217" t="s">
        <v>60</v>
      </c>
      <c r="N59" s="222">
        <v>57</v>
      </c>
      <c r="O59" s="215" t="str">
        <f>TEAMS!F408</f>
        <v>Shawni Sorrell - 11</v>
      </c>
      <c r="P59" s="216">
        <f>TEAMS!H425</f>
        <v>86.66666666666667</v>
      </c>
      <c r="Q59" s="217" t="s">
        <v>62</v>
      </c>
      <c r="R59" s="235">
        <f>IF('290 Club'!C41=0,"",'290 Club'!A41)</f>
      </c>
      <c r="S59" s="236">
        <f>IF('290 Club'!C41=0,"",'290 Club'!B41)</f>
      </c>
      <c r="T59" s="237">
        <f>IF('290 Club'!C41=0,"",'290 Club'!C41)</f>
      </c>
      <c r="U59" s="209"/>
    </row>
    <row r="60" spans="1:21" ht="15.75">
      <c r="A60" s="222">
        <v>58</v>
      </c>
      <c r="B60" s="215" t="str">
        <f>TEAMS!N408</f>
        <v>Tyler Cooper - 10</v>
      </c>
      <c r="C60" s="216">
        <f>TEAMS!Q425</f>
        <v>258.8</v>
      </c>
      <c r="D60" s="217" t="s">
        <v>62</v>
      </c>
      <c r="E60" s="218">
        <f>COUNT(TEAMS!Q410:Q421)</f>
        <v>9</v>
      </c>
      <c r="F60" s="223">
        <v>58</v>
      </c>
      <c r="G60" s="215" t="str">
        <f>TEAMS!B582</f>
        <v>Austin Bailey - 12</v>
      </c>
      <c r="H60" s="216">
        <f>TEAMS!B599</f>
        <v>92.875</v>
      </c>
      <c r="I60" s="217" t="s">
        <v>28</v>
      </c>
      <c r="J60" s="222">
        <v>58</v>
      </c>
      <c r="K60" s="215" t="str">
        <f>TEAMS!B582</f>
        <v>Austin Bailey - 12</v>
      </c>
      <c r="L60" s="216">
        <f>TEAMS!C599</f>
        <v>80.5</v>
      </c>
      <c r="M60" s="217" t="s">
        <v>58</v>
      </c>
      <c r="N60" s="222">
        <v>58</v>
      </c>
      <c r="O60" s="215" t="str">
        <f>TEAMS!R176</f>
        <v>Kelsey Moral - 9</v>
      </c>
      <c r="P60" s="216">
        <f>TEAMS!T193</f>
        <v>86.22222222222223</v>
      </c>
      <c r="Q60" s="217" t="s">
        <v>56</v>
      </c>
      <c r="R60" s="235">
        <f>IF('290 Club'!C42=0,"",'290 Club'!A42)</f>
      </c>
      <c r="S60" s="236">
        <f>IF('290 Club'!C42=0,"",'290 Club'!B42)</f>
      </c>
      <c r="T60" s="237">
        <f>IF('290 Club'!C42=0,"",'290 Club'!C42)</f>
      </c>
      <c r="U60" s="209"/>
    </row>
    <row r="61" spans="1:21" ht="15.75">
      <c r="A61" s="222">
        <v>59</v>
      </c>
      <c r="B61" s="215" t="str">
        <f>TEAMS!B408</f>
        <v>Joe Ford - 11</v>
      </c>
      <c r="C61" s="216">
        <f>TEAMS!E425</f>
        <v>258.3</v>
      </c>
      <c r="D61" s="217" t="s">
        <v>62</v>
      </c>
      <c r="E61" s="218">
        <f>COUNT(TEAMS!E410:E421)</f>
        <v>9</v>
      </c>
      <c r="F61" s="223">
        <v>59</v>
      </c>
      <c r="G61" s="215" t="str">
        <f>TEAMS!B369</f>
        <v>Evan Lineck - 12</v>
      </c>
      <c r="H61" s="216">
        <f>TEAMS!B386</f>
        <v>92.66666666666667</v>
      </c>
      <c r="I61" s="217" t="s">
        <v>61</v>
      </c>
      <c r="J61" s="222">
        <v>59</v>
      </c>
      <c r="K61" s="215" t="str">
        <f>TEAMS!J234</f>
        <v>Joshua Norris - 11</v>
      </c>
      <c r="L61" s="216">
        <f>TEAMS!K251</f>
        <v>80</v>
      </c>
      <c r="M61" s="217" t="s">
        <v>57</v>
      </c>
      <c r="N61" s="222">
        <v>59</v>
      </c>
      <c r="O61" s="215" t="str">
        <f>TEAMS!N408</f>
        <v>Tyler Cooper - 10</v>
      </c>
      <c r="P61" s="216">
        <f>TEAMS!P425</f>
        <v>86</v>
      </c>
      <c r="Q61" s="217" t="s">
        <v>62</v>
      </c>
      <c r="R61" s="235">
        <f>IF('290 Club'!C43=0,"",'290 Club'!A43)</f>
      </c>
      <c r="S61" s="236">
        <f>IF('290 Club'!C43=0,"",'290 Club'!B43)</f>
      </c>
      <c r="T61" s="237">
        <f>IF('290 Club'!C43=0,"",'290 Club'!C43)</f>
      </c>
      <c r="U61" s="209"/>
    </row>
    <row r="62" spans="1:21" ht="15.75">
      <c r="A62" s="222">
        <v>60</v>
      </c>
      <c r="B62" s="215" t="str">
        <f>TEAMS!F350</f>
        <v>Andrew Connors - 11</v>
      </c>
      <c r="C62" s="216">
        <f>TEAMS!I367</f>
        <v>258</v>
      </c>
      <c r="D62" s="217" t="s">
        <v>61</v>
      </c>
      <c r="E62" s="218">
        <f>COUNT(TEAMS!I352:I363)</f>
        <v>1</v>
      </c>
      <c r="F62" s="223">
        <v>60</v>
      </c>
      <c r="G62" s="215" t="str">
        <f>TEAMS!B408</f>
        <v>Joe Ford - 11</v>
      </c>
      <c r="H62" s="216">
        <f>TEAMS!B425</f>
        <v>92.55555555555556</v>
      </c>
      <c r="I62" s="217" t="s">
        <v>62</v>
      </c>
      <c r="J62" s="222">
        <v>60</v>
      </c>
      <c r="K62" s="215" t="str">
        <f>TEAMS!N408</f>
        <v>Tyler Cooper - 10</v>
      </c>
      <c r="L62" s="216">
        <f>TEAMS!O425</f>
        <v>79.88888888888889</v>
      </c>
      <c r="M62" s="217" t="s">
        <v>62</v>
      </c>
      <c r="N62" s="222">
        <v>60</v>
      </c>
      <c r="O62" s="215" t="str">
        <f>TEAMS!F891</f>
        <v>Tarin Singhapakdi - 9</v>
      </c>
      <c r="P62" s="216">
        <f>TEAMS!H908</f>
        <v>85.5</v>
      </c>
      <c r="Q62" s="217" t="s">
        <v>59</v>
      </c>
      <c r="R62" s="235">
        <f>IF('290 Club'!C44=0,"",'290 Club'!A44)</f>
      </c>
      <c r="S62" s="236">
        <f>IF('290 Club'!C44=0,"",'290 Club'!B44)</f>
      </c>
      <c r="T62" s="237">
        <f>IF('290 Club'!C44=0,"",'290 Club'!C44)</f>
      </c>
      <c r="U62" s="209"/>
    </row>
    <row r="63" spans="1:21" ht="15.75">
      <c r="A63" s="222">
        <v>61</v>
      </c>
      <c r="B63" s="215" t="str">
        <f>TEAMS!B814</f>
        <v>Johann Diedricks - 12</v>
      </c>
      <c r="C63" s="216">
        <f>TEAMS!E831</f>
        <v>257.22222222222223</v>
      </c>
      <c r="D63" s="217" t="s">
        <v>290</v>
      </c>
      <c r="E63" s="218">
        <f>COUNT(TEAMS!E816:E827)</f>
        <v>8</v>
      </c>
      <c r="F63" s="223">
        <v>61</v>
      </c>
      <c r="G63" s="215" t="str">
        <f>TEAMS!R350</f>
        <v>Alex Alvarado - 9</v>
      </c>
      <c r="H63" s="216">
        <f>TEAMS!R367</f>
        <v>92.375</v>
      </c>
      <c r="I63" s="217" t="s">
        <v>61</v>
      </c>
      <c r="J63" s="222">
        <v>61</v>
      </c>
      <c r="K63" s="215" t="str">
        <f>TEAMS!J582</f>
        <v>Brandon Lazenby - 10</v>
      </c>
      <c r="L63" s="216">
        <f>TEAMS!K599</f>
        <v>79.25</v>
      </c>
      <c r="M63" s="217" t="s">
        <v>58</v>
      </c>
      <c r="N63" s="222">
        <v>61</v>
      </c>
      <c r="O63" s="215" t="str">
        <f>TEAMS!B369</f>
        <v>Evan Lineck - 12</v>
      </c>
      <c r="P63" s="216">
        <f>TEAMS!D386</f>
        <v>85.33333333333333</v>
      </c>
      <c r="Q63" s="217" t="s">
        <v>61</v>
      </c>
      <c r="R63" s="235">
        <f>IF('290 Club'!C45=0,"",'290 Club'!A45)</f>
      </c>
      <c r="S63" s="236">
        <f>IF('290 Club'!C45=0,"",'290 Club'!B45)</f>
      </c>
      <c r="T63" s="237">
        <f>IF('290 Club'!C45=0,"",'290 Club'!C45)</f>
      </c>
      <c r="U63" s="209"/>
    </row>
    <row r="64" spans="1:21" ht="15.75">
      <c r="A64" s="222">
        <v>62</v>
      </c>
      <c r="B64" s="215" t="str">
        <f>TEAMS!B60</f>
        <v>Ashley Davis - 12</v>
      </c>
      <c r="C64" s="216">
        <f>TEAMS!E77</f>
        <v>257.1111111111111</v>
      </c>
      <c r="D64" s="217" t="s">
        <v>55</v>
      </c>
      <c r="E64" s="218">
        <f>COUNT(TEAMS!E62:E73)</f>
        <v>8</v>
      </c>
      <c r="F64" s="223">
        <v>62</v>
      </c>
      <c r="G64" s="215" t="str">
        <f>TEAMS!J582</f>
        <v>Brandon Lazenby - 10</v>
      </c>
      <c r="H64" s="216">
        <f>TEAMS!J599</f>
        <v>92.25</v>
      </c>
      <c r="I64" s="217" t="s">
        <v>28</v>
      </c>
      <c r="J64" s="222">
        <v>62</v>
      </c>
      <c r="K64" s="215" t="str">
        <f>TEAMS!F369</f>
        <v>Cameron Curry - 10</v>
      </c>
      <c r="L64" s="216">
        <f>TEAMS!G386</f>
        <v>79</v>
      </c>
      <c r="M64" s="217" t="s">
        <v>61</v>
      </c>
      <c r="N64" s="222">
        <v>62</v>
      </c>
      <c r="O64" s="215" t="str">
        <f>TEAMS!N582</f>
        <v>Corey Waddell - 10</v>
      </c>
      <c r="P64" s="216">
        <f>TEAMS!P599</f>
        <v>84.75</v>
      </c>
      <c r="Q64" s="217" t="s">
        <v>58</v>
      </c>
      <c r="R64" s="235">
        <f>IF('290 Club'!C46=0,"",'290 Club'!A46)</f>
      </c>
      <c r="S64" s="236">
        <f>IF('290 Club'!C46=0,"",'290 Club'!B46)</f>
      </c>
      <c r="T64" s="237">
        <f>IF('290 Club'!C46=0,"",'290 Club'!C46)</f>
      </c>
      <c r="U64" s="209"/>
    </row>
    <row r="65" spans="1:21" ht="15.75">
      <c r="A65" s="222">
        <v>63</v>
      </c>
      <c r="B65" s="215" t="str">
        <f>TEAMS!F582</f>
        <v>Matt Remaley - 11</v>
      </c>
      <c r="C65" s="216">
        <f>TEAMS!I599</f>
        <v>255.25</v>
      </c>
      <c r="D65" s="217" t="s">
        <v>58</v>
      </c>
      <c r="E65" s="218">
        <f>COUNT(TEAMS!I584:I595)</f>
        <v>8</v>
      </c>
      <c r="F65" s="223">
        <v>63</v>
      </c>
      <c r="G65" s="215" t="str">
        <f>TEAMS!B814</f>
        <v>Johann Diedricks - 12</v>
      </c>
      <c r="H65" s="216">
        <f>TEAMS!B831</f>
        <v>92</v>
      </c>
      <c r="I65" s="217" t="s">
        <v>290</v>
      </c>
      <c r="J65" s="222">
        <v>63</v>
      </c>
      <c r="K65" s="215" t="str">
        <f>TEAMS!N350</f>
        <v>Alex Cloniger - 10</v>
      </c>
      <c r="L65" s="216">
        <f>TEAMS!O367</f>
        <v>78.66666666666667</v>
      </c>
      <c r="M65" s="217" t="s">
        <v>61</v>
      </c>
      <c r="N65" s="222">
        <v>63</v>
      </c>
      <c r="O65" s="215" t="str">
        <f>TEAMS!F2</f>
        <v>Jameson Brevin - 12</v>
      </c>
      <c r="P65" s="216">
        <f>TEAMS!H19</f>
        <v>83.44444444444444</v>
      </c>
      <c r="Q65" s="217" t="s">
        <v>54</v>
      </c>
      <c r="R65" s="235">
        <f>IF('290 Club'!C47=0,"",'290 Club'!A47)</f>
      </c>
      <c r="S65" s="236">
        <f>IF('290 Club'!C47=0,"",'290 Club'!B47)</f>
      </c>
      <c r="T65" s="237">
        <f>IF('290 Club'!C47=0,"",'290 Club'!C47)</f>
      </c>
      <c r="U65" s="209"/>
    </row>
    <row r="66" spans="1:21" ht="15.75">
      <c r="A66" s="222">
        <v>64</v>
      </c>
      <c r="B66" s="215" t="str">
        <f>TEAMS!R582</f>
        <v>John Whatley - 9</v>
      </c>
      <c r="C66" s="216">
        <f>TEAMS!U599</f>
        <v>253.5</v>
      </c>
      <c r="D66" s="217" t="s">
        <v>58</v>
      </c>
      <c r="E66" s="218">
        <f>COUNT(TEAMS!U584:U595)</f>
        <v>8</v>
      </c>
      <c r="F66" s="223">
        <v>64</v>
      </c>
      <c r="G66" s="215" t="str">
        <f>TEAMS!R582</f>
        <v>John Whatley - 9</v>
      </c>
      <c r="H66" s="216">
        <f>TEAMS!R599</f>
        <v>92</v>
      </c>
      <c r="I66" s="217" t="s">
        <v>28</v>
      </c>
      <c r="J66" s="222">
        <v>64</v>
      </c>
      <c r="K66" s="215" t="str">
        <f>TEAMS!F2</f>
        <v>Jameson Brevin - 12</v>
      </c>
      <c r="L66" s="216">
        <f>TEAMS!G19</f>
        <v>76.11111111111111</v>
      </c>
      <c r="M66" s="217" t="s">
        <v>54</v>
      </c>
      <c r="N66" s="222">
        <v>64</v>
      </c>
      <c r="O66" s="215" t="str">
        <f>TEAMS!J350</f>
        <v>Taylor Pierce - 10</v>
      </c>
      <c r="P66" s="216">
        <f>TEAMS!L367</f>
        <v>83.42857142857143</v>
      </c>
      <c r="Q66" s="217" t="s">
        <v>61</v>
      </c>
      <c r="R66" s="235">
        <f>IF('290 Club'!C48=0,"",'290 Club'!A48)</f>
      </c>
      <c r="S66" s="236">
        <f>IF('290 Club'!C48=0,"",'290 Club'!B48)</f>
      </c>
      <c r="T66" s="237">
        <f>IF('290 Club'!C48=0,"",'290 Club'!C48)</f>
      </c>
      <c r="U66" s="209"/>
    </row>
    <row r="67" spans="1:21" ht="15.75">
      <c r="A67" s="222">
        <v>65</v>
      </c>
      <c r="B67" s="215" t="str">
        <f>TEAMS!F2</f>
        <v>Jameson Brevin - 12</v>
      </c>
      <c r="C67" s="216">
        <f>TEAMS!I19</f>
        <v>252.77777777777777</v>
      </c>
      <c r="D67" s="217" t="s">
        <v>54</v>
      </c>
      <c r="E67" s="218">
        <f>COUNT(TEAMS!I4:I15)</f>
        <v>9</v>
      </c>
      <c r="F67" s="223">
        <v>65</v>
      </c>
      <c r="G67" s="215" t="str">
        <f>TEAMS!J350</f>
        <v>Taylor Pierce - 10</v>
      </c>
      <c r="H67" s="216">
        <f>TEAMS!J367</f>
        <v>90.85714285714286</v>
      </c>
      <c r="I67" s="217" t="s">
        <v>61</v>
      </c>
      <c r="J67" s="222">
        <v>65</v>
      </c>
      <c r="K67" s="215" t="str">
        <f>TEAMS!B2</f>
        <v>Greg Amadi - 12</v>
      </c>
      <c r="L67" s="216">
        <f>TEAMS!C19</f>
        <v>75.66666666666667</v>
      </c>
      <c r="M67" s="217" t="s">
        <v>54</v>
      </c>
      <c r="N67" s="222">
        <v>65</v>
      </c>
      <c r="O67" s="215" t="str">
        <f>TEAMS!B60</f>
        <v>Ashley Davis - 12</v>
      </c>
      <c r="P67" s="216">
        <f>TEAMS!D77</f>
        <v>83.25</v>
      </c>
      <c r="Q67" s="217" t="s">
        <v>55</v>
      </c>
      <c r="R67" s="235">
        <f>IF('290 Club'!C49=0,"",'290 Club'!A49)</f>
      </c>
      <c r="S67" s="236">
        <f>IF('290 Club'!C49=0,"",'290 Club'!B49)</f>
      </c>
      <c r="T67" s="237">
        <f>IF('290 Club'!C49=0,"",'290 Club'!C49)</f>
      </c>
      <c r="U67" s="209"/>
    </row>
    <row r="68" spans="1:21" ht="15.75">
      <c r="A68" s="222">
        <v>66</v>
      </c>
      <c r="B68" s="215" t="str">
        <f>TEAMS!B369</f>
        <v>Evan Lineck - 12</v>
      </c>
      <c r="C68" s="216">
        <f>TEAMS!E386</f>
        <v>252.14285714285714</v>
      </c>
      <c r="D68" s="217" t="s">
        <v>61</v>
      </c>
      <c r="E68" s="218">
        <f>COUNT(TEAMS!E371:E382)</f>
        <v>6</v>
      </c>
      <c r="F68" s="223">
        <v>66</v>
      </c>
      <c r="G68" s="215" t="str">
        <f>TEAMS!B775</f>
        <v>Randy Zahnd - 11</v>
      </c>
      <c r="H68" s="216">
        <f>TEAMS!B792</f>
        <v>90</v>
      </c>
      <c r="I68" s="217" t="s">
        <v>66</v>
      </c>
      <c r="J68" s="222">
        <v>66</v>
      </c>
      <c r="K68" s="215" t="str">
        <f>TEAMS!J118</f>
        <v>Dalton Peterson - 11</v>
      </c>
      <c r="L68" s="216">
        <f>TEAMS!K135</f>
        <v>75.33333333333333</v>
      </c>
      <c r="M68" s="217" t="s">
        <v>60</v>
      </c>
      <c r="N68" s="222">
        <v>66</v>
      </c>
      <c r="O68" s="215" t="str">
        <f>TEAMS!B408</f>
        <v>Joe Ford - 11</v>
      </c>
      <c r="P68" s="216">
        <f>TEAMS!D425</f>
        <v>82.55555555555556</v>
      </c>
      <c r="Q68" s="217" t="s">
        <v>62</v>
      </c>
      <c r="R68" s="235">
        <f>IF('290 Club'!C50=0,"",'290 Club'!A50)</f>
      </c>
      <c r="S68" s="236">
        <f>IF('290 Club'!C50=0,"",'290 Club'!B50)</f>
      </c>
      <c r="T68" s="237">
        <f>IF('290 Club'!C50=0,"",'290 Club'!C50)</f>
      </c>
      <c r="U68" s="209"/>
    </row>
    <row r="69" spans="1:21" ht="15.75">
      <c r="A69" s="222">
        <v>67</v>
      </c>
      <c r="B69" s="215" t="str">
        <f>TEAMS!J369</f>
        <v>Maria Camp - 9</v>
      </c>
      <c r="C69" s="216">
        <f>TEAMS!M386</f>
        <v>244.66666666666666</v>
      </c>
      <c r="D69" s="217" t="s">
        <v>61</v>
      </c>
      <c r="E69" s="218">
        <f>COUNT(TEAMS!M371:M382)</f>
        <v>3</v>
      </c>
      <c r="F69" s="223">
        <v>67</v>
      </c>
      <c r="G69" s="215" t="str">
        <f>TEAMS!B60</f>
        <v>Ashley Davis - 12</v>
      </c>
      <c r="H69" s="216">
        <f>TEAMS!B77</f>
        <v>89.625</v>
      </c>
      <c r="I69" s="217" t="s">
        <v>55</v>
      </c>
      <c r="J69" s="222">
        <v>67</v>
      </c>
      <c r="K69" s="215" t="str">
        <f>TEAMS!R118</f>
        <v>Fernando Lenis - 11</v>
      </c>
      <c r="L69" s="216">
        <f>TEAMS!S135</f>
        <v>75</v>
      </c>
      <c r="M69" s="217" t="s">
        <v>60</v>
      </c>
      <c r="N69" s="222">
        <v>67</v>
      </c>
      <c r="O69" s="215" t="str">
        <f>TEAMS!B775</f>
        <v>Randy Zahnd - 11</v>
      </c>
      <c r="P69" s="216">
        <f>TEAMS!D792</f>
        <v>82</v>
      </c>
      <c r="Q69" s="217" t="s">
        <v>66</v>
      </c>
      <c r="R69" s="235">
        <f>IF('290 Club'!C51=0,"",'290 Club'!A51)</f>
      </c>
      <c r="S69" s="236">
        <f>IF('290 Club'!C51=0,"",'290 Club'!B51)</f>
      </c>
      <c r="T69" s="237">
        <f>IF('290 Club'!C51=0,"",'290 Club'!C51)</f>
      </c>
      <c r="U69" s="209"/>
    </row>
    <row r="70" spans="1:21" ht="15.75">
      <c r="A70" s="222">
        <v>68</v>
      </c>
      <c r="B70" s="215" t="str">
        <f>TEAMS!F137</f>
        <v>Andrew Haschle - 11</v>
      </c>
      <c r="C70" s="216">
        <f>TEAMS!I154</f>
        <v>244</v>
      </c>
      <c r="D70" s="217" t="s">
        <v>60</v>
      </c>
      <c r="E70" s="218">
        <f>COUNT(TEAMS!I139:I150)</f>
        <v>1</v>
      </c>
      <c r="F70" s="223">
        <v>68</v>
      </c>
      <c r="G70" s="215" t="str">
        <f>TEAMS!B2</f>
        <v>Greg Amadi - 12</v>
      </c>
      <c r="H70" s="216">
        <f>TEAMS!B19</f>
        <v>89.22222222222223</v>
      </c>
      <c r="I70" s="217" t="s">
        <v>54</v>
      </c>
      <c r="J70" s="222">
        <v>68</v>
      </c>
      <c r="K70" s="215" t="str">
        <f>TEAMS!J369</f>
        <v>Maria Camp - 9</v>
      </c>
      <c r="L70" s="216">
        <f>TEAMS!K386</f>
        <v>73.66666666666667</v>
      </c>
      <c r="M70" s="217" t="s">
        <v>61</v>
      </c>
      <c r="N70" s="222">
        <v>68</v>
      </c>
      <c r="O70" s="215" t="str">
        <f>TEAMS!B814</f>
        <v>Johann Diedricks - 12</v>
      </c>
      <c r="P70" s="216">
        <f>TEAMS!D831</f>
        <v>81.75</v>
      </c>
      <c r="Q70" s="217" t="s">
        <v>290</v>
      </c>
      <c r="R70" s="235">
        <f>IF('290 Club'!C52=0,"",'290 Club'!A52)</f>
      </c>
      <c r="S70" s="236">
        <f>IF('290 Club'!C52=0,"",'290 Club'!B52)</f>
      </c>
      <c r="T70" s="237">
        <f>IF('290 Club'!C52=0,"",'290 Club'!C52)</f>
      </c>
      <c r="U70" s="209"/>
    </row>
    <row r="71" spans="1:21" ht="15.75">
      <c r="A71" s="222">
        <v>69</v>
      </c>
      <c r="B71" s="215" t="str">
        <f>TEAMS!B775</f>
        <v>Randy Zahnd - 11</v>
      </c>
      <c r="C71" s="216">
        <f>TEAMS!E792</f>
        <v>243</v>
      </c>
      <c r="D71" s="217" t="s">
        <v>66</v>
      </c>
      <c r="E71" s="218">
        <f>COUNT(TEAMS!E777:E788)</f>
        <v>1</v>
      </c>
      <c r="F71" s="223">
        <v>69</v>
      </c>
      <c r="G71" s="215" t="str">
        <f>TEAMS!J408</f>
        <v>Chelsea Cavender - 10</v>
      </c>
      <c r="H71" s="216">
        <f>TEAMS!J425</f>
        <v>88.5</v>
      </c>
      <c r="I71" s="217" t="s">
        <v>62</v>
      </c>
      <c r="J71" s="222">
        <v>69</v>
      </c>
      <c r="K71" s="215" t="str">
        <f>TEAMS!R582</f>
        <v>John Whatley - 9</v>
      </c>
      <c r="L71" s="216">
        <f>TEAMS!S599</f>
        <v>73.5</v>
      </c>
      <c r="M71" s="217" t="s">
        <v>58</v>
      </c>
      <c r="N71" s="222">
        <v>69</v>
      </c>
      <c r="O71" s="215" t="str">
        <f>TEAMS!J408</f>
        <v>Chelsea Cavender - 10</v>
      </c>
      <c r="P71" s="216">
        <f>TEAMS!L425</f>
        <v>79</v>
      </c>
      <c r="Q71" s="217" t="s">
        <v>62</v>
      </c>
      <c r="R71" s="235">
        <f>IF('290 Club'!C53=0,"",'290 Club'!A53)</f>
      </c>
      <c r="S71" s="236">
        <f>IF('290 Club'!C53=0,"",'290 Club'!B53)</f>
      </c>
      <c r="T71" s="237">
        <f>IF('290 Club'!C53=0,"",'290 Club'!C53)</f>
      </c>
      <c r="U71" s="209"/>
    </row>
    <row r="72" spans="1:21" ht="15.75">
      <c r="A72" s="222">
        <v>70</v>
      </c>
      <c r="B72" s="215" t="str">
        <f>TEAMS!F369</f>
        <v>Cameron Curry - 10</v>
      </c>
      <c r="C72" s="216">
        <f>TEAMS!I386</f>
        <v>241</v>
      </c>
      <c r="D72" s="217" t="s">
        <v>61</v>
      </c>
      <c r="E72" s="218">
        <f>COUNT(TEAMS!I371:I382)</f>
        <v>2</v>
      </c>
      <c r="F72" s="223">
        <v>70</v>
      </c>
      <c r="G72" s="215" t="str">
        <f>TEAMS!F814</f>
        <v>Victoria Silva - 11</v>
      </c>
      <c r="H72" s="216">
        <f>TEAMS!F831</f>
        <v>88.5</v>
      </c>
      <c r="I72" s="217" t="s">
        <v>290</v>
      </c>
      <c r="J72" s="222">
        <v>70</v>
      </c>
      <c r="K72" s="215" t="str">
        <f>TEAMS!B369</f>
        <v>Evan Lineck - 12</v>
      </c>
      <c r="L72" s="216">
        <f>TEAMS!C386</f>
        <v>73</v>
      </c>
      <c r="M72" s="217" t="s">
        <v>61</v>
      </c>
      <c r="N72" s="222">
        <v>70</v>
      </c>
      <c r="O72" s="215" t="str">
        <f>TEAMS!F814</f>
        <v>Victoria Silva - 11</v>
      </c>
      <c r="P72" s="216">
        <f>TEAMS!H831</f>
        <v>78.125</v>
      </c>
      <c r="Q72" s="217" t="s">
        <v>290</v>
      </c>
      <c r="R72" s="235">
        <f>IF('290 Club'!C54=0,"",'290 Club'!A54)</f>
      </c>
      <c r="S72" s="236">
        <f>IF('290 Club'!C54=0,"",'290 Club'!B54)</f>
      </c>
      <c r="T72" s="237">
        <f>IF('290 Club'!C54=0,"",'290 Club'!C54)</f>
      </c>
      <c r="U72" s="209"/>
    </row>
    <row r="73" spans="1:21" ht="15.75">
      <c r="A73" s="222">
        <v>71</v>
      </c>
      <c r="B73" s="215" t="str">
        <f>TEAMS!B2</f>
        <v>Greg Amadi - 12</v>
      </c>
      <c r="C73" s="216">
        <f>TEAMS!E19</f>
        <v>240.11111111111111</v>
      </c>
      <c r="D73" s="217" t="s">
        <v>54</v>
      </c>
      <c r="E73" s="218">
        <f>COUNT(TEAMS!E4:E15)</f>
        <v>9</v>
      </c>
      <c r="F73" s="223">
        <v>71</v>
      </c>
      <c r="G73" s="215" t="str">
        <f>TEAMS!F137</f>
        <v>Andrew Haschle - 11</v>
      </c>
      <c r="H73" s="216">
        <f>TEAMS!F154</f>
        <v>88</v>
      </c>
      <c r="I73" s="217" t="s">
        <v>60</v>
      </c>
      <c r="J73" s="222">
        <v>71</v>
      </c>
      <c r="K73" s="215" t="str">
        <f>TEAMS!J2</f>
        <v>Christon Henderson - 12</v>
      </c>
      <c r="L73" s="216">
        <f>TEAMS!K19</f>
        <v>72.33333333333333</v>
      </c>
      <c r="M73" s="217" t="s">
        <v>54</v>
      </c>
      <c r="N73" s="222">
        <v>71</v>
      </c>
      <c r="O73" s="215" t="str">
        <f>TEAMS!J369</f>
        <v>Maria Camp - 9</v>
      </c>
      <c r="P73" s="216">
        <f>TEAMS!L386</f>
        <v>78</v>
      </c>
      <c r="Q73" s="217" t="s">
        <v>61</v>
      </c>
      <c r="R73" s="235">
        <f>IF('290 Club'!C55=0,"",'290 Club'!A55)</f>
      </c>
      <c r="S73" s="236">
        <f>IF('290 Club'!C55=0,"",'290 Club'!B55)</f>
      </c>
      <c r="T73" s="237">
        <f>IF('290 Club'!C55=0,"",'290 Club'!C55)</f>
      </c>
      <c r="U73" s="209"/>
    </row>
    <row r="74" spans="1:21" ht="15.75">
      <c r="A74" s="222">
        <v>72</v>
      </c>
      <c r="B74" s="215" t="str">
        <f>TEAMS!N582</f>
        <v>Corey Waddell - 10</v>
      </c>
      <c r="C74" s="216">
        <f>TEAMS!Q599</f>
        <v>238.75</v>
      </c>
      <c r="D74" s="217" t="s">
        <v>58</v>
      </c>
      <c r="E74" s="218">
        <f>COUNT(TEAMS!Q584:Q595)</f>
        <v>8</v>
      </c>
      <c r="F74" s="223">
        <v>72</v>
      </c>
      <c r="G74" s="215" t="str">
        <f>TEAMS!F369</f>
        <v>Cameron Curry - 10</v>
      </c>
      <c r="H74" s="216">
        <f>TEAMS!F386</f>
        <v>88</v>
      </c>
      <c r="I74" s="217" t="s">
        <v>61</v>
      </c>
      <c r="J74" s="222">
        <v>72</v>
      </c>
      <c r="K74" s="215" t="str">
        <f>TEAMS!B775</f>
        <v>Randy Zahnd - 11</v>
      </c>
      <c r="L74" s="216">
        <f>TEAMS!C792</f>
        <v>71</v>
      </c>
      <c r="M74" s="217" t="s">
        <v>66</v>
      </c>
      <c r="N74" s="222">
        <v>72</v>
      </c>
      <c r="O74" s="215" t="str">
        <f>TEAMS!B79</f>
        <v>Jeremy Havard - 11</v>
      </c>
      <c r="P74" s="216">
        <f>TEAMS!D96</f>
        <v>77.33333333333333</v>
      </c>
      <c r="Q74" s="217" t="s">
        <v>55</v>
      </c>
      <c r="R74" s="235">
        <f>IF('290 Club'!C56=0,"",'290 Club'!A56)</f>
      </c>
      <c r="S74" s="236">
        <f>IF('290 Club'!C56=0,"",'290 Club'!B56)</f>
      </c>
      <c r="T74" s="237">
        <f>IF('290 Club'!C56=0,"",'290 Club'!C56)</f>
      </c>
      <c r="U74" s="209"/>
    </row>
    <row r="75" spans="1:21" ht="15.75">
      <c r="A75" s="222">
        <v>73</v>
      </c>
      <c r="B75" s="215" t="str">
        <f>TEAMS!J408</f>
        <v>Chelsea Cavender - 10</v>
      </c>
      <c r="C75" s="216">
        <f>TEAMS!M425</f>
        <v>235.88888888888889</v>
      </c>
      <c r="D75" s="217" t="s">
        <v>62</v>
      </c>
      <c r="E75" s="218">
        <f>COUNT(TEAMS!M410:M421)</f>
        <v>8</v>
      </c>
      <c r="F75" s="223">
        <v>73</v>
      </c>
      <c r="G75" s="215" t="str">
        <f>TEAMS!F350</f>
        <v>Andrew Connors - 11</v>
      </c>
      <c r="H75" s="216">
        <f>TEAMS!F367</f>
        <v>87</v>
      </c>
      <c r="I75" s="217" t="s">
        <v>61</v>
      </c>
      <c r="J75" s="222">
        <v>73</v>
      </c>
      <c r="K75" s="215" t="str">
        <f>TEAMS!F582</f>
        <v>Matt Remaley - 11</v>
      </c>
      <c r="L75" s="216">
        <f>TEAMS!G599</f>
        <v>70.75</v>
      </c>
      <c r="M75" s="217" t="s">
        <v>58</v>
      </c>
      <c r="N75" s="222">
        <v>73</v>
      </c>
      <c r="O75" s="215" t="str">
        <f>TEAMS!J2</f>
        <v>Christon Henderson - 12</v>
      </c>
      <c r="P75" s="216">
        <f>TEAMS!L19</f>
        <v>75.83333333333333</v>
      </c>
      <c r="Q75" s="217" t="s">
        <v>54</v>
      </c>
      <c r="R75" s="235">
        <f>IF('290 Club'!C57=0,"",'290 Club'!A57)</f>
      </c>
      <c r="S75" s="236">
        <f>IF('290 Club'!C57=0,"",'290 Club'!B57)</f>
      </c>
      <c r="T75" s="237">
        <f>IF('290 Club'!C57=0,"",'290 Club'!C57)</f>
      </c>
      <c r="U75" s="209"/>
    </row>
    <row r="76" spans="1:21" ht="15.75">
      <c r="A76" s="222">
        <v>74</v>
      </c>
      <c r="B76" s="215" t="str">
        <f>TEAMS!J2</f>
        <v>Christon Henderson - 12</v>
      </c>
      <c r="C76" s="216">
        <f>TEAMS!M19</f>
        <v>233.66666666666666</v>
      </c>
      <c r="D76" s="217" t="s">
        <v>54</v>
      </c>
      <c r="E76" s="218">
        <f>COUNT(TEAMS!M4:M15)</f>
        <v>6</v>
      </c>
      <c r="F76" s="223">
        <v>74</v>
      </c>
      <c r="G76" s="215" t="str">
        <f>TEAMS!N582</f>
        <v>Corey Waddell - 10</v>
      </c>
      <c r="H76" s="216">
        <f>TEAMS!N599</f>
        <v>86.625</v>
      </c>
      <c r="I76" s="217" t="s">
        <v>28</v>
      </c>
      <c r="J76" s="222">
        <v>74</v>
      </c>
      <c r="K76" s="215" t="str">
        <f>TEAMS!J408</f>
        <v>Chelsea Cavender - 10</v>
      </c>
      <c r="L76" s="216">
        <f>TEAMS!K425</f>
        <v>69.125</v>
      </c>
      <c r="M76" s="217" t="s">
        <v>62</v>
      </c>
      <c r="N76" s="222">
        <v>74</v>
      </c>
      <c r="O76" s="215" t="str">
        <f>TEAMS!B2</f>
        <v>Greg Amadi - 12</v>
      </c>
      <c r="P76" s="216">
        <f>TEAMS!D19</f>
        <v>75.22222222222223</v>
      </c>
      <c r="Q76" s="217" t="s">
        <v>54</v>
      </c>
      <c r="R76" s="235">
        <f>IF('290 Club'!C58=0,"",'290 Club'!A58)</f>
      </c>
      <c r="S76" s="236">
        <f>IF('290 Club'!C58=0,"",'290 Club'!B58)</f>
      </c>
      <c r="T76" s="237">
        <f>IF('290 Club'!C58=0,"",'290 Club'!C58)</f>
      </c>
      <c r="U76" s="209"/>
    </row>
    <row r="77" spans="1:21" ht="15.75">
      <c r="A77" s="222">
        <v>75</v>
      </c>
      <c r="B77" s="215" t="str">
        <f>TEAMS!F814</f>
        <v>Victoria Silva - 11</v>
      </c>
      <c r="C77" s="216">
        <f>TEAMS!I831</f>
        <v>226.66666666666666</v>
      </c>
      <c r="D77" s="217" t="s">
        <v>290</v>
      </c>
      <c r="E77" s="218">
        <f>COUNT(TEAMS!I816:I827)</f>
        <v>8</v>
      </c>
      <c r="F77" s="223">
        <v>75</v>
      </c>
      <c r="G77" s="215" t="str">
        <f>TEAMS!J814</f>
        <v>Jenna Phillips - 11</v>
      </c>
      <c r="H77" s="216">
        <f>TEAMS!J831</f>
        <v>86</v>
      </c>
      <c r="I77" s="217" t="s">
        <v>290</v>
      </c>
      <c r="J77" s="222">
        <v>75</v>
      </c>
      <c r="K77" s="215" t="str">
        <f>TEAMS!N582</f>
        <v>Corey Waddell - 10</v>
      </c>
      <c r="L77" s="216">
        <f>TEAMS!O599</f>
        <v>67.375</v>
      </c>
      <c r="M77" s="217" t="s">
        <v>58</v>
      </c>
      <c r="N77" s="222">
        <v>75</v>
      </c>
      <c r="O77" s="215" t="str">
        <f>TEAMS!F369</f>
        <v>Cameron Curry - 10</v>
      </c>
      <c r="P77" s="216">
        <f>TEAMS!H386</f>
        <v>74</v>
      </c>
      <c r="Q77" s="217" t="s">
        <v>61</v>
      </c>
      <c r="R77" s="235">
        <f>IF('290 Club'!C59=0,"",'290 Club'!A59)</f>
      </c>
      <c r="S77" s="236">
        <f>IF('290 Club'!C59=0,"",'290 Club'!B59)</f>
      </c>
      <c r="T77" s="237">
        <f>IF('290 Club'!C59=0,"",'290 Club'!C59)</f>
      </c>
      <c r="U77" s="209"/>
    </row>
    <row r="78" spans="1:21" ht="15.75">
      <c r="A78" s="222">
        <v>76</v>
      </c>
      <c r="B78" s="215" t="str">
        <f>TEAMS!J814</f>
        <v>Jenna Phillips - 11</v>
      </c>
      <c r="C78" s="216">
        <f>TEAMS!M831</f>
        <v>220.66666666666666</v>
      </c>
      <c r="D78" s="217" t="s">
        <v>290</v>
      </c>
      <c r="E78" s="218">
        <f>COUNT(TEAMS!M816:M827)</f>
        <v>8</v>
      </c>
      <c r="F78" s="223">
        <v>76</v>
      </c>
      <c r="G78" s="215" t="str">
        <f>TEAMS!J2</f>
        <v>Christon Henderson - 12</v>
      </c>
      <c r="H78" s="216">
        <f>TEAMS!J19</f>
        <v>85.5</v>
      </c>
      <c r="I78" s="217" t="s">
        <v>54</v>
      </c>
      <c r="J78" s="222">
        <v>76</v>
      </c>
      <c r="K78" s="215" t="str">
        <f>TEAMS!J814</f>
        <v>Jenna Phillips - 11</v>
      </c>
      <c r="L78" s="216">
        <f>TEAMS!K831</f>
        <v>64</v>
      </c>
      <c r="M78" s="217" t="s">
        <v>290</v>
      </c>
      <c r="N78" s="222">
        <v>76</v>
      </c>
      <c r="O78" s="215" t="str">
        <f>TEAMS!R640</f>
        <v>Nicholas Mierholtz - 9</v>
      </c>
      <c r="P78" s="216">
        <f>TEAMS!T657</f>
        <v>71.66666666666667</v>
      </c>
      <c r="Q78" s="217" t="s">
        <v>65</v>
      </c>
      <c r="R78" s="235">
        <f>IF('290 Club'!C60=0,"",'290 Club'!A60)</f>
      </c>
      <c r="S78" s="236">
        <f>IF('290 Club'!C60=0,"",'290 Club'!B60)</f>
      </c>
      <c r="T78" s="237">
        <f>IF('290 Club'!C60=0,"",'290 Club'!C60)</f>
      </c>
      <c r="U78" s="209"/>
    </row>
    <row r="79" spans="1:21" ht="15.75">
      <c r="A79" s="222">
        <v>77</v>
      </c>
      <c r="B79" s="215" t="str">
        <f>TEAMS!B79</f>
        <v>Jeremy Havard - 11</v>
      </c>
      <c r="C79" s="216">
        <f>TEAMS!E96</f>
        <v>218.25</v>
      </c>
      <c r="D79" s="217" t="s">
        <v>55</v>
      </c>
      <c r="E79" s="218">
        <f>COUNT(TEAMS!E81:E92)</f>
        <v>3</v>
      </c>
      <c r="F79" s="223">
        <v>77</v>
      </c>
      <c r="G79" s="215" t="str">
        <f>TEAMS!R814</f>
        <v>Nick Cox - 9</v>
      </c>
      <c r="H79" s="216">
        <f>TEAMS!R831</f>
        <v>85.25</v>
      </c>
      <c r="I79" s="217" t="s">
        <v>290</v>
      </c>
      <c r="J79" s="222">
        <v>77</v>
      </c>
      <c r="K79" s="215" t="str">
        <f>TEAMS!R2</f>
        <v>Maurice Cox - 11</v>
      </c>
      <c r="L79" s="216">
        <f>TEAMS!S19</f>
        <v>62.888888888888886</v>
      </c>
      <c r="M79" s="217" t="s">
        <v>54</v>
      </c>
      <c r="N79" s="222">
        <v>77</v>
      </c>
      <c r="O79" s="215" t="str">
        <f>TEAMS!F137</f>
        <v>Andrew Haschle - 11</v>
      </c>
      <c r="P79" s="216">
        <f>TEAMS!H154</f>
        <v>71</v>
      </c>
      <c r="Q79" s="217" t="s">
        <v>60</v>
      </c>
      <c r="R79" s="235">
        <f>IF('290 Club'!C61=0,"",'290 Club'!A61)</f>
      </c>
      <c r="S79" s="236">
        <f>IF('290 Club'!C61=0,"",'290 Club'!B61)</f>
      </c>
      <c r="T79" s="237">
        <f>IF('290 Club'!C61=0,"",'290 Club'!C61)</f>
      </c>
      <c r="U79" s="209"/>
    </row>
    <row r="80" spans="1:21" ht="15.75">
      <c r="A80" s="222">
        <v>78</v>
      </c>
      <c r="B80" s="215" t="str">
        <f>TEAMS!R640</f>
        <v>Nicholas Mierholtz - 9</v>
      </c>
      <c r="C80" s="216">
        <f>TEAMS!U657</f>
        <v>216</v>
      </c>
      <c r="D80" s="217" t="s">
        <v>65</v>
      </c>
      <c r="E80" s="218">
        <f>COUNT(TEAMS!U642:U653)</f>
        <v>3</v>
      </c>
      <c r="F80" s="223">
        <v>78</v>
      </c>
      <c r="G80" s="215" t="str">
        <f>TEAMS!R640</f>
        <v>Nicholas Mierholtz - 9</v>
      </c>
      <c r="H80" s="216">
        <f>TEAMS!R657</f>
        <v>83.66666666666667</v>
      </c>
      <c r="I80" s="217" t="s">
        <v>65</v>
      </c>
      <c r="J80" s="222">
        <v>78</v>
      </c>
      <c r="K80" s="215" t="str">
        <f>TEAMS!F814</f>
        <v>Victoria Silva - 11</v>
      </c>
      <c r="L80" s="216">
        <f>TEAMS!G831</f>
        <v>61</v>
      </c>
      <c r="M80" s="217" t="s">
        <v>290</v>
      </c>
      <c r="N80" s="222">
        <v>78</v>
      </c>
      <c r="O80" s="215" t="str">
        <f>TEAMS!J814</f>
        <v>Jenna Phillips - 11</v>
      </c>
      <c r="P80" s="216">
        <f>TEAMS!L831</f>
        <v>68.375</v>
      </c>
      <c r="Q80" s="217" t="s">
        <v>290</v>
      </c>
      <c r="R80" s="235">
        <f>IF('290 Club'!C62=0,"",'290 Club'!A62)</f>
      </c>
      <c r="S80" s="236">
        <f>IF('290 Club'!C62=0,"",'290 Club'!B62)</f>
      </c>
      <c r="T80" s="237">
        <f>IF('290 Club'!C62=0,"",'290 Club'!C62)</f>
      </c>
      <c r="U80" s="209"/>
    </row>
    <row r="81" spans="1:21" ht="15.75">
      <c r="A81" s="222">
        <v>79</v>
      </c>
      <c r="B81" s="215" t="str">
        <f>TEAMS!R118</f>
        <v>Fernando Lenis - 11</v>
      </c>
      <c r="C81" s="216">
        <f>TEAMS!U135</f>
        <v>210</v>
      </c>
      <c r="D81" s="217" t="s">
        <v>60</v>
      </c>
      <c r="E81" s="218">
        <f>COUNT(TEAMS!U120:U131)</f>
        <v>1</v>
      </c>
      <c r="F81" s="223">
        <v>79</v>
      </c>
      <c r="G81" s="215" t="str">
        <f>TEAMS!N814</f>
        <v>Brian Leeper - 9</v>
      </c>
      <c r="H81" s="216">
        <f>TEAMS!N831</f>
        <v>82.375</v>
      </c>
      <c r="I81" s="217" t="s">
        <v>290</v>
      </c>
      <c r="J81" s="222">
        <v>79</v>
      </c>
      <c r="K81" s="215" t="str">
        <f>TEAMS!R640</f>
        <v>Nicholas Mierholtz - 9</v>
      </c>
      <c r="L81" s="216">
        <f>TEAMS!S657</f>
        <v>60.666666666666664</v>
      </c>
      <c r="M81" s="217" t="s">
        <v>65</v>
      </c>
      <c r="N81" s="222">
        <v>79</v>
      </c>
      <c r="O81" s="215" t="str">
        <f>TEAMS!N814</f>
        <v>Brian Leeper - 9</v>
      </c>
      <c r="P81" s="216">
        <f>TEAMS!P831</f>
        <v>66.875</v>
      </c>
      <c r="Q81" s="217" t="s">
        <v>290</v>
      </c>
      <c r="R81" s="235">
        <f>IF('290 Club'!C63=0,"",'290 Club'!A63)</f>
      </c>
      <c r="S81" s="236">
        <f>IF('290 Club'!C63=0,"",'290 Club'!B63)</f>
      </c>
      <c r="T81" s="237">
        <f>IF('290 Club'!C63=0,"",'290 Club'!C63)</f>
      </c>
      <c r="U81" s="209"/>
    </row>
    <row r="82" spans="1:21" ht="15.75">
      <c r="A82" s="222">
        <v>80</v>
      </c>
      <c r="B82" s="215" t="str">
        <f>TEAMS!N814</f>
        <v>Brian Leeper - 9</v>
      </c>
      <c r="C82" s="216">
        <f>TEAMS!Q831</f>
        <v>206</v>
      </c>
      <c r="D82" s="217" t="s">
        <v>290</v>
      </c>
      <c r="E82" s="218">
        <f>COUNT(TEAMS!Q816:Q827)</f>
        <v>8</v>
      </c>
      <c r="F82" s="223">
        <v>80</v>
      </c>
      <c r="G82" s="215" t="str">
        <f>TEAMS!B79</f>
        <v>Jeremy Havard - 11</v>
      </c>
      <c r="H82" s="216">
        <f>TEAMS!B96</f>
        <v>80.66666666666667</v>
      </c>
      <c r="I82" s="217" t="s">
        <v>55</v>
      </c>
      <c r="J82" s="222">
        <v>80</v>
      </c>
      <c r="K82" s="215" t="str">
        <f>TEAMS!B79</f>
        <v>Jeremy Havard - 11</v>
      </c>
      <c r="L82" s="216">
        <f>TEAMS!C96</f>
        <v>60</v>
      </c>
      <c r="M82" s="217" t="s">
        <v>55</v>
      </c>
      <c r="N82" s="222">
        <v>80</v>
      </c>
      <c r="O82" s="215" t="str">
        <f>TEAMS!R814</f>
        <v>Nick Cox - 9</v>
      </c>
      <c r="P82" s="216">
        <f>TEAMS!T831</f>
        <v>66.5</v>
      </c>
      <c r="Q82" s="217" t="s">
        <v>290</v>
      </c>
      <c r="R82" s="235">
        <f>IF('290 Club'!C64=0,"",'290 Club'!A64)</f>
      </c>
      <c r="S82" s="236">
        <f>IF('290 Club'!C64=0,"",'290 Club'!B64)</f>
      </c>
      <c r="T82" s="237">
        <f>IF('290 Club'!C64=0,"",'290 Club'!C64)</f>
      </c>
      <c r="U82" s="209"/>
    </row>
    <row r="83" spans="1:21" ht="15.75">
      <c r="A83" s="222">
        <v>81</v>
      </c>
      <c r="B83" s="215" t="str">
        <f>TEAMS!R814</f>
        <v>Nick Cox - 9</v>
      </c>
      <c r="C83" s="216">
        <f>TEAMS!U831</f>
        <v>202</v>
      </c>
      <c r="D83" s="217" t="s">
        <v>290</v>
      </c>
      <c r="E83" s="218">
        <f>COUNT(TEAMS!U816:U827)</f>
        <v>8</v>
      </c>
      <c r="F83" s="223">
        <v>81</v>
      </c>
      <c r="G83" s="215" t="str">
        <f>TEAMS!R118</f>
        <v>Fernando Lenis - 11</v>
      </c>
      <c r="H83" s="216">
        <f>TEAMS!R135</f>
        <v>78</v>
      </c>
      <c r="I83" s="217" t="s">
        <v>60</v>
      </c>
      <c r="J83" s="222">
        <v>81</v>
      </c>
      <c r="K83" s="215" t="str">
        <f>TEAMS!N814</f>
        <v>Brian Leeper - 9</v>
      </c>
      <c r="L83" s="216">
        <f>TEAMS!O831</f>
        <v>55</v>
      </c>
      <c r="M83" s="217" t="s">
        <v>290</v>
      </c>
      <c r="N83" s="222">
        <v>81</v>
      </c>
      <c r="O83" s="215" t="str">
        <f>TEAMS!N2</f>
        <v>Rayshun Arnold - 11</v>
      </c>
      <c r="P83" s="216">
        <f>TEAMS!P19</f>
        <v>64.55555555555556</v>
      </c>
      <c r="Q83" s="217" t="s">
        <v>54</v>
      </c>
      <c r="R83" s="235">
        <f>IF('290 Club'!C65=0,"",'290 Club'!A65)</f>
      </c>
      <c r="S83" s="236">
        <f>IF('290 Club'!C65=0,"",'290 Club'!B65)</f>
      </c>
      <c r="T83" s="237">
        <f>IF('290 Club'!C65=0,"",'290 Club'!C65)</f>
      </c>
      <c r="U83" s="209"/>
    </row>
    <row r="84" spans="1:21" ht="15.75">
      <c r="A84" s="222">
        <v>82</v>
      </c>
      <c r="B84" s="215" t="str">
        <f>TEAMS!R2</f>
        <v>Maurice Cox - 11</v>
      </c>
      <c r="C84" s="216">
        <f>TEAMS!U19</f>
        <v>196.88888888888889</v>
      </c>
      <c r="D84" s="217" t="s">
        <v>54</v>
      </c>
      <c r="E84" s="218">
        <f>COUNT(TEAMS!U4:U15)</f>
        <v>9</v>
      </c>
      <c r="F84" s="223">
        <v>82</v>
      </c>
      <c r="G84" s="215" t="str">
        <f>TEAMS!R2</f>
        <v>Maurice Cox - 11</v>
      </c>
      <c r="H84" s="216">
        <f>TEAMS!R19</f>
        <v>75.55555555555556</v>
      </c>
      <c r="I84" s="217" t="s">
        <v>54</v>
      </c>
      <c r="J84" s="222">
        <v>82</v>
      </c>
      <c r="K84" s="215" t="str">
        <f>TEAMS!N60</f>
        <v>Timothy Hamilton - 10</v>
      </c>
      <c r="L84" s="216">
        <f>TEAMS!O77</f>
        <v>49.57142857142857</v>
      </c>
      <c r="M84" s="217" t="s">
        <v>55</v>
      </c>
      <c r="N84" s="222">
        <v>82</v>
      </c>
      <c r="O84" s="215" t="str">
        <f>TEAMS!R2</f>
        <v>Maurice Cox - 11</v>
      </c>
      <c r="P84" s="216">
        <f>TEAMS!T19</f>
        <v>58.44444444444444</v>
      </c>
      <c r="Q84" s="217" t="s">
        <v>54</v>
      </c>
      <c r="R84" s="235">
        <f>IF('290 Club'!C66=0,"",'290 Club'!A66)</f>
      </c>
      <c r="S84" s="236">
        <f>IF('290 Club'!C66=0,"",'290 Club'!B66)</f>
      </c>
      <c r="T84" s="237">
        <f>IF('290 Club'!C66=0,"",'290 Club'!C66)</f>
      </c>
      <c r="U84" s="209"/>
    </row>
    <row r="85" spans="1:21" ht="15.75">
      <c r="A85" s="222">
        <v>83</v>
      </c>
      <c r="B85" s="215" t="str">
        <f>TEAMS!N2</f>
        <v>Rayshun Arnold - 11</v>
      </c>
      <c r="C85" s="216">
        <f>TEAMS!Q19</f>
        <v>185.88888888888889</v>
      </c>
      <c r="D85" s="217" t="s">
        <v>54</v>
      </c>
      <c r="E85" s="218">
        <f>COUNT(TEAMS!Q4:Q15)</f>
        <v>9</v>
      </c>
      <c r="F85" s="223">
        <v>83</v>
      </c>
      <c r="G85" s="215" t="str">
        <f>TEAMS!N2</f>
        <v>Rayshun Arnold - 11</v>
      </c>
      <c r="H85" s="216">
        <f>TEAMS!N19</f>
        <v>75.22222222222223</v>
      </c>
      <c r="I85" s="217" t="s">
        <v>54</v>
      </c>
      <c r="J85" s="222">
        <v>83</v>
      </c>
      <c r="K85" s="215" t="str">
        <f>TEAMS!R814</f>
        <v>Nick Cox - 9</v>
      </c>
      <c r="L85" s="216">
        <f>TEAMS!S831</f>
        <v>47.5</v>
      </c>
      <c r="M85" s="217" t="s">
        <v>290</v>
      </c>
      <c r="N85" s="222">
        <v>83</v>
      </c>
      <c r="O85" s="215" t="str">
        <f>TEAMS!R118</f>
        <v>Fernando Lenis - 11</v>
      </c>
      <c r="P85" s="216">
        <f>TEAMS!T135</f>
        <v>57</v>
      </c>
      <c r="Q85" s="217" t="s">
        <v>60</v>
      </c>
      <c r="R85" s="235">
        <f>IF('290 Club'!C67=0,"",'290 Club'!A67)</f>
      </c>
      <c r="S85" s="236">
        <f>IF('290 Club'!C67=0,"",'290 Club'!B67)</f>
      </c>
      <c r="T85" s="237">
        <f>IF('290 Club'!C67=0,"",'290 Club'!C67)</f>
      </c>
      <c r="U85" s="209"/>
    </row>
    <row r="86" spans="1:21" ht="15.75">
      <c r="A86" s="222">
        <v>84</v>
      </c>
      <c r="B86" s="215" t="str">
        <f>TEAMS!N60</f>
        <v>Timothy Hamilton - 10</v>
      </c>
      <c r="C86" s="216">
        <f>TEAMS!Q77</f>
        <v>177.875</v>
      </c>
      <c r="D86" s="217" t="s">
        <v>55</v>
      </c>
      <c r="E86" s="218">
        <f>COUNT(TEAMS!Q62:Q73)</f>
        <v>7</v>
      </c>
      <c r="F86" s="223">
        <v>84</v>
      </c>
      <c r="G86" s="215" t="str">
        <f>TEAMS!N60</f>
        <v>Timothy Hamilton - 10</v>
      </c>
      <c r="H86" s="216">
        <f>TEAMS!N77</f>
        <v>70.85714285714286</v>
      </c>
      <c r="I86" s="217" t="s">
        <v>55</v>
      </c>
      <c r="J86" s="222">
        <v>84</v>
      </c>
      <c r="K86" s="215" t="str">
        <f>TEAMS!N2</f>
        <v>Rayshun Arnold - 11</v>
      </c>
      <c r="L86" s="216">
        <f>TEAMS!O19</f>
        <v>46.111111111111114</v>
      </c>
      <c r="M86" s="217" t="s">
        <v>54</v>
      </c>
      <c r="N86" s="222">
        <v>84</v>
      </c>
      <c r="O86" s="215" t="str">
        <f>TEAMS!F717</f>
        <v>Wesley  Chambers - 12</v>
      </c>
      <c r="P86" s="216">
        <f>TEAMS!H734</f>
        <v>54.714285714285715</v>
      </c>
      <c r="Q86" s="217" t="s">
        <v>281</v>
      </c>
      <c r="R86" s="235">
        <f>IF('290 Club'!C68=0,"",'290 Club'!A68)</f>
      </c>
      <c r="S86" s="236">
        <f>IF('290 Club'!C68=0,"",'290 Club'!B68)</f>
      </c>
      <c r="T86" s="237">
        <f>IF('290 Club'!C68=0,"",'290 Club'!C68)</f>
      </c>
      <c r="U86" s="209"/>
    </row>
    <row r="87" spans="1:21" ht="15.75">
      <c r="A87" s="222">
        <v>85</v>
      </c>
      <c r="B87" s="215" t="str">
        <f>TEAMS!J717</f>
        <v>Randall Bankston - 10</v>
      </c>
      <c r="C87" s="216">
        <f>TEAMS!M734</f>
        <v>160</v>
      </c>
      <c r="D87" s="217" t="s">
        <v>281</v>
      </c>
      <c r="E87" s="218">
        <f>COUNT(TEAMS!M719:M730)</f>
        <v>1</v>
      </c>
      <c r="F87" s="223">
        <v>85</v>
      </c>
      <c r="G87" s="215" t="str">
        <f>TEAMS!B698</f>
        <v>Jessy Bloodworth - 12</v>
      </c>
      <c r="H87" s="216">
        <f>TEAMS!B715</f>
        <v>62</v>
      </c>
      <c r="I87" s="217" t="s">
        <v>281</v>
      </c>
      <c r="J87" s="222">
        <v>85</v>
      </c>
      <c r="K87" s="215" t="str">
        <f>TEAMS!F60</f>
        <v>Deena Phillips - 11</v>
      </c>
      <c r="L87" s="216">
        <f>TEAMS!G77</f>
        <v>42.57142857142857</v>
      </c>
      <c r="M87" s="217" t="s">
        <v>55</v>
      </c>
      <c r="N87" s="222">
        <v>85</v>
      </c>
      <c r="O87" s="215" t="str">
        <f>TEAMS!J717</f>
        <v>Randall Bankston - 10</v>
      </c>
      <c r="P87" s="216">
        <f>TEAMS!L734</f>
        <v>54</v>
      </c>
      <c r="Q87" s="217" t="s">
        <v>281</v>
      </c>
      <c r="R87" s="235">
        <f>IF('290 Club'!C69=0,"",'290 Club'!A69)</f>
      </c>
      <c r="S87" s="236">
        <f>IF('290 Club'!C69=0,"",'290 Club'!B69)</f>
      </c>
      <c r="T87" s="237">
        <f>IF('290 Club'!C69=0,"",'290 Club'!C69)</f>
      </c>
      <c r="U87" s="209"/>
    </row>
    <row r="88" spans="1:21" ht="15.75">
      <c r="A88" s="222">
        <v>86</v>
      </c>
      <c r="B88" s="215" t="str">
        <f>TEAMS!B698</f>
        <v>Jessy Bloodworth - 12</v>
      </c>
      <c r="C88" s="216">
        <f>TEAMS!E715</f>
        <v>154.5</v>
      </c>
      <c r="D88" s="217" t="s">
        <v>281</v>
      </c>
      <c r="E88" s="218">
        <f>COUNT(TEAMS!E700:E711)</f>
        <v>7</v>
      </c>
      <c r="F88" s="223">
        <v>86</v>
      </c>
      <c r="G88" s="215" t="str">
        <f>TEAMS!B21</f>
        <v>Dwayne Roberts - </v>
      </c>
      <c r="H88" s="216">
        <f>TEAMS!B38</f>
        <v>61</v>
      </c>
      <c r="I88" s="217" t="s">
        <v>54</v>
      </c>
      <c r="J88" s="222">
        <v>86</v>
      </c>
      <c r="K88" s="215" t="str">
        <f>TEAMS!J717</f>
        <v>Randall Bankston - 10</v>
      </c>
      <c r="L88" s="216">
        <f>TEAMS!K734</f>
        <v>42</v>
      </c>
      <c r="M88" s="217" t="s">
        <v>281</v>
      </c>
      <c r="N88" s="222">
        <v>86</v>
      </c>
      <c r="O88" s="215" t="str">
        <f>TEAMS!B698</f>
        <v>Jessy Bloodworth - 12</v>
      </c>
      <c r="P88" s="216">
        <f>TEAMS!D715</f>
        <v>53.285714285714285</v>
      </c>
      <c r="Q88" s="217" t="s">
        <v>281</v>
      </c>
      <c r="R88" s="235">
        <f>IF('290 Club'!C70=0,"",'290 Club'!A70)</f>
      </c>
      <c r="S88" s="236">
        <f>IF('290 Club'!C70=0,"",'290 Club'!B70)</f>
      </c>
      <c r="T88" s="237">
        <f>IF('290 Club'!C70=0,"",'290 Club'!C70)</f>
      </c>
      <c r="U88" s="209"/>
    </row>
    <row r="89" spans="1:21" ht="15.75">
      <c r="A89" s="222">
        <v>87</v>
      </c>
      <c r="B89" s="215" t="str">
        <f>TEAMS!R698</f>
        <v>Haleigh Baughman - 10</v>
      </c>
      <c r="C89" s="216">
        <f>TEAMS!U715</f>
        <v>152.66666666666666</v>
      </c>
      <c r="D89" s="217" t="s">
        <v>281</v>
      </c>
      <c r="E89" s="218">
        <f>COUNT(TEAMS!U700:U711)</f>
        <v>6</v>
      </c>
      <c r="F89" s="223">
        <v>87</v>
      </c>
      <c r="G89" s="215" t="str">
        <f>TEAMS!R698</f>
        <v>Haleigh Baughman - 10</v>
      </c>
      <c r="H89" s="216">
        <f>TEAMS!R715</f>
        <v>60.666666666666664</v>
      </c>
      <c r="I89" s="217" t="s">
        <v>281</v>
      </c>
      <c r="J89" s="222">
        <v>87</v>
      </c>
      <c r="K89" s="215" t="str">
        <f>TEAMS!R698</f>
        <v>Haleigh Baughman - 10</v>
      </c>
      <c r="L89" s="216">
        <f>TEAMS!S715</f>
        <v>41.5</v>
      </c>
      <c r="M89" s="217" t="s">
        <v>281</v>
      </c>
      <c r="N89" s="222">
        <v>87</v>
      </c>
      <c r="O89" s="215" t="str">
        <f>TEAMS!N60</f>
        <v>Timothy Hamilton - 10</v>
      </c>
      <c r="P89" s="216">
        <f>TEAMS!P77</f>
        <v>52.857142857142854</v>
      </c>
      <c r="Q89" s="217" t="s">
        <v>55</v>
      </c>
      <c r="R89" s="235">
        <f>IF('290 Club'!C71=0,"",'290 Club'!A71)</f>
      </c>
      <c r="S89" s="236">
        <f>IF('290 Club'!C71=0,"",'290 Club'!B71)</f>
      </c>
      <c r="T89" s="237">
        <f>IF('290 Club'!C71=0,"",'290 Club'!C71)</f>
      </c>
      <c r="U89" s="209"/>
    </row>
    <row r="90" spans="1:21" ht="15.75">
      <c r="A90" s="222">
        <v>88</v>
      </c>
      <c r="B90" s="215" t="str">
        <f>TEAMS!F60</f>
        <v>Deena Phillips - 11</v>
      </c>
      <c r="C90" s="216">
        <f>TEAMS!I77</f>
        <v>148.875</v>
      </c>
      <c r="D90" s="217" t="s">
        <v>55</v>
      </c>
      <c r="E90" s="218">
        <f>COUNT(TEAMS!I62:I73)</f>
        <v>7</v>
      </c>
      <c r="F90" s="223">
        <v>88</v>
      </c>
      <c r="G90" s="215" t="str">
        <f>TEAMS!F60</f>
        <v>Deena Phillips - 11</v>
      </c>
      <c r="H90" s="216">
        <f>TEAMS!F77</f>
        <v>53.857142857142854</v>
      </c>
      <c r="I90" s="217" t="s">
        <v>55</v>
      </c>
      <c r="J90" s="222">
        <v>88</v>
      </c>
      <c r="K90" s="215" t="str">
        <f>TEAMS!B698</f>
        <v>Jessy Bloodworth - 12</v>
      </c>
      <c r="L90" s="216">
        <f>TEAMS!C715</f>
        <v>40.857142857142854</v>
      </c>
      <c r="M90" s="217" t="s">
        <v>281</v>
      </c>
      <c r="N90" s="222">
        <v>88</v>
      </c>
      <c r="O90" s="215" t="str">
        <f>TEAMS!J60</f>
        <v>Kirena Pippins - 10</v>
      </c>
      <c r="P90" s="216">
        <f>TEAMS!L77</f>
        <v>51.333333333333336</v>
      </c>
      <c r="Q90" s="217" t="s">
        <v>55</v>
      </c>
      <c r="R90" s="235">
        <f>IF('290 Club'!C72=0,"",'290 Club'!A72)</f>
      </c>
      <c r="S90" s="236">
        <f>IF('290 Club'!C72=0,"",'290 Club'!B72)</f>
      </c>
      <c r="T90" s="237">
        <f>IF('290 Club'!C72=0,"",'290 Club'!C72)</f>
      </c>
      <c r="U90" s="209"/>
    </row>
    <row r="91" spans="1:21" ht="15.75">
      <c r="A91" s="222">
        <v>89</v>
      </c>
      <c r="B91" s="215" t="str">
        <f>TEAMS!J60</f>
        <v>Kirena Pippins - 10</v>
      </c>
      <c r="C91" s="216">
        <f>TEAMS!M77</f>
        <v>148.57142857142858</v>
      </c>
      <c r="D91" s="217" t="s">
        <v>55</v>
      </c>
      <c r="E91" s="218">
        <f>COUNT(TEAMS!M62:M73)</f>
        <v>6</v>
      </c>
      <c r="F91" s="223">
        <v>89</v>
      </c>
      <c r="G91" s="215" t="str">
        <f>TEAMS!J60</f>
        <v>Kirena Pippins - 10</v>
      </c>
      <c r="H91" s="216">
        <f>TEAMS!J77</f>
        <v>50.333333333333336</v>
      </c>
      <c r="I91" s="217" t="s">
        <v>55</v>
      </c>
      <c r="J91" s="222">
        <v>89</v>
      </c>
      <c r="K91" s="215" t="str">
        <f>TEAMS!F717</f>
        <v>Wesley  Chambers - 12</v>
      </c>
      <c r="L91" s="216">
        <f>TEAMS!G734</f>
        <v>39.285714285714285</v>
      </c>
      <c r="M91" s="217" t="s">
        <v>281</v>
      </c>
      <c r="N91" s="222">
        <v>89</v>
      </c>
      <c r="O91" s="215" t="str">
        <f>TEAMS!R698</f>
        <v>Haleigh Baughman - 10</v>
      </c>
      <c r="P91" s="216">
        <f>TEAMS!T715</f>
        <v>50.5</v>
      </c>
      <c r="Q91" s="217" t="s">
        <v>281</v>
      </c>
      <c r="R91" s="235">
        <f>IF('290 Club'!C73=0,"",'290 Club'!A73)</f>
      </c>
      <c r="S91" s="236">
        <f>IF('290 Club'!C73=0,"",'290 Club'!B73)</f>
      </c>
      <c r="T91" s="237">
        <f>IF('290 Club'!C73=0,"",'290 Club'!C73)</f>
      </c>
      <c r="U91" s="209"/>
    </row>
    <row r="92" spans="1:21" ht="15.75">
      <c r="A92" s="222">
        <v>90</v>
      </c>
      <c r="B92" s="215" t="str">
        <f>TEAMS!F717</f>
        <v>Wesley  Chambers - 12</v>
      </c>
      <c r="C92" s="216">
        <f>TEAMS!I734</f>
        <v>144.125</v>
      </c>
      <c r="D92" s="217" t="s">
        <v>281</v>
      </c>
      <c r="E92" s="218">
        <f>COUNT(TEAMS!I719:I730)</f>
        <v>7</v>
      </c>
      <c r="F92" s="223">
        <v>90</v>
      </c>
      <c r="G92" s="215" t="str">
        <f>TEAMS!N698</f>
        <v>Justin Abreo - 10</v>
      </c>
      <c r="H92" s="216">
        <f>TEAMS!N715</f>
        <v>50.285714285714285</v>
      </c>
      <c r="I92" s="217" t="s">
        <v>281</v>
      </c>
      <c r="J92" s="222">
        <v>90</v>
      </c>
      <c r="K92" s="215" t="str">
        <f>TEAMS!N698</f>
        <v>Justin Abreo - 10</v>
      </c>
      <c r="L92" s="216">
        <f>TEAMS!O715</f>
        <v>37.714285714285715</v>
      </c>
      <c r="M92" s="217" t="s">
        <v>281</v>
      </c>
      <c r="N92" s="222">
        <v>90</v>
      </c>
      <c r="O92" s="215" t="str">
        <f>TEAMS!N698</f>
        <v>Justin Abreo - 10</v>
      </c>
      <c r="P92" s="216">
        <f>TEAMS!P715</f>
        <v>50.285714285714285</v>
      </c>
      <c r="Q92" s="217" t="s">
        <v>281</v>
      </c>
      <c r="R92" s="235">
        <f>IF('290 Club'!C74=0,"",'290 Club'!A74)</f>
      </c>
      <c r="S92" s="236">
        <f>IF('290 Club'!C74=0,"",'290 Club'!B74)</f>
      </c>
      <c r="T92" s="237">
        <f>IF('290 Club'!C74=0,"",'290 Club'!C74)</f>
      </c>
      <c r="U92" s="209"/>
    </row>
    <row r="93" spans="1:21" ht="15.75">
      <c r="A93" s="222">
        <v>91</v>
      </c>
      <c r="B93" s="215" t="str">
        <f>TEAMS!N698</f>
        <v>Justin Abreo - 10</v>
      </c>
      <c r="C93" s="216">
        <f>TEAMS!Q715</f>
        <v>142.5</v>
      </c>
      <c r="D93" s="217" t="s">
        <v>281</v>
      </c>
      <c r="E93" s="218">
        <f>COUNT(TEAMS!Q700:Q711)</f>
        <v>7</v>
      </c>
      <c r="F93" s="223">
        <v>91</v>
      </c>
      <c r="G93" s="215" t="str">
        <f>TEAMS!J717</f>
        <v>Randall Bankston - 10</v>
      </c>
      <c r="H93" s="216">
        <f>TEAMS!J734</f>
        <v>50</v>
      </c>
      <c r="I93" s="217" t="s">
        <v>281</v>
      </c>
      <c r="J93" s="222">
        <v>91</v>
      </c>
      <c r="K93" s="215" t="str">
        <f>TEAMS!J60</f>
        <v>Kirena Pippins - 10</v>
      </c>
      <c r="L93" s="216">
        <f>TEAMS!K77</f>
        <v>37.166666666666664</v>
      </c>
      <c r="M93" s="217" t="s">
        <v>55</v>
      </c>
      <c r="N93" s="222">
        <v>91</v>
      </c>
      <c r="O93" s="215" t="str">
        <f>TEAMS!F60</f>
        <v>Deena Phillips - 11</v>
      </c>
      <c r="P93" s="216">
        <f>TEAMS!H77</f>
        <v>44.285714285714285</v>
      </c>
      <c r="Q93" s="217" t="s">
        <v>55</v>
      </c>
      <c r="R93" s="235">
        <f>IF('290 Club'!C75=0,"",'290 Club'!A75)</f>
      </c>
      <c r="S93" s="236">
        <f>IF('290 Club'!C75=0,"",'290 Club'!B75)</f>
      </c>
      <c r="T93" s="237">
        <f>IF('290 Club'!C75=0,"",'290 Club'!C75)</f>
      </c>
      <c r="U93" s="209"/>
    </row>
    <row r="94" spans="1:21" ht="15.75">
      <c r="A94" s="222">
        <v>92</v>
      </c>
      <c r="B94" s="215" t="str">
        <f>TEAMS!F698</f>
        <v>Stephen Burgdorf - 10</v>
      </c>
      <c r="C94" s="216">
        <f>TEAMS!I715</f>
        <v>127.11111111111111</v>
      </c>
      <c r="D94" s="217" t="s">
        <v>281</v>
      </c>
      <c r="E94" s="218">
        <f>COUNT(TEAMS!I700:I711)</f>
        <v>8</v>
      </c>
      <c r="F94" s="223">
        <v>92</v>
      </c>
      <c r="G94" s="215" t="str">
        <f>TEAMS!F698</f>
        <v>Stephen Burgdorf - 10</v>
      </c>
      <c r="H94" s="216">
        <f>TEAMS!F715</f>
        <v>50</v>
      </c>
      <c r="I94" s="217" t="s">
        <v>281</v>
      </c>
      <c r="J94" s="222">
        <v>92</v>
      </c>
      <c r="K94" s="215" t="str">
        <f>TEAMS!J698</f>
        <v>Michael Mork - 10</v>
      </c>
      <c r="L94" s="216">
        <f>TEAMS!K715</f>
        <v>31.666666666666668</v>
      </c>
      <c r="M94" s="217" t="s">
        <v>281</v>
      </c>
      <c r="N94" s="222">
        <v>92</v>
      </c>
      <c r="O94" s="215" t="str">
        <f>TEAMS!F698</f>
        <v>Stephen Burgdorf - 10</v>
      </c>
      <c r="P94" s="216">
        <f>TEAMS!H715</f>
        <v>42</v>
      </c>
      <c r="Q94" s="217" t="s">
        <v>281</v>
      </c>
      <c r="R94" s="235">
        <f>IF('290 Club'!C76=0,"",'290 Club'!A76)</f>
      </c>
      <c r="S94" s="236">
        <f>IF('290 Club'!C76=0,"",'290 Club'!B76)</f>
      </c>
      <c r="T94" s="237">
        <f>IF('290 Club'!C76=0,"",'290 Club'!C76)</f>
      </c>
      <c r="U94" s="209"/>
    </row>
    <row r="95" spans="1:21" ht="15.75">
      <c r="A95" s="222">
        <v>93</v>
      </c>
      <c r="B95" s="215" t="str">
        <f>TEAMS!B21</f>
        <v>Dwayne Roberts - </v>
      </c>
      <c r="C95" s="216">
        <f>TEAMS!E38</f>
        <v>119</v>
      </c>
      <c r="D95" s="217" t="s">
        <v>54</v>
      </c>
      <c r="E95" s="218">
        <f>COUNT(TEAMS!E23:E34)</f>
        <v>1</v>
      </c>
      <c r="F95" s="223">
        <v>93</v>
      </c>
      <c r="G95" s="215" t="str">
        <f>TEAMS!F717</f>
        <v>Wesley  Chambers - 12</v>
      </c>
      <c r="H95" s="216">
        <f>TEAMS!F734</f>
        <v>46.857142857142854</v>
      </c>
      <c r="I95" s="217" t="s">
        <v>281</v>
      </c>
      <c r="J95" s="222">
        <v>93</v>
      </c>
      <c r="K95" s="215" t="str">
        <f>TEAMS!B21</f>
        <v>Dwayne Roberts - </v>
      </c>
      <c r="L95" s="216">
        <f>TEAMS!C38</f>
        <v>31</v>
      </c>
      <c r="M95" s="217" t="s">
        <v>54</v>
      </c>
      <c r="N95" s="222">
        <v>93</v>
      </c>
      <c r="O95" s="215" t="str">
        <f>TEAMS!J698</f>
        <v>Michael Mork - 10</v>
      </c>
      <c r="P95" s="216">
        <f>TEAMS!L715</f>
        <v>41</v>
      </c>
      <c r="Q95" s="217" t="s">
        <v>281</v>
      </c>
      <c r="R95" s="235">
        <f>IF('290 Club'!C77=0,"",'290 Club'!A77)</f>
      </c>
      <c r="S95" s="236">
        <f>IF('290 Club'!C77=0,"",'290 Club'!B77)</f>
      </c>
      <c r="T95" s="237">
        <f>IF('290 Club'!C77=0,"",'290 Club'!C77)</f>
      </c>
      <c r="U95" s="209"/>
    </row>
    <row r="96" spans="1:21" ht="15.75">
      <c r="A96" s="222">
        <v>94</v>
      </c>
      <c r="B96" s="215" t="str">
        <f>TEAMS!J698</f>
        <v>Michael Mork - 10</v>
      </c>
      <c r="C96" s="216">
        <f>TEAMS!M715</f>
        <v>112.33333333333333</v>
      </c>
      <c r="D96" s="217" t="s">
        <v>281</v>
      </c>
      <c r="E96" s="218">
        <f>COUNT(TEAMS!M700:M711)</f>
        <v>3</v>
      </c>
      <c r="F96" s="223">
        <v>94</v>
      </c>
      <c r="G96" s="215" t="str">
        <f>TEAMS!J698</f>
        <v>Michael Mork - 10</v>
      </c>
      <c r="H96" s="216">
        <f>TEAMS!J715</f>
        <v>39.666666666666664</v>
      </c>
      <c r="I96" s="217" t="s">
        <v>281</v>
      </c>
      <c r="J96" s="222">
        <v>94</v>
      </c>
      <c r="K96" s="215" t="str">
        <f>TEAMS!R60</f>
        <v>Davonna Grissom - 10</v>
      </c>
      <c r="L96" s="216">
        <f>TEAMS!S77</f>
        <v>28</v>
      </c>
      <c r="M96" s="217" t="s">
        <v>55</v>
      </c>
      <c r="N96" s="222">
        <v>94</v>
      </c>
      <c r="O96" s="215" t="str">
        <f>TEAMS!B717</f>
        <v>William Presley </v>
      </c>
      <c r="P96" s="216">
        <f>TEAMS!D734</f>
        <v>28</v>
      </c>
      <c r="Q96" s="217" t="s">
        <v>281</v>
      </c>
      <c r="R96" s="235">
        <f>IF('290 Club'!C78=0,"",'290 Club'!A78)</f>
      </c>
      <c r="S96" s="236">
        <f>IF('290 Club'!C78=0,"",'290 Club'!B78)</f>
      </c>
      <c r="T96" s="237">
        <f>IF('290 Club'!C78=0,"",'290 Club'!C78)</f>
      </c>
      <c r="U96" s="209"/>
    </row>
    <row r="97" spans="1:21" ht="15.75">
      <c r="A97" s="222">
        <v>95</v>
      </c>
      <c r="B97" s="215" t="str">
        <f>TEAMS!B717</f>
        <v>William Presley </v>
      </c>
      <c r="C97" s="216">
        <f>TEAMS!E734</f>
        <v>74</v>
      </c>
      <c r="D97" s="217" t="s">
        <v>281</v>
      </c>
      <c r="E97" s="218">
        <f>COUNT(TEAMS!E719:E730)</f>
        <v>1</v>
      </c>
      <c r="F97" s="223">
        <v>95</v>
      </c>
      <c r="G97" s="215" t="str">
        <f>TEAMS!B717</f>
        <v>William Presley </v>
      </c>
      <c r="H97" s="216">
        <f>TEAMS!B734</f>
        <v>33</v>
      </c>
      <c r="I97" s="217" t="s">
        <v>281</v>
      </c>
      <c r="J97" s="222">
        <v>95</v>
      </c>
      <c r="K97" s="215" t="str">
        <f>TEAMS!F698</f>
        <v>Stephen Burgdorf - 10</v>
      </c>
      <c r="L97" s="216">
        <f>TEAMS!G715</f>
        <v>27.375</v>
      </c>
      <c r="M97" s="217" t="s">
        <v>281</v>
      </c>
      <c r="N97" s="222">
        <v>95</v>
      </c>
      <c r="O97" s="215" t="str">
        <f>TEAMS!B21</f>
        <v>Dwayne Roberts - </v>
      </c>
      <c r="P97" s="216">
        <f>TEAMS!D38</f>
        <v>27</v>
      </c>
      <c r="Q97" s="217" t="s">
        <v>54</v>
      </c>
      <c r="R97" s="235">
        <f>IF('290 Club'!C79=0,"",'290 Club'!A79)</f>
      </c>
      <c r="S97" s="236">
        <f>IF('290 Club'!C79=0,"",'290 Club'!B79)</f>
      </c>
      <c r="T97" s="237">
        <f>IF('290 Club'!C79=0,"",'290 Club'!C79)</f>
      </c>
      <c r="U97" s="209"/>
    </row>
    <row r="98" spans="1:21" ht="15.75">
      <c r="A98" s="222">
        <v>96</v>
      </c>
      <c r="B98" s="215" t="str">
        <f>TEAMS!R60</f>
        <v>Davonna Grissom - 10</v>
      </c>
      <c r="C98" s="216">
        <f>TEAMS!U77</f>
        <v>68.66666666666667</v>
      </c>
      <c r="D98" s="217" t="s">
        <v>55</v>
      </c>
      <c r="E98" s="218">
        <f>COUNT(TEAMS!U62:U73)</f>
        <v>3</v>
      </c>
      <c r="F98" s="223">
        <v>96</v>
      </c>
      <c r="G98" s="215" t="str">
        <f>TEAMS!R60</f>
        <v>Davonna Grissom - 10</v>
      </c>
      <c r="H98" s="216">
        <f>TEAMS!R77</f>
        <v>25.666666666666668</v>
      </c>
      <c r="I98" s="217" t="s">
        <v>55</v>
      </c>
      <c r="J98" s="222">
        <v>96</v>
      </c>
      <c r="K98" s="215" t="str">
        <f>TEAMS!B717</f>
        <v>William Presley </v>
      </c>
      <c r="L98" s="216">
        <f>TEAMS!C734</f>
        <v>13</v>
      </c>
      <c r="M98" s="217" t="s">
        <v>281</v>
      </c>
      <c r="N98" s="222">
        <v>96</v>
      </c>
      <c r="O98" s="215" t="str">
        <f>TEAMS!R60</f>
        <v>Davonna Grissom - 10</v>
      </c>
      <c r="P98" s="216">
        <f>TEAMS!T77</f>
        <v>15</v>
      </c>
      <c r="Q98" s="217" t="s">
        <v>55</v>
      </c>
      <c r="R98" s="235">
        <f>IF('290 Club'!C80=0,"",'290 Club'!A80)</f>
      </c>
      <c r="S98" s="236">
        <f>IF('290 Club'!C80=0,"",'290 Club'!B80)</f>
      </c>
      <c r="T98" s="237">
        <f>IF('290 Club'!C80=0,"",'290 Club'!C80)</f>
      </c>
      <c r="U98" s="209"/>
    </row>
    <row r="99" spans="1:21" ht="15.75">
      <c r="A99" s="222">
        <v>97</v>
      </c>
      <c r="B99" s="215" t="str">
        <f>TEAMS!R21</f>
        <v>BA 10</v>
      </c>
      <c r="C99" s="216">
        <f>TEAMS!U38</f>
        <v>0</v>
      </c>
      <c r="D99" s="217" t="s">
        <v>54</v>
      </c>
      <c r="E99" s="218">
        <f>COUNT(TEAMS!U23:U34)</f>
        <v>0</v>
      </c>
      <c r="F99" s="223">
        <v>97</v>
      </c>
      <c r="G99" s="215" t="str">
        <f>TEAMS!R21</f>
        <v>BA 10</v>
      </c>
      <c r="H99" s="216">
        <f>TEAMS!R38</f>
        <v>0</v>
      </c>
      <c r="I99" s="217" t="s">
        <v>54</v>
      </c>
      <c r="J99" s="222">
        <v>97</v>
      </c>
      <c r="K99" s="215" t="str">
        <f>TEAMS!R21</f>
        <v>BA 10</v>
      </c>
      <c r="L99" s="216">
        <f>TEAMS!S38</f>
        <v>0</v>
      </c>
      <c r="M99" s="217" t="s">
        <v>54</v>
      </c>
      <c r="N99" s="222">
        <v>97</v>
      </c>
      <c r="O99" s="215" t="str">
        <f>TEAMS!R21</f>
        <v>BA 10</v>
      </c>
      <c r="P99" s="216">
        <f>TEAMS!T38</f>
        <v>0</v>
      </c>
      <c r="Q99" s="217" t="s">
        <v>54</v>
      </c>
      <c r="R99" s="235">
        <f>IF('290 Club'!C81=0,"",'290 Club'!A81)</f>
      </c>
      <c r="S99" s="236">
        <f>IF('290 Club'!C81=0,"",'290 Club'!B81)</f>
      </c>
      <c r="T99" s="237">
        <f>IF('290 Club'!C81=0,"",'290 Club'!C81)</f>
      </c>
      <c r="U99" s="209"/>
    </row>
    <row r="100" spans="1:21" ht="15.75">
      <c r="A100" s="222">
        <v>98</v>
      </c>
      <c r="B100" s="215" t="str">
        <f>TEAMS!B$40</f>
        <v>BA 11</v>
      </c>
      <c r="C100" s="216">
        <f>TEAMS!E$57</f>
        <v>0</v>
      </c>
      <c r="D100" s="217" t="s">
        <v>54</v>
      </c>
      <c r="E100" s="218">
        <f>COUNT(TEAMS!E42:E53)</f>
        <v>0</v>
      </c>
      <c r="F100" s="223">
        <v>98</v>
      </c>
      <c r="G100" s="216" t="str">
        <f>TEAMS!B40</f>
        <v>BA 11</v>
      </c>
      <c r="H100" s="216">
        <f>TEAMS!B57</f>
        <v>0</v>
      </c>
      <c r="I100" s="217" t="s">
        <v>54</v>
      </c>
      <c r="J100" s="222">
        <v>98</v>
      </c>
      <c r="K100" s="215" t="str">
        <f>TEAMS!B40</f>
        <v>BA 11</v>
      </c>
      <c r="L100" s="216">
        <f>TEAMS!C57</f>
        <v>0</v>
      </c>
      <c r="M100" s="217" t="s">
        <v>54</v>
      </c>
      <c r="N100" s="222">
        <v>98</v>
      </c>
      <c r="O100" s="215" t="str">
        <f>TEAMS!B40</f>
        <v>BA 11</v>
      </c>
      <c r="P100" s="216">
        <f>TEAMS!D57</f>
        <v>0</v>
      </c>
      <c r="Q100" s="217" t="s">
        <v>54</v>
      </c>
      <c r="R100" s="235">
        <f>IF('290 Club'!C82=0,"",'290 Club'!A82)</f>
      </c>
      <c r="S100" s="236">
        <f>IF('290 Club'!C82=0,"",'290 Club'!B82)</f>
      </c>
      <c r="T100" s="237">
        <f>IF('290 Club'!C82=0,"",'290 Club'!C82)</f>
      </c>
      <c r="U100" s="209"/>
    </row>
    <row r="101" spans="1:21" ht="15.75">
      <c r="A101" s="222">
        <v>99</v>
      </c>
      <c r="B101" s="215" t="str">
        <f>TEAMS!F$40</f>
        <v>BA 12</v>
      </c>
      <c r="C101" s="216">
        <f>TEAMS!I$57</f>
        <v>0</v>
      </c>
      <c r="D101" s="217" t="s">
        <v>54</v>
      </c>
      <c r="E101" s="218">
        <f>COUNT(TEAMS!I42:I53)</f>
        <v>0</v>
      </c>
      <c r="F101" s="223">
        <v>99</v>
      </c>
      <c r="G101" s="215" t="str">
        <f>TEAMS!F40</f>
        <v>BA 12</v>
      </c>
      <c r="H101" s="216">
        <f>TEAMS!F57</f>
        <v>0</v>
      </c>
      <c r="I101" s="217" t="s">
        <v>54</v>
      </c>
      <c r="J101" s="222">
        <v>99</v>
      </c>
      <c r="K101" s="215" t="str">
        <f>TEAMS!F40</f>
        <v>BA 12</v>
      </c>
      <c r="L101" s="216">
        <f>TEAMS!G57</f>
        <v>0</v>
      </c>
      <c r="M101" s="217" t="s">
        <v>54</v>
      </c>
      <c r="N101" s="222">
        <v>99</v>
      </c>
      <c r="O101" s="215" t="str">
        <f>TEAMS!F40</f>
        <v>BA 12</v>
      </c>
      <c r="P101" s="216">
        <f>TEAMS!H57</f>
        <v>0</v>
      </c>
      <c r="Q101" s="217" t="s">
        <v>54</v>
      </c>
      <c r="R101" s="235">
        <f>IF('290 Club'!C83=0,"",'290 Club'!A83)</f>
      </c>
      <c r="S101" s="236">
        <f>IF('290 Club'!C83=0,"",'290 Club'!B83)</f>
      </c>
      <c r="T101" s="237">
        <f>IF('290 Club'!C83=0,"",'290 Club'!C83)</f>
      </c>
      <c r="U101" s="209"/>
    </row>
    <row r="102" spans="1:21" ht="15.75">
      <c r="A102" s="222">
        <v>100</v>
      </c>
      <c r="B102" s="215" t="str">
        <f>TEAMS!J$40</f>
        <v>BA 13</v>
      </c>
      <c r="C102" s="216">
        <f>TEAMS!M$57</f>
        <v>0</v>
      </c>
      <c r="D102" s="217" t="s">
        <v>54</v>
      </c>
      <c r="E102" s="218">
        <f>COUNT(TEAMS!M42:M53)</f>
        <v>0</v>
      </c>
      <c r="F102" s="223">
        <v>100</v>
      </c>
      <c r="G102" s="215" t="str">
        <f>TEAMS!J40</f>
        <v>BA 13</v>
      </c>
      <c r="H102" s="216">
        <f>TEAMS!J57</f>
        <v>0</v>
      </c>
      <c r="I102" s="217" t="s">
        <v>54</v>
      </c>
      <c r="J102" s="222">
        <v>100</v>
      </c>
      <c r="K102" s="215" t="str">
        <f>TEAMS!J40</f>
        <v>BA 13</v>
      </c>
      <c r="L102" s="216">
        <f>TEAMS!K57</f>
        <v>0</v>
      </c>
      <c r="M102" s="217" t="s">
        <v>54</v>
      </c>
      <c r="N102" s="222">
        <v>100</v>
      </c>
      <c r="O102" s="215" t="str">
        <f>TEAMS!J40</f>
        <v>BA 13</v>
      </c>
      <c r="P102" s="216">
        <f>TEAMS!L57</f>
        <v>0</v>
      </c>
      <c r="Q102" s="217" t="s">
        <v>54</v>
      </c>
      <c r="R102" s="235">
        <f>IF('290 Club'!C84=0,"",'290 Club'!A84)</f>
      </c>
      <c r="S102" s="236">
        <f>IF('290 Club'!C84=0,"",'290 Club'!B84)</f>
      </c>
      <c r="T102" s="237">
        <f>IF('290 Club'!C84=0,"",'290 Club'!C84)</f>
      </c>
      <c r="U102" s="209"/>
    </row>
    <row r="103" spans="1:21" ht="15.75">
      <c r="A103" s="222">
        <v>101</v>
      </c>
      <c r="B103" s="215" t="str">
        <f>TEAMS!N$40</f>
        <v>BA 14</v>
      </c>
      <c r="C103" s="216">
        <f>TEAMS!Q$57</f>
        <v>0</v>
      </c>
      <c r="D103" s="217" t="s">
        <v>54</v>
      </c>
      <c r="E103" s="218">
        <f>COUNT(TEAMS!Q42:Q53)</f>
        <v>0</v>
      </c>
      <c r="F103" s="223">
        <v>101</v>
      </c>
      <c r="G103" s="215" t="str">
        <f>TEAMS!N40</f>
        <v>BA 14</v>
      </c>
      <c r="H103" s="216">
        <f>TEAMS!N57</f>
        <v>0</v>
      </c>
      <c r="I103" s="217" t="s">
        <v>54</v>
      </c>
      <c r="J103" s="222">
        <v>101</v>
      </c>
      <c r="K103" s="215" t="str">
        <f>TEAMS!N40</f>
        <v>BA 14</v>
      </c>
      <c r="L103" s="216">
        <f>TEAMS!O57</f>
        <v>0</v>
      </c>
      <c r="M103" s="217" t="s">
        <v>54</v>
      </c>
      <c r="N103" s="222">
        <v>101</v>
      </c>
      <c r="O103" s="215" t="str">
        <f>TEAMS!N40</f>
        <v>BA 14</v>
      </c>
      <c r="P103" s="216">
        <f>TEAMS!P57</f>
        <v>0</v>
      </c>
      <c r="Q103" s="217" t="s">
        <v>54</v>
      </c>
      <c r="R103" s="235">
        <f>IF('290 Club'!C85=0,"",'290 Club'!A85)</f>
      </c>
      <c r="S103" s="236">
        <f>IF('290 Club'!C85=0,"",'290 Club'!B85)</f>
      </c>
      <c r="T103" s="237">
        <f>IF('290 Club'!C85=0,"",'290 Club'!C85)</f>
      </c>
      <c r="U103" s="209"/>
    </row>
    <row r="104" spans="1:21" ht="15.75">
      <c r="A104" s="222">
        <v>102</v>
      </c>
      <c r="B104" s="215" t="str">
        <f>TEAMS!R$40</f>
        <v>BA 15</v>
      </c>
      <c r="C104" s="216">
        <f>TEAMS!U$57</f>
        <v>0</v>
      </c>
      <c r="D104" s="217" t="s">
        <v>54</v>
      </c>
      <c r="E104" s="218">
        <f>COUNT(TEAMS!U42:U53)</f>
        <v>0</v>
      </c>
      <c r="F104" s="223">
        <v>102</v>
      </c>
      <c r="G104" s="215" t="str">
        <f>TEAMS!R40</f>
        <v>BA 15</v>
      </c>
      <c r="H104" s="216">
        <f>TEAMS!R57</f>
        <v>0</v>
      </c>
      <c r="I104" s="217" t="s">
        <v>54</v>
      </c>
      <c r="J104" s="222">
        <v>102</v>
      </c>
      <c r="K104" s="215" t="str">
        <f>TEAMS!R40</f>
        <v>BA 15</v>
      </c>
      <c r="L104" s="216">
        <f>TEAMS!S57</f>
        <v>0</v>
      </c>
      <c r="M104" s="217" t="s">
        <v>54</v>
      </c>
      <c r="N104" s="222">
        <v>102</v>
      </c>
      <c r="O104" s="215" t="str">
        <f>TEAMS!R40</f>
        <v>BA 15</v>
      </c>
      <c r="P104" s="216">
        <f>TEAMS!T57</f>
        <v>0</v>
      </c>
      <c r="Q104" s="217" t="s">
        <v>54</v>
      </c>
      <c r="R104" s="235">
        <f>IF('290 Club'!C86=0,"",'290 Club'!A86)</f>
      </c>
      <c r="S104" s="236">
        <f>IF('290 Club'!C86=0,"",'290 Club'!B86)</f>
      </c>
      <c r="T104" s="237">
        <f>IF('290 Club'!C86=0,"",'290 Club'!C86)</f>
      </c>
      <c r="U104" s="209"/>
    </row>
    <row r="105" spans="1:21" ht="15.75">
      <c r="A105" s="222">
        <v>103</v>
      </c>
      <c r="B105" s="215" t="str">
        <f>TEAMS!F21</f>
        <v>BA 7</v>
      </c>
      <c r="C105" s="216">
        <f>TEAMS!I38</f>
        <v>0</v>
      </c>
      <c r="D105" s="217" t="s">
        <v>54</v>
      </c>
      <c r="E105" s="218">
        <f>COUNT(TEAMS!I23:I34)</f>
        <v>0</v>
      </c>
      <c r="F105" s="223">
        <v>103</v>
      </c>
      <c r="G105" s="215" t="str">
        <f>TEAMS!F21</f>
        <v>BA 7</v>
      </c>
      <c r="H105" s="216">
        <f>TEAMS!F38</f>
        <v>0</v>
      </c>
      <c r="I105" s="217" t="s">
        <v>54</v>
      </c>
      <c r="J105" s="222">
        <v>103</v>
      </c>
      <c r="K105" s="215" t="str">
        <f>TEAMS!F21</f>
        <v>BA 7</v>
      </c>
      <c r="L105" s="216">
        <f>TEAMS!G38</f>
        <v>0</v>
      </c>
      <c r="M105" s="217" t="s">
        <v>54</v>
      </c>
      <c r="N105" s="222">
        <v>103</v>
      </c>
      <c r="O105" s="215" t="str">
        <f>TEAMS!F21</f>
        <v>BA 7</v>
      </c>
      <c r="P105" s="216">
        <f>TEAMS!H38</f>
        <v>0</v>
      </c>
      <c r="Q105" s="217" t="s">
        <v>54</v>
      </c>
      <c r="R105" s="235">
        <f>IF('290 Club'!C87=0,"",'290 Club'!A87)</f>
      </c>
      <c r="S105" s="236">
        <f>IF('290 Club'!C87=0,"",'290 Club'!B87)</f>
      </c>
      <c r="T105" s="237">
        <f>IF('290 Club'!C87=0,"",'290 Club'!C87)</f>
      </c>
      <c r="U105" s="209"/>
    </row>
    <row r="106" spans="1:21" ht="15.75">
      <c r="A106" s="222">
        <v>104</v>
      </c>
      <c r="B106" s="215" t="str">
        <f>TEAMS!J21</f>
        <v>BA 8</v>
      </c>
      <c r="C106" s="216">
        <f>TEAMS!M38</f>
        <v>0</v>
      </c>
      <c r="D106" s="217" t="s">
        <v>54</v>
      </c>
      <c r="E106" s="218">
        <f>COUNT(TEAMS!M23:M34)</f>
        <v>0</v>
      </c>
      <c r="F106" s="223">
        <v>104</v>
      </c>
      <c r="G106" s="215" t="str">
        <f>TEAMS!J21</f>
        <v>BA 8</v>
      </c>
      <c r="H106" s="216">
        <f>TEAMS!J38</f>
        <v>0</v>
      </c>
      <c r="I106" s="217" t="s">
        <v>54</v>
      </c>
      <c r="J106" s="222">
        <v>104</v>
      </c>
      <c r="K106" s="215" t="str">
        <f>TEAMS!J21</f>
        <v>BA 8</v>
      </c>
      <c r="L106" s="216">
        <f>TEAMS!K38</f>
        <v>0</v>
      </c>
      <c r="M106" s="217" t="s">
        <v>54</v>
      </c>
      <c r="N106" s="222">
        <v>104</v>
      </c>
      <c r="O106" s="215" t="str">
        <f>TEAMS!J21</f>
        <v>BA 8</v>
      </c>
      <c r="P106" s="216">
        <f>TEAMS!L38</f>
        <v>0</v>
      </c>
      <c r="Q106" s="217" t="s">
        <v>54</v>
      </c>
      <c r="R106" s="235">
        <f>IF('290 Club'!C88=0,"",'290 Club'!A88)</f>
      </c>
      <c r="S106" s="236">
        <f>IF('290 Club'!C88=0,"",'290 Club'!B88)</f>
      </c>
      <c r="T106" s="237">
        <f>IF('290 Club'!C88=0,"",'290 Club'!C88)</f>
      </c>
      <c r="U106" s="209"/>
    </row>
    <row r="107" spans="1:21" ht="15.75">
      <c r="A107" s="222">
        <v>105</v>
      </c>
      <c r="B107" s="215" t="str">
        <f>TEAMS!N21</f>
        <v>BA 9</v>
      </c>
      <c r="C107" s="216">
        <f>TEAMS!Q38</f>
        <v>0</v>
      </c>
      <c r="D107" s="217" t="s">
        <v>54</v>
      </c>
      <c r="E107" s="218">
        <f>COUNT(TEAMS!Q23:Q34)</f>
        <v>0</v>
      </c>
      <c r="F107" s="223">
        <v>105</v>
      </c>
      <c r="G107" s="215" t="str">
        <f>TEAMS!N21</f>
        <v>BA 9</v>
      </c>
      <c r="H107" s="216">
        <f>TEAMS!N38</f>
        <v>0</v>
      </c>
      <c r="I107" s="217" t="s">
        <v>54</v>
      </c>
      <c r="J107" s="222">
        <v>105</v>
      </c>
      <c r="K107" s="215" t="str">
        <f>TEAMS!N21</f>
        <v>BA 9</v>
      </c>
      <c r="L107" s="216">
        <f>TEAMS!O38</f>
        <v>0</v>
      </c>
      <c r="M107" s="217" t="s">
        <v>54</v>
      </c>
      <c r="N107" s="222">
        <v>105</v>
      </c>
      <c r="O107" s="215" t="str">
        <f>TEAMS!N21</f>
        <v>BA 9</v>
      </c>
      <c r="P107" s="216">
        <f>TEAMS!P38</f>
        <v>0</v>
      </c>
      <c r="Q107" s="217" t="s">
        <v>54</v>
      </c>
      <c r="R107" s="235">
        <f>IF('290 Club'!C89=0,"",'290 Club'!A89)</f>
      </c>
      <c r="S107" s="236">
        <f>IF('290 Club'!C89=0,"",'290 Club'!B89)</f>
      </c>
      <c r="T107" s="237">
        <f>IF('290 Club'!C89=0,"",'290 Club'!C89)</f>
      </c>
      <c r="U107" s="209"/>
    </row>
    <row r="108" spans="1:21" ht="15.75">
      <c r="A108" s="222">
        <v>106</v>
      </c>
      <c r="B108" s="215" t="str">
        <f>TEAMS!R79</f>
        <v>CR 10</v>
      </c>
      <c r="C108" s="216">
        <f>TEAMS!U96</f>
        <v>0</v>
      </c>
      <c r="D108" s="217" t="s">
        <v>55</v>
      </c>
      <c r="E108" s="218">
        <f>COUNT(TEAMS!U81:U92)</f>
        <v>0</v>
      </c>
      <c r="F108" s="223">
        <v>106</v>
      </c>
      <c r="G108" s="215" t="str">
        <f>TEAMS!R79</f>
        <v>CR 10</v>
      </c>
      <c r="H108" s="216">
        <f>TEAMS!R96</f>
        <v>0</v>
      </c>
      <c r="I108" s="217" t="s">
        <v>55</v>
      </c>
      <c r="J108" s="222">
        <v>106</v>
      </c>
      <c r="K108" s="215" t="str">
        <f>TEAMS!R79</f>
        <v>CR 10</v>
      </c>
      <c r="L108" s="216">
        <f>TEAMS!S96</f>
        <v>0</v>
      </c>
      <c r="M108" s="217" t="s">
        <v>55</v>
      </c>
      <c r="N108" s="222">
        <v>106</v>
      </c>
      <c r="O108" s="215" t="str">
        <f>TEAMS!R79</f>
        <v>CR 10</v>
      </c>
      <c r="P108" s="216">
        <f>TEAMS!T96</f>
        <v>0</v>
      </c>
      <c r="Q108" s="217" t="s">
        <v>55</v>
      </c>
      <c r="R108" s="235">
        <f>IF('290 Club'!C90=0,"",'290 Club'!A90)</f>
      </c>
      <c r="S108" s="236">
        <f>IF('290 Club'!C90=0,"",'290 Club'!B90)</f>
      </c>
      <c r="T108" s="237">
        <f>IF('290 Club'!C90=0,"",'290 Club'!C90)</f>
      </c>
      <c r="U108" s="209"/>
    </row>
    <row r="109" spans="1:21" ht="15.75">
      <c r="A109" s="222">
        <v>107</v>
      </c>
      <c r="B109" s="215" t="str">
        <f>TEAMS!B$98</f>
        <v>CR 11</v>
      </c>
      <c r="C109" s="216">
        <f>TEAMS!E$115</f>
        <v>0</v>
      </c>
      <c r="D109" s="217" t="s">
        <v>55</v>
      </c>
      <c r="E109" s="218">
        <f>COUNT(TEAMS!E100:E111)</f>
        <v>0</v>
      </c>
      <c r="F109" s="223">
        <v>107</v>
      </c>
      <c r="G109" s="216" t="str">
        <f>TEAMS!B98</f>
        <v>CR 11</v>
      </c>
      <c r="H109" s="216">
        <f>TEAMS!B115</f>
        <v>0</v>
      </c>
      <c r="I109" s="217" t="s">
        <v>55</v>
      </c>
      <c r="J109" s="222">
        <v>107</v>
      </c>
      <c r="K109" s="215" t="str">
        <f>TEAMS!B98</f>
        <v>CR 11</v>
      </c>
      <c r="L109" s="216">
        <f>TEAMS!C115</f>
        <v>0</v>
      </c>
      <c r="M109" s="217" t="s">
        <v>55</v>
      </c>
      <c r="N109" s="222">
        <v>107</v>
      </c>
      <c r="O109" s="215" t="str">
        <f>TEAMS!B98</f>
        <v>CR 11</v>
      </c>
      <c r="P109" s="216">
        <f>TEAMS!D115</f>
        <v>0</v>
      </c>
      <c r="Q109" s="217" t="s">
        <v>55</v>
      </c>
      <c r="R109" s="235">
        <f>IF('290 Club'!C91=0,"",'290 Club'!A91)</f>
      </c>
      <c r="S109" s="236">
        <f>IF('290 Club'!C91=0,"",'290 Club'!B91)</f>
      </c>
      <c r="T109" s="237">
        <f>IF('290 Club'!C91=0,"",'290 Club'!C91)</f>
      </c>
      <c r="U109" s="209"/>
    </row>
    <row r="110" spans="1:21" ht="15.75">
      <c r="A110" s="222">
        <v>108</v>
      </c>
      <c r="B110" s="215" t="str">
        <f>TEAMS!F$98</f>
        <v>CR 12</v>
      </c>
      <c r="C110" s="216">
        <f>TEAMS!I$115</f>
        <v>0</v>
      </c>
      <c r="D110" s="217" t="s">
        <v>55</v>
      </c>
      <c r="E110" s="218">
        <f>COUNT(TEAMS!I100:I111)</f>
        <v>0</v>
      </c>
      <c r="F110" s="223">
        <v>108</v>
      </c>
      <c r="G110" s="215" t="str">
        <f>TEAMS!F98</f>
        <v>CR 12</v>
      </c>
      <c r="H110" s="216">
        <f>TEAMS!F115</f>
        <v>0</v>
      </c>
      <c r="I110" s="217" t="s">
        <v>55</v>
      </c>
      <c r="J110" s="222">
        <v>108</v>
      </c>
      <c r="K110" s="215" t="str">
        <f>TEAMS!F98</f>
        <v>CR 12</v>
      </c>
      <c r="L110" s="216">
        <f>TEAMS!G115</f>
        <v>0</v>
      </c>
      <c r="M110" s="217" t="s">
        <v>55</v>
      </c>
      <c r="N110" s="222">
        <v>108</v>
      </c>
      <c r="O110" s="215" t="str">
        <f>TEAMS!F98</f>
        <v>CR 12</v>
      </c>
      <c r="P110" s="216">
        <f>TEAMS!H115</f>
        <v>0</v>
      </c>
      <c r="Q110" s="217" t="s">
        <v>55</v>
      </c>
      <c r="R110" s="235">
        <f>IF('290 Club'!C92=0,"",'290 Club'!A92)</f>
      </c>
      <c r="S110" s="236">
        <f>IF('290 Club'!C92=0,"",'290 Club'!B92)</f>
      </c>
      <c r="T110" s="237">
        <f>IF('290 Club'!C92=0,"",'290 Club'!C92)</f>
      </c>
      <c r="U110" s="209"/>
    </row>
    <row r="111" spans="1:21" ht="15.75">
      <c r="A111" s="222">
        <v>109</v>
      </c>
      <c r="B111" s="215" t="str">
        <f>TEAMS!J$98</f>
        <v>CR 13</v>
      </c>
      <c r="C111" s="216">
        <f>TEAMS!M$115</f>
        <v>0</v>
      </c>
      <c r="D111" s="217" t="s">
        <v>55</v>
      </c>
      <c r="E111" s="218">
        <f>COUNT(TEAMS!M100:M111)</f>
        <v>0</v>
      </c>
      <c r="F111" s="223">
        <v>109</v>
      </c>
      <c r="G111" s="215" t="str">
        <f>TEAMS!J98</f>
        <v>CR 13</v>
      </c>
      <c r="H111" s="216">
        <f>TEAMS!J115</f>
        <v>0</v>
      </c>
      <c r="I111" s="217" t="s">
        <v>55</v>
      </c>
      <c r="J111" s="222">
        <v>109</v>
      </c>
      <c r="K111" s="215" t="str">
        <f>TEAMS!J98</f>
        <v>CR 13</v>
      </c>
      <c r="L111" s="216">
        <f>TEAMS!K115</f>
        <v>0</v>
      </c>
      <c r="M111" s="217" t="s">
        <v>55</v>
      </c>
      <c r="N111" s="222">
        <v>109</v>
      </c>
      <c r="O111" s="215" t="str">
        <f>TEAMS!J98</f>
        <v>CR 13</v>
      </c>
      <c r="P111" s="216">
        <f>TEAMS!L115</f>
        <v>0</v>
      </c>
      <c r="Q111" s="217" t="s">
        <v>55</v>
      </c>
      <c r="R111" s="235">
        <f>IF('290 Club'!C93=0,"",'290 Club'!A93)</f>
      </c>
      <c r="S111" s="236">
        <f>IF('290 Club'!C93=0,"",'290 Club'!B93)</f>
      </c>
      <c r="T111" s="237">
        <f>IF('290 Club'!C93=0,"",'290 Club'!C93)</f>
      </c>
      <c r="U111" s="209"/>
    </row>
    <row r="112" spans="1:21" ht="15.75">
      <c r="A112" s="222">
        <v>110</v>
      </c>
      <c r="B112" s="215" t="str">
        <f>TEAMS!N$98</f>
        <v>CR 14</v>
      </c>
      <c r="C112" s="216">
        <f>TEAMS!Q$115</f>
        <v>0</v>
      </c>
      <c r="D112" s="217" t="s">
        <v>55</v>
      </c>
      <c r="E112" s="218">
        <f>COUNT(TEAMS!Q100:Q111)</f>
        <v>0</v>
      </c>
      <c r="F112" s="223">
        <v>110</v>
      </c>
      <c r="G112" s="215" t="str">
        <f>TEAMS!N98</f>
        <v>CR 14</v>
      </c>
      <c r="H112" s="216">
        <f>TEAMS!N115</f>
        <v>0</v>
      </c>
      <c r="I112" s="217" t="s">
        <v>55</v>
      </c>
      <c r="J112" s="222">
        <v>110</v>
      </c>
      <c r="K112" s="215" t="str">
        <f>TEAMS!N98</f>
        <v>CR 14</v>
      </c>
      <c r="L112" s="216">
        <f>TEAMS!O115</f>
        <v>0</v>
      </c>
      <c r="M112" s="217" t="s">
        <v>55</v>
      </c>
      <c r="N112" s="222">
        <v>110</v>
      </c>
      <c r="O112" s="215" t="str">
        <f>TEAMS!N98</f>
        <v>CR 14</v>
      </c>
      <c r="P112" s="216">
        <f>TEAMS!P115</f>
        <v>0</v>
      </c>
      <c r="Q112" s="217" t="s">
        <v>55</v>
      </c>
      <c r="R112" s="235">
        <f>IF('290 Club'!C94=0,"",'290 Club'!A94)</f>
      </c>
      <c r="S112" s="236">
        <f>IF('290 Club'!C94=0,"",'290 Club'!B94)</f>
      </c>
      <c r="T112" s="237">
        <f>IF('290 Club'!C94=0,"",'290 Club'!C94)</f>
      </c>
      <c r="U112" s="209"/>
    </row>
    <row r="113" spans="1:21" ht="15.75">
      <c r="A113" s="222">
        <v>111</v>
      </c>
      <c r="B113" s="215" t="str">
        <f>TEAMS!R$98</f>
        <v>CR 15</v>
      </c>
      <c r="C113" s="216">
        <f>TEAMS!U$115</f>
        <v>0</v>
      </c>
      <c r="D113" s="217" t="s">
        <v>55</v>
      </c>
      <c r="E113" s="218">
        <f>COUNT(TEAMS!U100:U111)</f>
        <v>0</v>
      </c>
      <c r="F113" s="223">
        <v>111</v>
      </c>
      <c r="G113" s="215" t="str">
        <f>TEAMS!R98</f>
        <v>CR 15</v>
      </c>
      <c r="H113" s="216">
        <f>TEAMS!R115</f>
        <v>0</v>
      </c>
      <c r="I113" s="217" t="s">
        <v>55</v>
      </c>
      <c r="J113" s="222">
        <v>111</v>
      </c>
      <c r="K113" s="215" t="str">
        <f>TEAMS!R98</f>
        <v>CR 15</v>
      </c>
      <c r="L113" s="216">
        <f>TEAMS!S115</f>
        <v>0</v>
      </c>
      <c r="M113" s="217" t="s">
        <v>55</v>
      </c>
      <c r="N113" s="222">
        <v>111</v>
      </c>
      <c r="O113" s="215" t="str">
        <f>TEAMS!R98</f>
        <v>CR 15</v>
      </c>
      <c r="P113" s="216">
        <f>TEAMS!T115</f>
        <v>0</v>
      </c>
      <c r="Q113" s="217" t="s">
        <v>55</v>
      </c>
      <c r="R113" s="235">
        <f>IF('290 Club'!C95=0,"",'290 Club'!A95)</f>
      </c>
      <c r="S113" s="236">
        <f>IF('290 Club'!C95=0,"",'290 Club'!B95)</f>
      </c>
      <c r="T113" s="237">
        <f>IF('290 Club'!C95=0,"",'290 Club'!C95)</f>
      </c>
      <c r="U113" s="209"/>
    </row>
    <row r="114" spans="1:21" ht="15.75">
      <c r="A114" s="222">
        <v>112</v>
      </c>
      <c r="B114" s="215" t="str">
        <f>TEAMS!F79</f>
        <v>CR 7</v>
      </c>
      <c r="C114" s="216">
        <f>TEAMS!I96</f>
        <v>0</v>
      </c>
      <c r="D114" s="217" t="s">
        <v>55</v>
      </c>
      <c r="E114" s="218">
        <f>COUNT(TEAMS!I81:I92)</f>
        <v>1</v>
      </c>
      <c r="F114" s="223">
        <v>112</v>
      </c>
      <c r="G114" s="215" t="str">
        <f>TEAMS!F79</f>
        <v>CR 7</v>
      </c>
      <c r="H114" s="216">
        <f>TEAMS!F96</f>
        <v>0</v>
      </c>
      <c r="I114" s="217" t="s">
        <v>55</v>
      </c>
      <c r="J114" s="222">
        <v>112</v>
      </c>
      <c r="K114" s="215" t="str">
        <f>TEAMS!F79</f>
        <v>CR 7</v>
      </c>
      <c r="L114" s="216">
        <f>TEAMS!G96</f>
        <v>0</v>
      </c>
      <c r="M114" s="217" t="s">
        <v>55</v>
      </c>
      <c r="N114" s="222">
        <v>112</v>
      </c>
      <c r="O114" s="215" t="str">
        <f>TEAMS!F79</f>
        <v>CR 7</v>
      </c>
      <c r="P114" s="216">
        <f>TEAMS!H96</f>
        <v>0</v>
      </c>
      <c r="Q114" s="217" t="s">
        <v>55</v>
      </c>
      <c r="R114" s="235">
        <f>IF('290 Club'!C96=0,"",'290 Club'!A96)</f>
      </c>
      <c r="S114" s="236">
        <f>IF('290 Club'!C96=0,"",'290 Club'!B96)</f>
      </c>
      <c r="T114" s="237">
        <f>IF('290 Club'!C96=0,"",'290 Club'!C96)</f>
      </c>
      <c r="U114" s="209"/>
    </row>
    <row r="115" spans="1:21" ht="15.75">
      <c r="A115" s="222">
        <v>113</v>
      </c>
      <c r="B115" s="215" t="str">
        <f>TEAMS!J79</f>
        <v>CR 8</v>
      </c>
      <c r="C115" s="216">
        <f>TEAMS!M96</f>
        <v>0</v>
      </c>
      <c r="D115" s="217" t="s">
        <v>55</v>
      </c>
      <c r="E115" s="218">
        <f>COUNT(TEAMS!M81:M92)</f>
        <v>0</v>
      </c>
      <c r="F115" s="223">
        <v>113</v>
      </c>
      <c r="G115" s="215" t="str">
        <f>TEAMS!J79</f>
        <v>CR 8</v>
      </c>
      <c r="H115" s="216">
        <f>TEAMS!J96</f>
        <v>0</v>
      </c>
      <c r="I115" s="217" t="s">
        <v>55</v>
      </c>
      <c r="J115" s="222">
        <v>113</v>
      </c>
      <c r="K115" s="215" t="str">
        <f>TEAMS!J79</f>
        <v>CR 8</v>
      </c>
      <c r="L115" s="216">
        <f>TEAMS!K96</f>
        <v>0</v>
      </c>
      <c r="M115" s="217" t="s">
        <v>55</v>
      </c>
      <c r="N115" s="222">
        <v>113</v>
      </c>
      <c r="O115" s="215" t="str">
        <f>TEAMS!J79</f>
        <v>CR 8</v>
      </c>
      <c r="P115" s="216">
        <f>TEAMS!L96</f>
        <v>0</v>
      </c>
      <c r="Q115" s="217" t="s">
        <v>55</v>
      </c>
      <c r="R115" s="235">
        <f>IF('290 Club'!C97=0,"",'290 Club'!A97)</f>
      </c>
      <c r="S115" s="236">
        <f>IF('290 Club'!C97=0,"",'290 Club'!B97)</f>
      </c>
      <c r="T115" s="237">
        <f>IF('290 Club'!C97=0,"",'290 Club'!C97)</f>
      </c>
      <c r="U115" s="209"/>
    </row>
    <row r="116" spans="1:21" ht="15.75">
      <c r="A116" s="222">
        <v>114</v>
      </c>
      <c r="B116" s="215" t="str">
        <f>TEAMS!N79</f>
        <v>CR 9</v>
      </c>
      <c r="C116" s="216">
        <f>TEAMS!Q96</f>
        <v>0</v>
      </c>
      <c r="D116" s="217" t="s">
        <v>55</v>
      </c>
      <c r="E116" s="218">
        <f>COUNT(TEAMS!Q81:Q92)</f>
        <v>0</v>
      </c>
      <c r="F116" s="223">
        <v>114</v>
      </c>
      <c r="G116" s="215" t="str">
        <f>TEAMS!N79</f>
        <v>CR 9</v>
      </c>
      <c r="H116" s="216">
        <f>TEAMS!N96</f>
        <v>0</v>
      </c>
      <c r="I116" s="217" t="s">
        <v>55</v>
      </c>
      <c r="J116" s="222">
        <v>114</v>
      </c>
      <c r="K116" s="215" t="str">
        <f>TEAMS!N79</f>
        <v>CR 9</v>
      </c>
      <c r="L116" s="216">
        <f>TEAMS!O96</f>
        <v>0</v>
      </c>
      <c r="M116" s="217" t="s">
        <v>55</v>
      </c>
      <c r="N116" s="222">
        <v>114</v>
      </c>
      <c r="O116" s="215" t="str">
        <f>TEAMS!N79</f>
        <v>CR 9</v>
      </c>
      <c r="P116" s="216">
        <f>TEAMS!P96</f>
        <v>0</v>
      </c>
      <c r="Q116" s="217" t="s">
        <v>55</v>
      </c>
      <c r="R116" s="235">
        <f>IF('290 Club'!C98=0,"",'290 Club'!A98)</f>
      </c>
      <c r="S116" s="236">
        <f>IF('290 Club'!C98=0,"",'290 Club'!B98)</f>
      </c>
      <c r="T116" s="237">
        <f>IF('290 Club'!C98=0,"",'290 Club'!C98)</f>
      </c>
      <c r="U116" s="209"/>
    </row>
    <row r="117" spans="1:21" ht="15.75">
      <c r="A117" s="222">
        <v>115</v>
      </c>
      <c r="B117" s="215" t="str">
        <f>TEAMS!R195</f>
        <v>EC 10</v>
      </c>
      <c r="C117" s="216">
        <f>TEAMS!U212</f>
        <v>0</v>
      </c>
      <c r="D117" s="217" t="s">
        <v>56</v>
      </c>
      <c r="E117" s="218">
        <f>COUNT(TEAMS!U197:U208)</f>
        <v>0</v>
      </c>
      <c r="F117" s="223">
        <v>115</v>
      </c>
      <c r="G117" s="239" t="str">
        <f>TEAMS!R195</f>
        <v>EC 10</v>
      </c>
      <c r="H117" s="240">
        <f>TEAMS!R212</f>
        <v>0</v>
      </c>
      <c r="I117" s="217" t="s">
        <v>56</v>
      </c>
      <c r="J117" s="222">
        <v>115</v>
      </c>
      <c r="K117" s="239" t="str">
        <f>TEAMS!R195</f>
        <v>EC 10</v>
      </c>
      <c r="L117" s="240">
        <f>TEAMS!S212</f>
        <v>0</v>
      </c>
      <c r="M117" s="217" t="s">
        <v>56</v>
      </c>
      <c r="N117" s="222">
        <v>115</v>
      </c>
      <c r="O117" s="239" t="str">
        <f>TEAMS!R195</f>
        <v>EC 10</v>
      </c>
      <c r="P117" s="240">
        <f>TEAMS!T212</f>
        <v>0</v>
      </c>
      <c r="Q117" s="217" t="s">
        <v>56</v>
      </c>
      <c r="R117" s="235">
        <f>IF('290 Club'!C99=0,"",'290 Club'!A99)</f>
      </c>
      <c r="S117" s="236">
        <f>IF('290 Club'!C99=0,"",'290 Club'!B99)</f>
      </c>
      <c r="T117" s="237">
        <f>IF('290 Club'!C99=0,"",'290 Club'!C99)</f>
      </c>
      <c r="U117" s="209"/>
    </row>
    <row r="118" spans="1:21" ht="15.75">
      <c r="A118" s="222">
        <v>116</v>
      </c>
      <c r="B118" s="215" t="str">
        <f>TEAMS!B$214</f>
        <v>EC 11</v>
      </c>
      <c r="C118" s="216">
        <f>TEAMS!E$231</f>
        <v>0</v>
      </c>
      <c r="D118" s="217" t="s">
        <v>56</v>
      </c>
      <c r="E118" s="218">
        <f>COUNT(TEAMS!E216:E227)</f>
        <v>0</v>
      </c>
      <c r="F118" s="223">
        <v>116</v>
      </c>
      <c r="G118" s="216" t="str">
        <f>TEAMS!B214</f>
        <v>EC 11</v>
      </c>
      <c r="H118" s="216">
        <f>TEAMS!B231</f>
        <v>0</v>
      </c>
      <c r="I118" s="217" t="s">
        <v>56</v>
      </c>
      <c r="J118" s="222">
        <v>116</v>
      </c>
      <c r="K118" s="215" t="str">
        <f>TEAMS!B214</f>
        <v>EC 11</v>
      </c>
      <c r="L118" s="216">
        <f>TEAMS!C231</f>
        <v>0</v>
      </c>
      <c r="M118" s="217" t="s">
        <v>56</v>
      </c>
      <c r="N118" s="222">
        <v>116</v>
      </c>
      <c r="O118" s="215" t="str">
        <f>TEAMS!B214</f>
        <v>EC 11</v>
      </c>
      <c r="P118" s="216">
        <f>TEAMS!D231</f>
        <v>0</v>
      </c>
      <c r="Q118" s="217" t="s">
        <v>56</v>
      </c>
      <c r="R118" s="235">
        <f>IF('290 Club'!C100=0,"",'290 Club'!A100)</f>
      </c>
      <c r="S118" s="236">
        <f>IF('290 Club'!C100=0,"",'290 Club'!B100)</f>
      </c>
      <c r="T118" s="237">
        <f>IF('290 Club'!C100=0,"",'290 Club'!C100)</f>
      </c>
      <c r="U118" s="209"/>
    </row>
    <row r="119" spans="1:21" ht="15.75">
      <c r="A119" s="222">
        <v>117</v>
      </c>
      <c r="B119" s="215" t="str">
        <f>TEAMS!F$214</f>
        <v>EC 12</v>
      </c>
      <c r="C119" s="216">
        <f>TEAMS!I$231</f>
        <v>0</v>
      </c>
      <c r="D119" s="217" t="s">
        <v>56</v>
      </c>
      <c r="E119" s="218">
        <f>COUNT(TEAMS!I216:I227)</f>
        <v>0</v>
      </c>
      <c r="F119" s="223">
        <v>117</v>
      </c>
      <c r="G119" s="215" t="str">
        <f>TEAMS!F214</f>
        <v>EC 12</v>
      </c>
      <c r="H119" s="216">
        <f>TEAMS!F231</f>
        <v>0</v>
      </c>
      <c r="I119" s="217" t="s">
        <v>56</v>
      </c>
      <c r="J119" s="222">
        <v>117</v>
      </c>
      <c r="K119" s="215" t="str">
        <f>TEAMS!F214</f>
        <v>EC 12</v>
      </c>
      <c r="L119" s="216">
        <f>TEAMS!G231</f>
        <v>0</v>
      </c>
      <c r="M119" s="217" t="s">
        <v>56</v>
      </c>
      <c r="N119" s="222">
        <v>117</v>
      </c>
      <c r="O119" s="215" t="str">
        <f>TEAMS!F214</f>
        <v>EC 12</v>
      </c>
      <c r="P119" s="216">
        <f>TEAMS!H231</f>
        <v>0</v>
      </c>
      <c r="Q119" s="217" t="s">
        <v>56</v>
      </c>
      <c r="R119" s="235">
        <f>IF('290 Club'!C101=0,"",'290 Club'!A101)</f>
      </c>
      <c r="S119" s="236">
        <f>IF('290 Club'!C101=0,"",'290 Club'!B101)</f>
      </c>
      <c r="T119" s="237">
        <f>IF('290 Club'!C101=0,"",'290 Club'!C101)</f>
      </c>
      <c r="U119" s="209"/>
    </row>
    <row r="120" spans="1:21" ht="15.75">
      <c r="A120" s="222">
        <v>118</v>
      </c>
      <c r="B120" s="215" t="str">
        <f>TEAMS!J$214</f>
        <v>EC 13</v>
      </c>
      <c r="C120" s="216">
        <f>TEAMS!M$231</f>
        <v>0</v>
      </c>
      <c r="D120" s="217" t="s">
        <v>56</v>
      </c>
      <c r="E120" s="218">
        <f>COUNT(TEAMS!M216:M227)</f>
        <v>0</v>
      </c>
      <c r="F120" s="223">
        <v>118</v>
      </c>
      <c r="G120" s="215" t="str">
        <f>TEAMS!J214</f>
        <v>EC 13</v>
      </c>
      <c r="H120" s="216">
        <f>TEAMS!J231</f>
        <v>0</v>
      </c>
      <c r="I120" s="217" t="s">
        <v>56</v>
      </c>
      <c r="J120" s="222">
        <v>118</v>
      </c>
      <c r="K120" s="215" t="str">
        <f>TEAMS!J214</f>
        <v>EC 13</v>
      </c>
      <c r="L120" s="216">
        <f>TEAMS!K231</f>
        <v>0</v>
      </c>
      <c r="M120" s="217" t="s">
        <v>56</v>
      </c>
      <c r="N120" s="222">
        <v>118</v>
      </c>
      <c r="O120" s="215" t="str">
        <f>TEAMS!J214</f>
        <v>EC 13</v>
      </c>
      <c r="P120" s="216">
        <f>TEAMS!L231</f>
        <v>0</v>
      </c>
      <c r="Q120" s="217" t="s">
        <v>56</v>
      </c>
      <c r="R120" s="235">
        <f>IF('290 Club'!C102=0,"",'290 Club'!A102)</f>
      </c>
      <c r="S120" s="236">
        <f>IF('290 Club'!C102=0,"",'290 Club'!B102)</f>
      </c>
      <c r="T120" s="237">
        <f>IF('290 Club'!C102=0,"",'290 Club'!C102)</f>
      </c>
      <c r="U120" s="209"/>
    </row>
    <row r="121" spans="1:21" ht="15.75">
      <c r="A121" s="222">
        <v>119</v>
      </c>
      <c r="B121" s="215" t="str">
        <f>TEAMS!N$214</f>
        <v>EC 14</v>
      </c>
      <c r="C121" s="216">
        <f>TEAMS!Q$231</f>
        <v>0</v>
      </c>
      <c r="D121" s="217" t="s">
        <v>56</v>
      </c>
      <c r="E121" s="218">
        <f>COUNT(TEAMS!Q216:Q227)</f>
        <v>0</v>
      </c>
      <c r="F121" s="223">
        <v>119</v>
      </c>
      <c r="G121" s="215" t="str">
        <f>TEAMS!N214</f>
        <v>EC 14</v>
      </c>
      <c r="H121" s="216">
        <f>TEAMS!N231</f>
        <v>0</v>
      </c>
      <c r="I121" s="217" t="s">
        <v>56</v>
      </c>
      <c r="J121" s="222">
        <v>119</v>
      </c>
      <c r="K121" s="215" t="str">
        <f>TEAMS!N214</f>
        <v>EC 14</v>
      </c>
      <c r="L121" s="216">
        <f>TEAMS!O231</f>
        <v>0</v>
      </c>
      <c r="M121" s="217" t="s">
        <v>56</v>
      </c>
      <c r="N121" s="222">
        <v>119</v>
      </c>
      <c r="O121" s="215" t="str">
        <f>TEAMS!N214</f>
        <v>EC 14</v>
      </c>
      <c r="P121" s="216">
        <f>TEAMS!P231</f>
        <v>0</v>
      </c>
      <c r="Q121" s="217" t="s">
        <v>56</v>
      </c>
      <c r="R121" s="235">
        <f>IF('290 Club'!C103=0,"",'290 Club'!A103)</f>
      </c>
      <c r="S121" s="236">
        <f>IF('290 Club'!C103=0,"",'290 Club'!B103)</f>
      </c>
      <c r="T121" s="237">
        <f>IF('290 Club'!C103=0,"",'290 Club'!C103)</f>
      </c>
      <c r="U121" s="209"/>
    </row>
    <row r="122" spans="1:21" ht="15.75">
      <c r="A122" s="222">
        <v>120</v>
      </c>
      <c r="B122" s="239" t="str">
        <f>TEAMS!R$214</f>
        <v>EC 15</v>
      </c>
      <c r="C122" s="240">
        <f>TEAMS!U$231</f>
        <v>0</v>
      </c>
      <c r="D122" s="217" t="s">
        <v>56</v>
      </c>
      <c r="E122" s="218">
        <f>COUNT(TEAMS!U216:U227)</f>
        <v>0</v>
      </c>
      <c r="F122" s="223">
        <v>120</v>
      </c>
      <c r="G122" s="239" t="str">
        <f>TEAMS!R214</f>
        <v>EC 15</v>
      </c>
      <c r="H122" s="240">
        <f>TEAMS!R231</f>
        <v>0</v>
      </c>
      <c r="I122" s="217" t="s">
        <v>56</v>
      </c>
      <c r="J122" s="222">
        <v>120</v>
      </c>
      <c r="K122" s="239" t="str">
        <f>TEAMS!R214</f>
        <v>EC 15</v>
      </c>
      <c r="L122" s="240">
        <f>TEAMS!S231</f>
        <v>0</v>
      </c>
      <c r="M122" s="217" t="s">
        <v>56</v>
      </c>
      <c r="N122" s="222">
        <v>120</v>
      </c>
      <c r="O122" s="239" t="str">
        <f>TEAMS!R214</f>
        <v>EC 15</v>
      </c>
      <c r="P122" s="240">
        <f>TEAMS!T231</f>
        <v>0</v>
      </c>
      <c r="Q122" s="217" t="s">
        <v>56</v>
      </c>
      <c r="R122" s="235">
        <f>IF('290 Club'!C104=0,"",'290 Club'!A104)</f>
      </c>
      <c r="S122" s="236">
        <f>IF('290 Club'!C104=0,"",'290 Club'!B104)</f>
      </c>
      <c r="T122" s="237">
        <f>IF('290 Club'!C104=0,"",'290 Club'!C104)</f>
      </c>
      <c r="U122" s="209"/>
    </row>
    <row r="123" spans="1:21" ht="15.75">
      <c r="A123" s="222">
        <v>121</v>
      </c>
      <c r="B123" s="215" t="str">
        <f>TEAMS!B195</f>
        <v>EC 6</v>
      </c>
      <c r="C123" s="216">
        <f>TEAMS!E212</f>
        <v>0</v>
      </c>
      <c r="D123" s="217" t="s">
        <v>56</v>
      </c>
      <c r="E123" s="218">
        <f>COUNT(TEAMS!E197:E208)</f>
        <v>0</v>
      </c>
      <c r="F123" s="223">
        <v>121</v>
      </c>
      <c r="G123" s="215" t="str">
        <f>TEAMS!B195</f>
        <v>EC 6</v>
      </c>
      <c r="H123" s="216">
        <f>TEAMS!B212</f>
        <v>0</v>
      </c>
      <c r="I123" s="217" t="s">
        <v>56</v>
      </c>
      <c r="J123" s="222">
        <v>121</v>
      </c>
      <c r="K123" s="215" t="str">
        <f>TEAMS!B195</f>
        <v>EC 6</v>
      </c>
      <c r="L123" s="216">
        <f>TEAMS!C212</f>
        <v>0</v>
      </c>
      <c r="M123" s="217" t="s">
        <v>56</v>
      </c>
      <c r="N123" s="222">
        <v>121</v>
      </c>
      <c r="O123" s="215" t="str">
        <f>TEAMS!B195</f>
        <v>EC 6</v>
      </c>
      <c r="P123" s="216">
        <f>TEAMS!D212</f>
        <v>0</v>
      </c>
      <c r="Q123" s="217" t="s">
        <v>56</v>
      </c>
      <c r="R123" s="235">
        <f>IF('290 Club'!C105=0,"",'290 Club'!A105)</f>
      </c>
      <c r="S123" s="236">
        <f>IF('290 Club'!C105=0,"",'290 Club'!B105)</f>
      </c>
      <c r="T123" s="237">
        <f>IF('290 Club'!C105=0,"",'290 Club'!C105)</f>
      </c>
      <c r="U123" s="209"/>
    </row>
    <row r="124" spans="1:21" ht="15.75">
      <c r="A124" s="222">
        <v>122</v>
      </c>
      <c r="B124" s="241" t="str">
        <f>TEAMS!F195</f>
        <v>EC 7</v>
      </c>
      <c r="C124" s="240">
        <f>TEAMS!I212</f>
        <v>0</v>
      </c>
      <c r="D124" s="217" t="s">
        <v>56</v>
      </c>
      <c r="E124" s="218">
        <f>COUNT(TEAMS!I197:I208)</f>
        <v>0</v>
      </c>
      <c r="F124" s="223">
        <v>122</v>
      </c>
      <c r="G124" s="239" t="str">
        <f>TEAMS!F195</f>
        <v>EC 7</v>
      </c>
      <c r="H124" s="240">
        <f>TEAMS!F212</f>
        <v>0</v>
      </c>
      <c r="I124" s="217" t="s">
        <v>56</v>
      </c>
      <c r="J124" s="222">
        <v>122</v>
      </c>
      <c r="K124" s="239" t="str">
        <f>TEAMS!F195</f>
        <v>EC 7</v>
      </c>
      <c r="L124" s="240">
        <f>TEAMS!G212</f>
        <v>0</v>
      </c>
      <c r="M124" s="217" t="s">
        <v>56</v>
      </c>
      <c r="N124" s="222">
        <v>122</v>
      </c>
      <c r="O124" s="239" t="str">
        <f>TEAMS!F195</f>
        <v>EC 7</v>
      </c>
      <c r="P124" s="240">
        <f>TEAMS!H212</f>
        <v>0</v>
      </c>
      <c r="Q124" s="217" t="s">
        <v>56</v>
      </c>
      <c r="R124" s="235">
        <f>IF('290 Club'!C106=0,"",'290 Club'!A106)</f>
      </c>
      <c r="S124" s="236">
        <f>IF('290 Club'!C106=0,"",'290 Club'!B106)</f>
      </c>
      <c r="T124" s="237">
        <f>IF('290 Club'!C106=0,"",'290 Club'!C106)</f>
      </c>
      <c r="U124" s="209"/>
    </row>
    <row r="125" spans="1:21" ht="15.75">
      <c r="A125" s="222">
        <v>123</v>
      </c>
      <c r="B125" s="239" t="str">
        <f>TEAMS!J195</f>
        <v>EC 8</v>
      </c>
      <c r="C125" s="240">
        <f>TEAMS!M212</f>
        <v>0</v>
      </c>
      <c r="D125" s="217" t="s">
        <v>56</v>
      </c>
      <c r="E125" s="218">
        <f>COUNT(TEAMS!M197:M208)</f>
        <v>0</v>
      </c>
      <c r="F125" s="223">
        <v>123</v>
      </c>
      <c r="G125" s="239" t="str">
        <f>TEAMS!J195</f>
        <v>EC 8</v>
      </c>
      <c r="H125" s="240">
        <f>TEAMS!J212</f>
        <v>0</v>
      </c>
      <c r="I125" s="217" t="s">
        <v>56</v>
      </c>
      <c r="J125" s="222">
        <v>123</v>
      </c>
      <c r="K125" s="239" t="str">
        <f>TEAMS!J195</f>
        <v>EC 8</v>
      </c>
      <c r="L125" s="240">
        <f>TEAMS!K212</f>
        <v>0</v>
      </c>
      <c r="M125" s="217" t="s">
        <v>56</v>
      </c>
      <c r="N125" s="222">
        <v>123</v>
      </c>
      <c r="O125" s="239" t="str">
        <f>TEAMS!J195</f>
        <v>EC 8</v>
      </c>
      <c r="P125" s="240">
        <f>TEAMS!L212</f>
        <v>0</v>
      </c>
      <c r="Q125" s="217" t="s">
        <v>56</v>
      </c>
      <c r="R125" s="235">
        <f>IF('290 Club'!C107=0,"",'290 Club'!A107)</f>
      </c>
      <c r="S125" s="236">
        <f>IF('290 Club'!C107=0,"",'290 Club'!B107)</f>
      </c>
      <c r="T125" s="237">
        <f>IF('290 Club'!C107=0,"",'290 Club'!C107)</f>
      </c>
      <c r="U125" s="209"/>
    </row>
    <row r="126" spans="1:21" ht="15.75">
      <c r="A126" s="222">
        <v>124</v>
      </c>
      <c r="B126" s="215" t="str">
        <f>TEAMS!N195</f>
        <v>EC 9</v>
      </c>
      <c r="C126" s="216">
        <f>TEAMS!Q212</f>
        <v>0</v>
      </c>
      <c r="D126" s="217" t="s">
        <v>56</v>
      </c>
      <c r="E126" s="218">
        <f>COUNT(TEAMS!Q197:Q208)</f>
        <v>0</v>
      </c>
      <c r="F126" s="223">
        <v>124</v>
      </c>
      <c r="G126" s="215" t="str">
        <f>TEAMS!N195</f>
        <v>EC 9</v>
      </c>
      <c r="H126" s="216">
        <f>TEAMS!N212</f>
        <v>0</v>
      </c>
      <c r="I126" s="217" t="s">
        <v>56</v>
      </c>
      <c r="J126" s="222">
        <v>124</v>
      </c>
      <c r="K126" s="215" t="str">
        <f>TEAMS!N195</f>
        <v>EC 9</v>
      </c>
      <c r="L126" s="216">
        <f>TEAMS!O212</f>
        <v>0</v>
      </c>
      <c r="M126" s="217" t="s">
        <v>56</v>
      </c>
      <c r="N126" s="222">
        <v>124</v>
      </c>
      <c r="O126" s="215" t="str">
        <f>TEAMS!N195</f>
        <v>EC 9</v>
      </c>
      <c r="P126" s="216">
        <f>TEAMS!P212</f>
        <v>0</v>
      </c>
      <c r="Q126" s="217" t="s">
        <v>56</v>
      </c>
      <c r="R126" s="235">
        <f>IF('290 Club'!C108=0,"",'290 Club'!A108)</f>
      </c>
      <c r="S126" s="236">
        <f>IF('290 Club'!C108=0,"",'290 Club'!B108)</f>
      </c>
      <c r="T126" s="237">
        <f>IF('290 Club'!C108=0,"",'290 Club'!C108)</f>
      </c>
      <c r="U126" s="209"/>
    </row>
    <row r="127" spans="1:21" ht="15.75">
      <c r="A127" s="222">
        <v>125</v>
      </c>
      <c r="B127" s="215" t="str">
        <f>TEAMS!R137</f>
        <v>EL 10</v>
      </c>
      <c r="C127" s="216">
        <f>TEAMS!U154</f>
        <v>0</v>
      </c>
      <c r="D127" s="217" t="s">
        <v>60</v>
      </c>
      <c r="E127" s="218">
        <f>COUNT(TEAMS!U139:U150)</f>
        <v>0</v>
      </c>
      <c r="F127" s="223">
        <v>125</v>
      </c>
      <c r="G127" s="215" t="str">
        <f>TEAMS!R137</f>
        <v>EL 10</v>
      </c>
      <c r="H127" s="216">
        <f>TEAMS!R154</f>
        <v>0</v>
      </c>
      <c r="I127" s="217" t="s">
        <v>60</v>
      </c>
      <c r="J127" s="222">
        <v>125</v>
      </c>
      <c r="K127" s="215" t="str">
        <f>TEAMS!R137</f>
        <v>EL 10</v>
      </c>
      <c r="L127" s="216">
        <f>TEAMS!S154</f>
        <v>0</v>
      </c>
      <c r="M127" s="217" t="s">
        <v>60</v>
      </c>
      <c r="N127" s="222">
        <v>125</v>
      </c>
      <c r="O127" s="215" t="str">
        <f>TEAMS!R137</f>
        <v>EL 10</v>
      </c>
      <c r="P127" s="216">
        <f>TEAMS!T154</f>
        <v>0</v>
      </c>
      <c r="Q127" s="217" t="s">
        <v>60</v>
      </c>
      <c r="R127" s="235">
        <f>IF('290 Club'!C109=0,"",'290 Club'!A109)</f>
      </c>
      <c r="S127" s="236">
        <f>IF('290 Club'!C109=0,"",'290 Club'!B109)</f>
      </c>
      <c r="T127" s="237">
        <f>IF('290 Club'!C109=0,"",'290 Club'!C109)</f>
      </c>
      <c r="U127" s="209"/>
    </row>
    <row r="128" spans="1:21" ht="15.75">
      <c r="A128" s="222">
        <v>126</v>
      </c>
      <c r="B128" s="215" t="str">
        <f>TEAMS!B$156</f>
        <v>EL 11</v>
      </c>
      <c r="C128" s="216">
        <f>TEAMS!E$173</f>
        <v>0</v>
      </c>
      <c r="D128" s="217" t="s">
        <v>60</v>
      </c>
      <c r="E128" s="218">
        <f>COUNT(TEAMS!E158:E169)</f>
        <v>0</v>
      </c>
      <c r="F128" s="223">
        <v>126</v>
      </c>
      <c r="G128" s="216" t="str">
        <f>TEAMS!B156</f>
        <v>EL 11</v>
      </c>
      <c r="H128" s="216">
        <f>TEAMS!B173</f>
        <v>0</v>
      </c>
      <c r="I128" s="217" t="s">
        <v>60</v>
      </c>
      <c r="J128" s="222">
        <v>126</v>
      </c>
      <c r="K128" s="215" t="str">
        <f>TEAMS!B156</f>
        <v>EL 11</v>
      </c>
      <c r="L128" s="216">
        <f>TEAMS!C173</f>
        <v>0</v>
      </c>
      <c r="M128" s="217" t="s">
        <v>60</v>
      </c>
      <c r="N128" s="222">
        <v>126</v>
      </c>
      <c r="O128" s="215" t="str">
        <f>TEAMS!B156</f>
        <v>EL 11</v>
      </c>
      <c r="P128" s="216">
        <f>TEAMS!D173</f>
        <v>0</v>
      </c>
      <c r="Q128" s="217" t="s">
        <v>60</v>
      </c>
      <c r="R128" s="235">
        <f>IF('290 Club'!C110=0,"",'290 Club'!A110)</f>
      </c>
      <c r="S128" s="236">
        <f>IF('290 Club'!C110=0,"",'290 Club'!B110)</f>
      </c>
      <c r="T128" s="237">
        <f>IF('290 Club'!C110=0,"",'290 Club'!C110)</f>
      </c>
      <c r="U128" s="209"/>
    </row>
    <row r="129" spans="1:21" ht="15.75">
      <c r="A129" s="222">
        <v>127</v>
      </c>
      <c r="B129" s="215" t="str">
        <f>TEAMS!F$156</f>
        <v>EL 12</v>
      </c>
      <c r="C129" s="216">
        <f>TEAMS!I$173</f>
        <v>0</v>
      </c>
      <c r="D129" s="217" t="s">
        <v>60</v>
      </c>
      <c r="E129" s="218">
        <f>COUNT(TEAMS!I158:I169)</f>
        <v>0</v>
      </c>
      <c r="F129" s="223">
        <v>127</v>
      </c>
      <c r="G129" s="215" t="str">
        <f>TEAMS!F156</f>
        <v>EL 12</v>
      </c>
      <c r="H129" s="216">
        <f>TEAMS!F173</f>
        <v>0</v>
      </c>
      <c r="I129" s="217" t="s">
        <v>60</v>
      </c>
      <c r="J129" s="222">
        <v>127</v>
      </c>
      <c r="K129" s="215" t="str">
        <f>TEAMS!F156</f>
        <v>EL 12</v>
      </c>
      <c r="L129" s="216">
        <f>TEAMS!G173</f>
        <v>0</v>
      </c>
      <c r="M129" s="217" t="s">
        <v>60</v>
      </c>
      <c r="N129" s="222">
        <v>127</v>
      </c>
      <c r="O129" s="215" t="str">
        <f>TEAMS!F156</f>
        <v>EL 12</v>
      </c>
      <c r="P129" s="216">
        <f>TEAMS!H173</f>
        <v>0</v>
      </c>
      <c r="Q129" s="217" t="s">
        <v>60</v>
      </c>
      <c r="R129" s="235">
        <f>IF('290 Club'!C111=0,"",'290 Club'!A111)</f>
      </c>
      <c r="S129" s="236">
        <f>IF('290 Club'!C111=0,"",'290 Club'!B111)</f>
      </c>
      <c r="T129" s="237">
        <f>IF('290 Club'!C111=0,"",'290 Club'!C111)</f>
      </c>
      <c r="U129" s="209"/>
    </row>
    <row r="130" spans="1:21" ht="15.75">
      <c r="A130" s="222">
        <v>128</v>
      </c>
      <c r="B130" s="215" t="str">
        <f>TEAMS!J$156</f>
        <v>EL 13</v>
      </c>
      <c r="C130" s="216">
        <f>TEAMS!M$173</f>
        <v>0</v>
      </c>
      <c r="D130" s="217" t="s">
        <v>60</v>
      </c>
      <c r="E130" s="218">
        <f>COUNT(TEAMS!M158:M169)</f>
        <v>0</v>
      </c>
      <c r="F130" s="223">
        <v>128</v>
      </c>
      <c r="G130" s="215" t="str">
        <f>TEAMS!J156</f>
        <v>EL 13</v>
      </c>
      <c r="H130" s="216">
        <f>TEAMS!J173</f>
        <v>0</v>
      </c>
      <c r="I130" s="217" t="s">
        <v>60</v>
      </c>
      <c r="J130" s="222">
        <v>128</v>
      </c>
      <c r="K130" s="215" t="str">
        <f>TEAMS!J156</f>
        <v>EL 13</v>
      </c>
      <c r="L130" s="216">
        <f>TEAMS!K173</f>
        <v>0</v>
      </c>
      <c r="M130" s="217" t="s">
        <v>60</v>
      </c>
      <c r="N130" s="222">
        <v>128</v>
      </c>
      <c r="O130" s="215" t="str">
        <f>TEAMS!J156</f>
        <v>EL 13</v>
      </c>
      <c r="P130" s="216">
        <f>TEAMS!L173</f>
        <v>0</v>
      </c>
      <c r="Q130" s="217" t="s">
        <v>60</v>
      </c>
      <c r="R130" s="235">
        <f>IF('290 Club'!C112=0,"",'290 Club'!A112)</f>
      </c>
      <c r="S130" s="236">
        <f>IF('290 Club'!C112=0,"",'290 Club'!B112)</f>
      </c>
      <c r="T130" s="237">
        <f>IF('290 Club'!C112=0,"",'290 Club'!C112)</f>
      </c>
      <c r="U130" s="209"/>
    </row>
    <row r="131" spans="1:21" ht="15.75">
      <c r="A131" s="222">
        <v>129</v>
      </c>
      <c r="B131" s="215" t="str">
        <f>TEAMS!N$156</f>
        <v>EL 14</v>
      </c>
      <c r="C131" s="216">
        <f>TEAMS!Q$173</f>
        <v>0</v>
      </c>
      <c r="D131" s="217" t="s">
        <v>60</v>
      </c>
      <c r="E131" s="218">
        <f>COUNT(TEAMS!Q158:Q169)</f>
        <v>0</v>
      </c>
      <c r="F131" s="223">
        <v>129</v>
      </c>
      <c r="G131" s="215" t="str">
        <f>TEAMS!N156</f>
        <v>EL 14</v>
      </c>
      <c r="H131" s="216">
        <f>TEAMS!N173</f>
        <v>0</v>
      </c>
      <c r="I131" s="217" t="s">
        <v>60</v>
      </c>
      <c r="J131" s="222">
        <v>129</v>
      </c>
      <c r="K131" s="215" t="str">
        <f>TEAMS!N156</f>
        <v>EL 14</v>
      </c>
      <c r="L131" s="216">
        <f>TEAMS!O173</f>
        <v>0</v>
      </c>
      <c r="M131" s="217" t="s">
        <v>60</v>
      </c>
      <c r="N131" s="222">
        <v>129</v>
      </c>
      <c r="O131" s="215" t="str">
        <f>TEAMS!N156</f>
        <v>EL 14</v>
      </c>
      <c r="P131" s="216">
        <f>TEAMS!P173</f>
        <v>0</v>
      </c>
      <c r="Q131" s="217" t="s">
        <v>60</v>
      </c>
      <c r="R131" s="235">
        <f>IF('290 Club'!C113=0,"",'290 Club'!A113)</f>
      </c>
      <c r="S131" s="236">
        <f>IF('290 Club'!C113=0,"",'290 Club'!B113)</f>
      </c>
      <c r="T131" s="237">
        <f>IF('290 Club'!C113=0,"",'290 Club'!C113)</f>
      </c>
      <c r="U131" s="209"/>
    </row>
    <row r="132" spans="1:21" ht="15.75">
      <c r="A132" s="222">
        <v>130</v>
      </c>
      <c r="B132" s="215" t="str">
        <f>TEAMS!R$156</f>
        <v>EL 15</v>
      </c>
      <c r="C132" s="216">
        <f>TEAMS!U$173</f>
        <v>0</v>
      </c>
      <c r="D132" s="217" t="s">
        <v>60</v>
      </c>
      <c r="E132" s="218">
        <f>COUNT(TEAMS!U158:U169)</f>
        <v>0</v>
      </c>
      <c r="F132" s="223">
        <v>130</v>
      </c>
      <c r="G132" s="215" t="str">
        <f>TEAMS!R156</f>
        <v>EL 15</v>
      </c>
      <c r="H132" s="216">
        <f>TEAMS!R173</f>
        <v>0</v>
      </c>
      <c r="I132" s="217" t="s">
        <v>60</v>
      </c>
      <c r="J132" s="222">
        <v>130</v>
      </c>
      <c r="K132" s="215" t="str">
        <f>TEAMS!R156</f>
        <v>EL 15</v>
      </c>
      <c r="L132" s="216">
        <f>TEAMS!S173</f>
        <v>0</v>
      </c>
      <c r="M132" s="217" t="s">
        <v>60</v>
      </c>
      <c r="N132" s="222">
        <v>130</v>
      </c>
      <c r="O132" s="215" t="str">
        <f>TEAMS!R156</f>
        <v>EL 15</v>
      </c>
      <c r="P132" s="216">
        <f>TEAMS!T173</f>
        <v>0</v>
      </c>
      <c r="Q132" s="217" t="s">
        <v>60</v>
      </c>
      <c r="R132" s="235">
        <f>IF('290 Club'!C114=0,"",'290 Club'!A114)</f>
      </c>
      <c r="S132" s="236">
        <f>IF('290 Club'!C114=0,"",'290 Club'!B114)</f>
      </c>
      <c r="T132" s="237">
        <f>IF('290 Club'!C114=0,"",'290 Club'!C114)</f>
      </c>
      <c r="U132" s="209"/>
    </row>
    <row r="133" spans="1:21" ht="15.75">
      <c r="A133" s="222">
        <v>131</v>
      </c>
      <c r="B133" s="215" t="str">
        <f>TEAMS!J137</f>
        <v>EL 8</v>
      </c>
      <c r="C133" s="216">
        <f>TEAMS!M154</f>
        <v>0</v>
      </c>
      <c r="D133" s="217" t="s">
        <v>60</v>
      </c>
      <c r="E133" s="218">
        <f>COUNT(TEAMS!M139:M150)</f>
        <v>0</v>
      </c>
      <c r="F133" s="223">
        <v>131</v>
      </c>
      <c r="G133" s="215" t="str">
        <f>TEAMS!J137</f>
        <v>EL 8</v>
      </c>
      <c r="H133" s="216">
        <f>TEAMS!J154</f>
        <v>0</v>
      </c>
      <c r="I133" s="217" t="s">
        <v>60</v>
      </c>
      <c r="J133" s="222">
        <v>131</v>
      </c>
      <c r="K133" s="215" t="str">
        <f>TEAMS!J137</f>
        <v>EL 8</v>
      </c>
      <c r="L133" s="216">
        <f>TEAMS!K154</f>
        <v>0</v>
      </c>
      <c r="M133" s="217" t="s">
        <v>60</v>
      </c>
      <c r="N133" s="222">
        <v>131</v>
      </c>
      <c r="O133" s="215" t="str">
        <f>TEAMS!J137</f>
        <v>EL 8</v>
      </c>
      <c r="P133" s="216">
        <f>TEAMS!L154</f>
        <v>0</v>
      </c>
      <c r="Q133" s="217" t="s">
        <v>60</v>
      </c>
      <c r="R133" s="235">
        <f>IF('290 Club'!C115=0,"",'290 Club'!A115)</f>
      </c>
      <c r="S133" s="236">
        <f>IF('290 Club'!C115=0,"",'290 Club'!B115)</f>
      </c>
      <c r="T133" s="237">
        <f>IF('290 Club'!C115=0,"",'290 Club'!C115)</f>
      </c>
      <c r="U133" s="209"/>
    </row>
    <row r="134" spans="1:21" ht="15.75">
      <c r="A134" s="222">
        <v>132</v>
      </c>
      <c r="B134" s="215" t="str">
        <f>TEAMS!N137</f>
        <v>EL 9</v>
      </c>
      <c r="C134" s="216">
        <f>TEAMS!Q154</f>
        <v>0</v>
      </c>
      <c r="D134" s="217" t="s">
        <v>60</v>
      </c>
      <c r="E134" s="218">
        <f>COUNT(TEAMS!Q139:Q150)</f>
        <v>0</v>
      </c>
      <c r="F134" s="223">
        <v>132</v>
      </c>
      <c r="G134" s="215" t="str">
        <f>TEAMS!N137</f>
        <v>EL 9</v>
      </c>
      <c r="H134" s="216">
        <f>TEAMS!N154</f>
        <v>0</v>
      </c>
      <c r="I134" s="217" t="s">
        <v>60</v>
      </c>
      <c r="J134" s="222">
        <v>132</v>
      </c>
      <c r="K134" s="215" t="str">
        <f>TEAMS!N137</f>
        <v>EL 9</v>
      </c>
      <c r="L134" s="216">
        <f>TEAMS!O154</f>
        <v>0</v>
      </c>
      <c r="M134" s="217" t="s">
        <v>60</v>
      </c>
      <c r="N134" s="222">
        <v>132</v>
      </c>
      <c r="O134" s="215" t="str">
        <f>TEAMS!N137</f>
        <v>EL 9</v>
      </c>
      <c r="P134" s="216">
        <f>TEAMS!P154</f>
        <v>0</v>
      </c>
      <c r="Q134" s="217" t="s">
        <v>60</v>
      </c>
      <c r="R134" s="235">
        <f>IF('290 Club'!C116=0,"",'290 Club'!A116)</f>
      </c>
      <c r="S134" s="236">
        <f>IF('290 Club'!C116=0,"",'290 Club'!B116)</f>
      </c>
      <c r="T134" s="237">
        <f>IF('290 Club'!C116=0,"",'290 Club'!C116)</f>
      </c>
      <c r="U134" s="209"/>
    </row>
    <row r="135" spans="1:21" ht="15.75">
      <c r="A135" s="222">
        <v>133</v>
      </c>
      <c r="B135" s="215" t="str">
        <f>TEAMS!R253</f>
        <v>GR 10</v>
      </c>
      <c r="C135" s="216">
        <f>TEAMS!U270</f>
        <v>0</v>
      </c>
      <c r="D135" s="217" t="s">
        <v>57</v>
      </c>
      <c r="E135" s="218">
        <f>COUNT(TEAMS!U255:U266)</f>
        <v>0</v>
      </c>
      <c r="F135" s="223">
        <v>133</v>
      </c>
      <c r="G135" s="215" t="str">
        <f>TEAMS!R253</f>
        <v>GR 10</v>
      </c>
      <c r="H135" s="216">
        <f>TEAMS!R270</f>
        <v>0</v>
      </c>
      <c r="I135" s="217" t="s">
        <v>57</v>
      </c>
      <c r="J135" s="222">
        <v>133</v>
      </c>
      <c r="K135" s="215" t="str">
        <f>TEAMS!R253</f>
        <v>GR 10</v>
      </c>
      <c r="L135" s="216">
        <f>TEAMS!S270</f>
        <v>0</v>
      </c>
      <c r="M135" s="217" t="s">
        <v>57</v>
      </c>
      <c r="N135" s="222">
        <v>133</v>
      </c>
      <c r="O135" s="215" t="str">
        <f>TEAMS!R253</f>
        <v>GR 10</v>
      </c>
      <c r="P135" s="216">
        <f>TEAMS!T270</f>
        <v>0</v>
      </c>
      <c r="Q135" s="217" t="s">
        <v>57</v>
      </c>
      <c r="R135" s="235">
        <f>IF('290 Club'!C117=0,"",'290 Club'!A117)</f>
      </c>
      <c r="S135" s="236">
        <f>IF('290 Club'!C117=0,"",'290 Club'!B117)</f>
      </c>
      <c r="T135" s="237">
        <f>IF('290 Club'!C117=0,"",'290 Club'!C117)</f>
      </c>
      <c r="U135" s="209"/>
    </row>
    <row r="136" spans="1:21" ht="15.75">
      <c r="A136" s="222">
        <v>134</v>
      </c>
      <c r="B136" s="215" t="str">
        <f>TEAMS!B$272</f>
        <v>GR 11</v>
      </c>
      <c r="C136" s="216">
        <f>TEAMS!E$289</f>
        <v>0</v>
      </c>
      <c r="D136" s="217" t="s">
        <v>57</v>
      </c>
      <c r="E136" s="218">
        <f>COUNT(TEAMS!E274:E285)</f>
        <v>0</v>
      </c>
      <c r="F136" s="223">
        <v>134</v>
      </c>
      <c r="G136" s="216" t="str">
        <f>TEAMS!B272</f>
        <v>GR 11</v>
      </c>
      <c r="H136" s="216">
        <f>TEAMS!B289</f>
        <v>0</v>
      </c>
      <c r="I136" s="217" t="s">
        <v>57</v>
      </c>
      <c r="J136" s="222">
        <v>134</v>
      </c>
      <c r="K136" s="215" t="str">
        <f>TEAMS!B272</f>
        <v>GR 11</v>
      </c>
      <c r="L136" s="216">
        <f>TEAMS!C289</f>
        <v>0</v>
      </c>
      <c r="M136" s="217" t="s">
        <v>57</v>
      </c>
      <c r="N136" s="222">
        <v>134</v>
      </c>
      <c r="O136" s="215" t="str">
        <f>TEAMS!B272</f>
        <v>GR 11</v>
      </c>
      <c r="P136" s="216">
        <f>TEAMS!D289</f>
        <v>0</v>
      </c>
      <c r="Q136" s="217" t="s">
        <v>57</v>
      </c>
      <c r="R136" s="235">
        <f>IF('290 Club'!C118=0,"",'290 Club'!A118)</f>
      </c>
      <c r="S136" s="236">
        <f>IF('290 Club'!C118=0,"",'290 Club'!B118)</f>
      </c>
      <c r="T136" s="237">
        <f>IF('290 Club'!C118=0,"",'290 Club'!C118)</f>
      </c>
      <c r="U136" s="209"/>
    </row>
    <row r="137" spans="1:21" ht="15.75">
      <c r="A137" s="222">
        <v>135</v>
      </c>
      <c r="B137" s="215" t="str">
        <f>TEAMS!F$272</f>
        <v>GR 12</v>
      </c>
      <c r="C137" s="216">
        <f>TEAMS!I$289</f>
        <v>0</v>
      </c>
      <c r="D137" s="217" t="s">
        <v>57</v>
      </c>
      <c r="E137" s="218">
        <f>COUNT(TEAMS!I274:I285)</f>
        <v>0</v>
      </c>
      <c r="F137" s="223">
        <v>135</v>
      </c>
      <c r="G137" s="215" t="str">
        <f>TEAMS!F272</f>
        <v>GR 12</v>
      </c>
      <c r="H137" s="216">
        <f>TEAMS!F289</f>
        <v>0</v>
      </c>
      <c r="I137" s="217" t="s">
        <v>57</v>
      </c>
      <c r="J137" s="222">
        <v>135</v>
      </c>
      <c r="K137" s="215" t="str">
        <f>TEAMS!F272</f>
        <v>GR 12</v>
      </c>
      <c r="L137" s="216">
        <f>TEAMS!G289</f>
        <v>0</v>
      </c>
      <c r="M137" s="217" t="s">
        <v>57</v>
      </c>
      <c r="N137" s="222">
        <v>135</v>
      </c>
      <c r="O137" s="215" t="str">
        <f>TEAMS!F272</f>
        <v>GR 12</v>
      </c>
      <c r="P137" s="216">
        <f>TEAMS!H289</f>
        <v>0</v>
      </c>
      <c r="Q137" s="217" t="s">
        <v>57</v>
      </c>
      <c r="R137" s="235">
        <f>IF('290 Club'!C119=0,"",'290 Club'!A119)</f>
      </c>
      <c r="S137" s="236">
        <f>IF('290 Club'!C119=0,"",'290 Club'!B119)</f>
      </c>
      <c r="T137" s="237">
        <f>IF('290 Club'!C119=0,"",'290 Club'!C119)</f>
      </c>
      <c r="U137" s="209"/>
    </row>
    <row r="138" spans="1:21" ht="15.75">
      <c r="A138" s="222">
        <v>136</v>
      </c>
      <c r="B138" s="215" t="str">
        <f>TEAMS!J$272</f>
        <v>GR 13</v>
      </c>
      <c r="C138" s="216">
        <f>TEAMS!M$289</f>
        <v>0</v>
      </c>
      <c r="D138" s="217" t="s">
        <v>57</v>
      </c>
      <c r="E138" s="218">
        <f>COUNT(TEAMS!M274:M285)</f>
        <v>0</v>
      </c>
      <c r="F138" s="223">
        <v>136</v>
      </c>
      <c r="G138" s="215" t="str">
        <f>TEAMS!J272</f>
        <v>GR 13</v>
      </c>
      <c r="H138" s="216">
        <f>TEAMS!J289</f>
        <v>0</v>
      </c>
      <c r="I138" s="217" t="s">
        <v>57</v>
      </c>
      <c r="J138" s="222">
        <v>136</v>
      </c>
      <c r="K138" s="215" t="str">
        <f>TEAMS!J272</f>
        <v>GR 13</v>
      </c>
      <c r="L138" s="216">
        <f>TEAMS!K289</f>
        <v>0</v>
      </c>
      <c r="M138" s="217" t="s">
        <v>57</v>
      </c>
      <c r="N138" s="222">
        <v>136</v>
      </c>
      <c r="O138" s="215" t="str">
        <f>TEAMS!J272</f>
        <v>GR 13</v>
      </c>
      <c r="P138" s="216">
        <f>TEAMS!L289</f>
        <v>0</v>
      </c>
      <c r="Q138" s="217" t="s">
        <v>57</v>
      </c>
      <c r="R138" s="235">
        <f>IF('290 Club'!C120=0,"",'290 Club'!A120)</f>
      </c>
      <c r="S138" s="236">
        <f>IF('290 Club'!C120=0,"",'290 Club'!B120)</f>
      </c>
      <c r="T138" s="237">
        <f>IF('290 Club'!C120=0,"",'290 Club'!C120)</f>
      </c>
      <c r="U138" s="209"/>
    </row>
    <row r="139" spans="1:21" ht="15.75">
      <c r="A139" s="222">
        <v>137</v>
      </c>
      <c r="B139" s="215" t="str">
        <f>TEAMS!N$272</f>
        <v>GR 14</v>
      </c>
      <c r="C139" s="216">
        <f>TEAMS!Q$289</f>
        <v>0</v>
      </c>
      <c r="D139" s="217" t="s">
        <v>57</v>
      </c>
      <c r="E139" s="218">
        <f>COUNT(TEAMS!Q274:Q285)</f>
        <v>0</v>
      </c>
      <c r="F139" s="223">
        <v>137</v>
      </c>
      <c r="G139" s="215" t="str">
        <f>TEAMS!N272</f>
        <v>GR 14</v>
      </c>
      <c r="H139" s="216">
        <f>TEAMS!N289</f>
        <v>0</v>
      </c>
      <c r="I139" s="217" t="s">
        <v>57</v>
      </c>
      <c r="J139" s="222">
        <v>137</v>
      </c>
      <c r="K139" s="215" t="str">
        <f>TEAMS!N272</f>
        <v>GR 14</v>
      </c>
      <c r="L139" s="216">
        <f>TEAMS!O289</f>
        <v>0</v>
      </c>
      <c r="M139" s="217" t="s">
        <v>57</v>
      </c>
      <c r="N139" s="222">
        <v>137</v>
      </c>
      <c r="O139" s="215" t="str">
        <f>TEAMS!N272</f>
        <v>GR 14</v>
      </c>
      <c r="P139" s="216">
        <f>TEAMS!P289</f>
        <v>0</v>
      </c>
      <c r="Q139" s="217" t="s">
        <v>57</v>
      </c>
      <c r="R139" s="235">
        <f>IF('290 Club'!C121=0,"",'290 Club'!A121)</f>
      </c>
      <c r="S139" s="236">
        <f>IF('290 Club'!C121=0,"",'290 Club'!B121)</f>
      </c>
      <c r="T139" s="237">
        <f>IF('290 Club'!C121=0,"",'290 Club'!C121)</f>
      </c>
      <c r="U139" s="209"/>
    </row>
    <row r="140" spans="1:21" ht="15.75">
      <c r="A140" s="222">
        <v>138</v>
      </c>
      <c r="B140" s="215" t="str">
        <f>TEAMS!R$272</f>
        <v>GR 15</v>
      </c>
      <c r="C140" s="216">
        <f>TEAMS!U$289</f>
        <v>0</v>
      </c>
      <c r="D140" s="217" t="s">
        <v>57</v>
      </c>
      <c r="E140" s="218">
        <f>COUNT(TEAMS!U274:U285)</f>
        <v>0</v>
      </c>
      <c r="F140" s="223">
        <v>138</v>
      </c>
      <c r="G140" s="215" t="str">
        <f>TEAMS!R272</f>
        <v>GR 15</v>
      </c>
      <c r="H140" s="216">
        <f>TEAMS!R289</f>
        <v>0</v>
      </c>
      <c r="I140" s="217" t="s">
        <v>57</v>
      </c>
      <c r="J140" s="222">
        <v>138</v>
      </c>
      <c r="K140" s="215" t="str">
        <f>TEAMS!R272</f>
        <v>GR 15</v>
      </c>
      <c r="L140" s="216">
        <f>TEAMS!S289</f>
        <v>0</v>
      </c>
      <c r="M140" s="217" t="s">
        <v>57</v>
      </c>
      <c r="N140" s="222">
        <v>138</v>
      </c>
      <c r="O140" s="215" t="str">
        <f>TEAMS!R272</f>
        <v>GR 15</v>
      </c>
      <c r="P140" s="216">
        <f>TEAMS!T289</f>
        <v>0</v>
      </c>
      <c r="Q140" s="217" t="s">
        <v>57</v>
      </c>
      <c r="R140" s="235">
        <f>IF('290 Club'!C122=0,"",'290 Club'!A122)</f>
      </c>
      <c r="S140" s="236">
        <f>IF('290 Club'!C122=0,"",'290 Club'!B122)</f>
      </c>
      <c r="T140" s="237">
        <f>IF('290 Club'!C122=0,"",'290 Club'!C122)</f>
      </c>
      <c r="U140" s="209"/>
    </row>
    <row r="141" spans="1:21" ht="15.75">
      <c r="A141" s="222">
        <v>139</v>
      </c>
      <c r="B141" s="215" t="str">
        <f>TEAMS!J253</f>
        <v>GR 8</v>
      </c>
      <c r="C141" s="216">
        <f>TEAMS!M270</f>
        <v>0</v>
      </c>
      <c r="D141" s="217" t="s">
        <v>57</v>
      </c>
      <c r="E141" s="218">
        <f>COUNT(TEAMS!M255:M266)</f>
        <v>0</v>
      </c>
      <c r="F141" s="223">
        <v>139</v>
      </c>
      <c r="G141" s="215" t="str">
        <f>TEAMS!J253</f>
        <v>GR 8</v>
      </c>
      <c r="H141" s="216">
        <f>TEAMS!J270</f>
        <v>0</v>
      </c>
      <c r="I141" s="217" t="s">
        <v>57</v>
      </c>
      <c r="J141" s="222">
        <v>139</v>
      </c>
      <c r="K141" s="215" t="str">
        <f>TEAMS!J253</f>
        <v>GR 8</v>
      </c>
      <c r="L141" s="216">
        <f>TEAMS!K270</f>
        <v>0</v>
      </c>
      <c r="M141" s="217" t="s">
        <v>57</v>
      </c>
      <c r="N141" s="222">
        <v>139</v>
      </c>
      <c r="O141" s="215" t="str">
        <f>TEAMS!J253</f>
        <v>GR 8</v>
      </c>
      <c r="P141" s="216">
        <f>TEAMS!L270</f>
        <v>0</v>
      </c>
      <c r="Q141" s="217" t="s">
        <v>57</v>
      </c>
      <c r="R141" s="235">
        <f>IF('290 Club'!C123=0,"",'290 Club'!A123)</f>
      </c>
      <c r="S141" s="236">
        <f>IF('290 Club'!C123=0,"",'290 Club'!B123)</f>
      </c>
      <c r="T141" s="237">
        <f>IF('290 Club'!C123=0,"",'290 Club'!C123)</f>
      </c>
      <c r="U141" s="209"/>
    </row>
    <row r="142" spans="1:21" ht="15.75">
      <c r="A142" s="222">
        <v>140</v>
      </c>
      <c r="B142" s="215" t="str">
        <f>TEAMS!N253</f>
        <v>GR 9</v>
      </c>
      <c r="C142" s="216">
        <f>TEAMS!Q270</f>
        <v>0</v>
      </c>
      <c r="D142" s="217" t="s">
        <v>57</v>
      </c>
      <c r="E142" s="218">
        <f>COUNT(TEAMS!Q255:Q266)</f>
        <v>0</v>
      </c>
      <c r="F142" s="223">
        <v>140</v>
      </c>
      <c r="G142" s="215" t="str">
        <f>TEAMS!N253</f>
        <v>GR 9</v>
      </c>
      <c r="H142" s="216">
        <f>TEAMS!N270</f>
        <v>0</v>
      </c>
      <c r="I142" s="217" t="s">
        <v>57</v>
      </c>
      <c r="J142" s="222">
        <v>140</v>
      </c>
      <c r="K142" s="215" t="str">
        <f>TEAMS!N253</f>
        <v>GR 9</v>
      </c>
      <c r="L142" s="216">
        <f>TEAMS!O270</f>
        <v>0</v>
      </c>
      <c r="M142" s="217" t="s">
        <v>57</v>
      </c>
      <c r="N142" s="222">
        <v>140</v>
      </c>
      <c r="O142" s="215" t="str">
        <f>TEAMS!N253</f>
        <v>GR 9</v>
      </c>
      <c r="P142" s="216">
        <f>TEAMS!P270</f>
        <v>0</v>
      </c>
      <c r="Q142" s="217" t="s">
        <v>57</v>
      </c>
      <c r="R142" s="235">
        <f>IF('290 Club'!C124=0,"",'290 Club'!A124)</f>
      </c>
      <c r="S142" s="236">
        <f>IF('290 Club'!C124=0,"",'290 Club'!B124)</f>
      </c>
      <c r="T142" s="237">
        <f>IF('290 Club'!C124=0,"",'290 Club'!C124)</f>
      </c>
      <c r="U142" s="209"/>
    </row>
    <row r="143" spans="1:21" ht="15.75">
      <c r="A143" s="222">
        <v>141</v>
      </c>
      <c r="B143" s="215" t="str">
        <f>TEAMS!R311</f>
        <v>HC 10</v>
      </c>
      <c r="C143" s="216">
        <f>TEAMS!U328</f>
        <v>0</v>
      </c>
      <c r="D143" s="217" t="s">
        <v>0</v>
      </c>
      <c r="E143" s="218">
        <f>COUNT(TEAMS!U313:U324)</f>
        <v>0</v>
      </c>
      <c r="F143" s="223">
        <v>141</v>
      </c>
      <c r="G143" s="215" t="str">
        <f>TEAMS!R311</f>
        <v>HC 10</v>
      </c>
      <c r="H143" s="216">
        <f>TEAMS!R328</f>
        <v>0</v>
      </c>
      <c r="I143" s="217" t="s">
        <v>0</v>
      </c>
      <c r="J143" s="222">
        <v>141</v>
      </c>
      <c r="K143" s="215" t="str">
        <f>TEAMS!R311</f>
        <v>HC 10</v>
      </c>
      <c r="L143" s="216">
        <f>TEAMS!S328</f>
        <v>0</v>
      </c>
      <c r="M143" s="217" t="s">
        <v>0</v>
      </c>
      <c r="N143" s="222">
        <v>141</v>
      </c>
      <c r="O143" s="215" t="str">
        <f>TEAMS!R311</f>
        <v>HC 10</v>
      </c>
      <c r="P143" s="216">
        <f>TEAMS!T328</f>
        <v>0</v>
      </c>
      <c r="Q143" s="217" t="s">
        <v>0</v>
      </c>
      <c r="R143" s="235">
        <f>IF('290 Club'!C125=0,"",'290 Club'!A125)</f>
      </c>
      <c r="S143" s="236">
        <f>IF('290 Club'!C125=0,"",'290 Club'!B125)</f>
      </c>
      <c r="T143" s="237">
        <f>IF('290 Club'!C125=0,"",'290 Club'!C125)</f>
      </c>
      <c r="U143" s="209"/>
    </row>
    <row r="144" spans="1:21" ht="15.75">
      <c r="A144" s="222">
        <v>142</v>
      </c>
      <c r="B144" s="215" t="str">
        <f>TEAMS!B$330</f>
        <v>HC 11</v>
      </c>
      <c r="C144" s="216">
        <f>TEAMS!E$347</f>
        <v>0</v>
      </c>
      <c r="D144" s="217" t="s">
        <v>0</v>
      </c>
      <c r="E144" s="218">
        <f>COUNT(TEAMS!E332:E343)</f>
        <v>0</v>
      </c>
      <c r="F144" s="223">
        <v>142</v>
      </c>
      <c r="G144" s="216" t="str">
        <f>TEAMS!B330</f>
        <v>HC 11</v>
      </c>
      <c r="H144" s="216">
        <f>TEAMS!B347</f>
        <v>0</v>
      </c>
      <c r="I144" s="217" t="s">
        <v>0</v>
      </c>
      <c r="J144" s="222">
        <v>142</v>
      </c>
      <c r="K144" s="215" t="str">
        <f>TEAMS!B330</f>
        <v>HC 11</v>
      </c>
      <c r="L144" s="216">
        <f>TEAMS!C347</f>
        <v>0</v>
      </c>
      <c r="M144" s="217" t="s">
        <v>0</v>
      </c>
      <c r="N144" s="222">
        <v>142</v>
      </c>
      <c r="O144" s="215" t="str">
        <f>TEAMS!B330</f>
        <v>HC 11</v>
      </c>
      <c r="P144" s="216">
        <f>TEAMS!D347</f>
        <v>0</v>
      </c>
      <c r="Q144" s="217" t="s">
        <v>0</v>
      </c>
      <c r="R144" s="235">
        <f>IF('290 Club'!C126=0,"",'290 Club'!A126)</f>
      </c>
      <c r="S144" s="236">
        <f>IF('290 Club'!C126=0,"",'290 Club'!B126)</f>
      </c>
      <c r="T144" s="237">
        <f>IF('290 Club'!C126=0,"",'290 Club'!C126)</f>
      </c>
      <c r="U144" s="209"/>
    </row>
    <row r="145" spans="1:21" ht="15.75">
      <c r="A145" s="222">
        <v>143</v>
      </c>
      <c r="B145" s="215" t="str">
        <f>TEAMS!F$330</f>
        <v>HC 12</v>
      </c>
      <c r="C145" s="216">
        <f>TEAMS!I$347</f>
        <v>0</v>
      </c>
      <c r="D145" s="217" t="s">
        <v>0</v>
      </c>
      <c r="E145" s="218">
        <f>COUNT(TEAMS!I332:I343)</f>
        <v>0</v>
      </c>
      <c r="F145" s="223">
        <v>143</v>
      </c>
      <c r="G145" s="215" t="str">
        <f>TEAMS!F330</f>
        <v>HC 12</v>
      </c>
      <c r="H145" s="216">
        <f>TEAMS!F347</f>
        <v>0</v>
      </c>
      <c r="I145" s="217" t="s">
        <v>0</v>
      </c>
      <c r="J145" s="222">
        <v>143</v>
      </c>
      <c r="K145" s="215" t="str">
        <f>TEAMS!F330</f>
        <v>HC 12</v>
      </c>
      <c r="L145" s="216">
        <f>TEAMS!G347</f>
        <v>0</v>
      </c>
      <c r="M145" s="217" t="s">
        <v>0</v>
      </c>
      <c r="N145" s="222">
        <v>143</v>
      </c>
      <c r="O145" s="215" t="str">
        <f>TEAMS!F330</f>
        <v>HC 12</v>
      </c>
      <c r="P145" s="216">
        <f>TEAMS!H347</f>
        <v>0</v>
      </c>
      <c r="Q145" s="217" t="s">
        <v>0</v>
      </c>
      <c r="R145" s="235">
        <f>IF('290 Club'!C127=0,"",'290 Club'!A127)</f>
      </c>
      <c r="S145" s="236">
        <f>IF('290 Club'!C127=0,"",'290 Club'!B127)</f>
      </c>
      <c r="T145" s="237">
        <f>IF('290 Club'!C127=0,"",'290 Club'!C127)</f>
      </c>
      <c r="U145" s="209"/>
    </row>
    <row r="146" spans="1:21" ht="15.75">
      <c r="A146" s="222">
        <v>144</v>
      </c>
      <c r="B146" s="215" t="str">
        <f>TEAMS!J$330</f>
        <v>HC 13</v>
      </c>
      <c r="C146" s="216">
        <f>TEAMS!M$347</f>
        <v>0</v>
      </c>
      <c r="D146" s="217" t="s">
        <v>0</v>
      </c>
      <c r="E146" s="218">
        <f>COUNT(TEAMS!M332:M343)</f>
        <v>0</v>
      </c>
      <c r="F146" s="223">
        <v>144</v>
      </c>
      <c r="G146" s="215" t="str">
        <f>TEAMS!J330</f>
        <v>HC 13</v>
      </c>
      <c r="H146" s="216">
        <f>TEAMS!J347</f>
        <v>0</v>
      </c>
      <c r="I146" s="217" t="s">
        <v>0</v>
      </c>
      <c r="J146" s="222">
        <v>144</v>
      </c>
      <c r="K146" s="215" t="str">
        <f>TEAMS!J330</f>
        <v>HC 13</v>
      </c>
      <c r="L146" s="216">
        <f>TEAMS!K347</f>
        <v>0</v>
      </c>
      <c r="M146" s="217" t="s">
        <v>0</v>
      </c>
      <c r="N146" s="222">
        <v>144</v>
      </c>
      <c r="O146" s="215" t="str">
        <f>TEAMS!J330</f>
        <v>HC 13</v>
      </c>
      <c r="P146" s="216">
        <f>TEAMS!L347</f>
        <v>0</v>
      </c>
      <c r="Q146" s="217" t="s">
        <v>0</v>
      </c>
      <c r="R146" s="235">
        <f>IF('290 Club'!C128=0,"",'290 Club'!A128)</f>
      </c>
      <c r="S146" s="236">
        <f>IF('290 Club'!C128=0,"",'290 Club'!B128)</f>
      </c>
      <c r="T146" s="237">
        <f>IF('290 Club'!C128=0,"",'290 Club'!C128)</f>
      </c>
      <c r="U146" s="209"/>
    </row>
    <row r="147" spans="1:21" ht="15.75">
      <c r="A147" s="222">
        <v>145</v>
      </c>
      <c r="B147" s="215" t="str">
        <f>TEAMS!N$330</f>
        <v>HC 14</v>
      </c>
      <c r="C147" s="216">
        <f>TEAMS!Q$347</f>
        <v>0</v>
      </c>
      <c r="D147" s="217" t="s">
        <v>0</v>
      </c>
      <c r="E147" s="218">
        <f>COUNT(TEAMS!Q332:Q343)</f>
        <v>0</v>
      </c>
      <c r="F147" s="223">
        <v>145</v>
      </c>
      <c r="G147" s="215" t="str">
        <f>TEAMS!N330</f>
        <v>HC 14</v>
      </c>
      <c r="H147" s="216">
        <f>TEAMS!N347</f>
        <v>0</v>
      </c>
      <c r="I147" s="217" t="s">
        <v>0</v>
      </c>
      <c r="J147" s="222">
        <v>145</v>
      </c>
      <c r="K147" s="215" t="str">
        <f>TEAMS!N330</f>
        <v>HC 14</v>
      </c>
      <c r="L147" s="216">
        <f>TEAMS!O347</f>
        <v>0</v>
      </c>
      <c r="M147" s="217" t="s">
        <v>0</v>
      </c>
      <c r="N147" s="222">
        <v>145</v>
      </c>
      <c r="O147" s="215" t="str">
        <f>TEAMS!N330</f>
        <v>HC 14</v>
      </c>
      <c r="P147" s="216">
        <f>TEAMS!P347</f>
        <v>0</v>
      </c>
      <c r="Q147" s="217" t="s">
        <v>0</v>
      </c>
      <c r="R147" s="235">
        <f>IF('290 Club'!C129=0,"",'290 Club'!A129)</f>
      </c>
      <c r="S147" s="236">
        <f>IF('290 Club'!C129=0,"",'290 Club'!B129)</f>
      </c>
      <c r="T147" s="237">
        <f>IF('290 Club'!C129=0,"",'290 Club'!C129)</f>
      </c>
      <c r="U147" s="209"/>
    </row>
    <row r="148" spans="1:21" ht="15.75">
      <c r="A148" s="222">
        <v>146</v>
      </c>
      <c r="B148" s="215" t="str">
        <f>TEAMS!R$330</f>
        <v>HC 15</v>
      </c>
      <c r="C148" s="216">
        <f>TEAMS!U$347</f>
        <v>0</v>
      </c>
      <c r="D148" s="217" t="s">
        <v>0</v>
      </c>
      <c r="E148" s="218">
        <f>COUNT(TEAMS!U332:U343)</f>
        <v>0</v>
      </c>
      <c r="F148" s="223">
        <v>146</v>
      </c>
      <c r="G148" s="215" t="str">
        <f>TEAMS!R330</f>
        <v>HC 15</v>
      </c>
      <c r="H148" s="216">
        <f>TEAMS!R347</f>
        <v>0</v>
      </c>
      <c r="I148" s="217" t="s">
        <v>0</v>
      </c>
      <c r="J148" s="222">
        <v>146</v>
      </c>
      <c r="K148" s="215" t="str">
        <f>TEAMS!R330</f>
        <v>HC 15</v>
      </c>
      <c r="L148" s="216">
        <f>TEAMS!S347</f>
        <v>0</v>
      </c>
      <c r="M148" s="217" t="s">
        <v>0</v>
      </c>
      <c r="N148" s="222">
        <v>146</v>
      </c>
      <c r="O148" s="215" t="str">
        <f>TEAMS!R330</f>
        <v>HC 15</v>
      </c>
      <c r="P148" s="216">
        <f>TEAMS!T347</f>
        <v>0</v>
      </c>
      <c r="Q148" s="217" t="s">
        <v>0</v>
      </c>
      <c r="R148" s="235">
        <f>IF('290 Club'!C130=0,"",'290 Club'!A130)</f>
      </c>
      <c r="S148" s="236">
        <f>IF('290 Club'!C130=0,"",'290 Club'!B130)</f>
      </c>
      <c r="T148" s="237">
        <f>IF('290 Club'!C130=0,"",'290 Club'!C130)</f>
      </c>
      <c r="U148" s="209"/>
    </row>
    <row r="149" spans="1:21" ht="15.75">
      <c r="A149" s="222">
        <v>147</v>
      </c>
      <c r="B149" s="215" t="str">
        <f>TEAMS!F311</f>
        <v>HC 7</v>
      </c>
      <c r="C149" s="216">
        <f>TEAMS!I328</f>
        <v>0</v>
      </c>
      <c r="D149" s="217" t="s">
        <v>0</v>
      </c>
      <c r="E149" s="218">
        <f>COUNT(TEAMS!I313:I324)</f>
        <v>0</v>
      </c>
      <c r="F149" s="223">
        <v>147</v>
      </c>
      <c r="G149" s="215" t="str">
        <f>TEAMS!F311</f>
        <v>HC 7</v>
      </c>
      <c r="H149" s="216">
        <f>TEAMS!F328</f>
        <v>0</v>
      </c>
      <c r="I149" s="217" t="s">
        <v>0</v>
      </c>
      <c r="J149" s="222">
        <v>147</v>
      </c>
      <c r="K149" s="215" t="str">
        <f>TEAMS!F311</f>
        <v>HC 7</v>
      </c>
      <c r="L149" s="216">
        <f>TEAMS!G328</f>
        <v>0</v>
      </c>
      <c r="M149" s="217" t="s">
        <v>0</v>
      </c>
      <c r="N149" s="222">
        <v>147</v>
      </c>
      <c r="O149" s="215" t="str">
        <f>TEAMS!F311</f>
        <v>HC 7</v>
      </c>
      <c r="P149" s="216">
        <f>TEAMS!H328</f>
        <v>0</v>
      </c>
      <c r="Q149" s="217" t="s">
        <v>0</v>
      </c>
      <c r="R149" s="235">
        <f>IF('290 Club'!C131=0,"",'290 Club'!A131)</f>
      </c>
      <c r="S149" s="236">
        <f>IF('290 Club'!C131=0,"",'290 Club'!B131)</f>
      </c>
      <c r="T149" s="237">
        <f>IF('290 Club'!C131=0,"",'290 Club'!C131)</f>
      </c>
      <c r="U149" s="209"/>
    </row>
    <row r="150" spans="1:21" ht="15.75">
      <c r="A150" s="222">
        <v>148</v>
      </c>
      <c r="B150" s="215" t="str">
        <f>TEAMS!J311</f>
        <v>HC 8</v>
      </c>
      <c r="C150" s="216">
        <f>TEAMS!M328</f>
        <v>0</v>
      </c>
      <c r="D150" s="217" t="s">
        <v>0</v>
      </c>
      <c r="E150" s="218">
        <f>COUNT(TEAMS!M313:M324)</f>
        <v>0</v>
      </c>
      <c r="F150" s="223">
        <v>148</v>
      </c>
      <c r="G150" s="215" t="str">
        <f>TEAMS!J311</f>
        <v>HC 8</v>
      </c>
      <c r="H150" s="216">
        <f>TEAMS!J328</f>
        <v>0</v>
      </c>
      <c r="I150" s="217" t="s">
        <v>0</v>
      </c>
      <c r="J150" s="222">
        <v>148</v>
      </c>
      <c r="K150" s="215" t="str">
        <f>TEAMS!J311</f>
        <v>HC 8</v>
      </c>
      <c r="L150" s="216">
        <f>TEAMS!K328</f>
        <v>0</v>
      </c>
      <c r="M150" s="217" t="s">
        <v>0</v>
      </c>
      <c r="N150" s="222">
        <v>148</v>
      </c>
      <c r="O150" s="215" t="str">
        <f>TEAMS!J311</f>
        <v>HC 8</v>
      </c>
      <c r="P150" s="216">
        <f>TEAMS!L328</f>
        <v>0</v>
      </c>
      <c r="Q150" s="217" t="s">
        <v>0</v>
      </c>
      <c r="R150" s="235">
        <f>IF('290 Club'!C132=0,"",'290 Club'!A132)</f>
      </c>
      <c r="S150" s="236">
        <f>IF('290 Club'!C132=0,"",'290 Club'!B132)</f>
      </c>
      <c r="T150" s="237">
        <f>IF('290 Club'!C132=0,"",'290 Club'!C132)</f>
      </c>
      <c r="U150" s="209"/>
    </row>
    <row r="151" spans="1:21" ht="15.75">
      <c r="A151" s="222">
        <v>149</v>
      </c>
      <c r="B151" s="215" t="str">
        <f>TEAMS!N311</f>
        <v>HC 9</v>
      </c>
      <c r="C151" s="216">
        <f>TEAMS!Q328</f>
        <v>0</v>
      </c>
      <c r="D151" s="217" t="s">
        <v>0</v>
      </c>
      <c r="E151" s="218">
        <f>COUNT(TEAMS!Q313:Q324)</f>
        <v>0</v>
      </c>
      <c r="F151" s="223">
        <v>149</v>
      </c>
      <c r="G151" s="215" t="str">
        <f>TEAMS!N311</f>
        <v>HC 9</v>
      </c>
      <c r="H151" s="216">
        <f>TEAMS!N328</f>
        <v>0</v>
      </c>
      <c r="I151" s="217" t="s">
        <v>0</v>
      </c>
      <c r="J151" s="222">
        <v>149</v>
      </c>
      <c r="K151" s="215" t="str">
        <f>TEAMS!N311</f>
        <v>HC 9</v>
      </c>
      <c r="L151" s="216">
        <f>TEAMS!O328</f>
        <v>0</v>
      </c>
      <c r="M151" s="217" t="s">
        <v>0</v>
      </c>
      <c r="N151" s="222">
        <v>149</v>
      </c>
      <c r="O151" s="215" t="str">
        <f>TEAMS!N311</f>
        <v>HC 9</v>
      </c>
      <c r="P151" s="216">
        <f>TEAMS!P328</f>
        <v>0</v>
      </c>
      <c r="Q151" s="217" t="s">
        <v>0</v>
      </c>
      <c r="R151" s="235">
        <f>IF('290 Club'!C133=0,"",'290 Club'!A133)</f>
      </c>
      <c r="S151" s="236">
        <f>IF('290 Club'!C133=0,"",'290 Club'!B133)</f>
      </c>
      <c r="T151" s="237">
        <f>IF('290 Club'!C133=0,"",'290 Club'!C133)</f>
      </c>
      <c r="U151" s="209"/>
    </row>
    <row r="152" spans="1:21" ht="15.75">
      <c r="A152" s="222">
        <v>150</v>
      </c>
      <c r="B152" s="215" t="str">
        <f>TEAMS!R369</f>
        <v>HT 10</v>
      </c>
      <c r="C152" s="216">
        <f>TEAMS!U386</f>
        <v>0</v>
      </c>
      <c r="D152" s="217" t="s">
        <v>61</v>
      </c>
      <c r="E152" s="218">
        <f>COUNT(TEAMS!U371:U382)</f>
        <v>0</v>
      </c>
      <c r="F152" s="223">
        <v>150</v>
      </c>
      <c r="G152" s="215" t="str">
        <f>TEAMS!R369</f>
        <v>HT 10</v>
      </c>
      <c r="H152" s="216">
        <f>TEAMS!R386</f>
        <v>0</v>
      </c>
      <c r="I152" s="217" t="s">
        <v>61</v>
      </c>
      <c r="J152" s="222">
        <v>150</v>
      </c>
      <c r="K152" s="215" t="str">
        <f>TEAMS!R369</f>
        <v>HT 10</v>
      </c>
      <c r="L152" s="216">
        <f>TEAMS!S386</f>
        <v>0</v>
      </c>
      <c r="M152" s="217" t="s">
        <v>61</v>
      </c>
      <c r="N152" s="222">
        <v>150</v>
      </c>
      <c r="O152" s="215" t="str">
        <f>TEAMS!R369</f>
        <v>HT 10</v>
      </c>
      <c r="P152" s="216">
        <f>TEAMS!T386</f>
        <v>0</v>
      </c>
      <c r="Q152" s="217" t="s">
        <v>61</v>
      </c>
      <c r="R152" s="235">
        <f>IF('290 Club'!C134=0,"",'290 Club'!A134)</f>
      </c>
      <c r="S152" s="236">
        <f>IF('290 Club'!C134=0,"",'290 Club'!B134)</f>
      </c>
      <c r="T152" s="237">
        <f>IF('290 Club'!C134=0,"",'290 Club'!C134)</f>
      </c>
      <c r="U152" s="209"/>
    </row>
    <row r="153" spans="1:21" ht="15.75">
      <c r="A153" s="222">
        <v>151</v>
      </c>
      <c r="B153" s="215" t="str">
        <f>TEAMS!B$388</f>
        <v>HT 11</v>
      </c>
      <c r="C153" s="216">
        <f>TEAMS!E$405</f>
        <v>0</v>
      </c>
      <c r="D153" s="217" t="s">
        <v>61</v>
      </c>
      <c r="E153" s="218">
        <f>COUNT(TEAMS!E390:E401)</f>
        <v>0</v>
      </c>
      <c r="F153" s="223">
        <v>151</v>
      </c>
      <c r="G153" s="216" t="str">
        <f>TEAMS!B388</f>
        <v>HT 11</v>
      </c>
      <c r="H153" s="216">
        <f>TEAMS!B405</f>
        <v>0</v>
      </c>
      <c r="I153" s="217" t="s">
        <v>61</v>
      </c>
      <c r="J153" s="222">
        <v>151</v>
      </c>
      <c r="K153" s="215" t="str">
        <f>TEAMS!B388</f>
        <v>HT 11</v>
      </c>
      <c r="L153" s="216">
        <f>TEAMS!C405</f>
        <v>0</v>
      </c>
      <c r="M153" s="217" t="s">
        <v>61</v>
      </c>
      <c r="N153" s="222">
        <v>151</v>
      </c>
      <c r="O153" s="215" t="str">
        <f>TEAMS!B388</f>
        <v>HT 11</v>
      </c>
      <c r="P153" s="216">
        <f>TEAMS!D405</f>
        <v>0</v>
      </c>
      <c r="Q153" s="217" t="s">
        <v>61</v>
      </c>
      <c r="R153" s="235">
        <f>IF('290 Club'!C135=0,"",'290 Club'!A135)</f>
      </c>
      <c r="S153" s="236">
        <f>IF('290 Club'!C135=0,"",'290 Club'!B135)</f>
      </c>
      <c r="T153" s="237">
        <f>IF('290 Club'!C135=0,"",'290 Club'!C135)</f>
      </c>
      <c r="U153" s="209"/>
    </row>
    <row r="154" spans="1:21" ht="15.75">
      <c r="A154" s="222">
        <v>152</v>
      </c>
      <c r="B154" s="215" t="str">
        <f>TEAMS!F$388</f>
        <v>HT 12</v>
      </c>
      <c r="C154" s="216">
        <f>TEAMS!I$405</f>
        <v>0</v>
      </c>
      <c r="D154" s="217" t="s">
        <v>61</v>
      </c>
      <c r="E154" s="218">
        <f>COUNT(TEAMS!I390:I401)</f>
        <v>0</v>
      </c>
      <c r="F154" s="223">
        <v>152</v>
      </c>
      <c r="G154" s="215" t="str">
        <f>TEAMS!F388</f>
        <v>HT 12</v>
      </c>
      <c r="H154" s="216">
        <f>TEAMS!F405</f>
        <v>0</v>
      </c>
      <c r="I154" s="217" t="s">
        <v>61</v>
      </c>
      <c r="J154" s="222">
        <v>152</v>
      </c>
      <c r="K154" s="215" t="str">
        <f>TEAMS!F388</f>
        <v>HT 12</v>
      </c>
      <c r="L154" s="216">
        <f>TEAMS!G405</f>
        <v>0</v>
      </c>
      <c r="M154" s="217" t="s">
        <v>61</v>
      </c>
      <c r="N154" s="222">
        <v>152</v>
      </c>
      <c r="O154" s="215" t="str">
        <f>TEAMS!F388</f>
        <v>HT 12</v>
      </c>
      <c r="P154" s="216">
        <f>TEAMS!H405</f>
        <v>0</v>
      </c>
      <c r="Q154" s="217" t="s">
        <v>61</v>
      </c>
      <c r="R154" s="235">
        <f>IF('290 Club'!C136=0,"",'290 Club'!A136)</f>
      </c>
      <c r="S154" s="236">
        <f>IF('290 Club'!C136=0,"",'290 Club'!B136)</f>
      </c>
      <c r="T154" s="237">
        <f>IF('290 Club'!C136=0,"",'290 Club'!C136)</f>
      </c>
      <c r="U154" s="209"/>
    </row>
    <row r="155" spans="1:21" ht="15.75">
      <c r="A155" s="222">
        <v>153</v>
      </c>
      <c r="B155" s="215" t="str">
        <f>TEAMS!J$388</f>
        <v>HT 13</v>
      </c>
      <c r="C155" s="216">
        <f>TEAMS!M$405</f>
        <v>0</v>
      </c>
      <c r="D155" s="217" t="s">
        <v>61</v>
      </c>
      <c r="E155" s="218">
        <f>COUNT(TEAMS!M390:M401)</f>
        <v>0</v>
      </c>
      <c r="F155" s="223">
        <v>153</v>
      </c>
      <c r="G155" s="215" t="str">
        <f>TEAMS!J388</f>
        <v>HT 13</v>
      </c>
      <c r="H155" s="216">
        <f>TEAMS!J405</f>
        <v>0</v>
      </c>
      <c r="I155" s="217" t="s">
        <v>61</v>
      </c>
      <c r="J155" s="222">
        <v>153</v>
      </c>
      <c r="K155" s="215" t="str">
        <f>TEAMS!J388</f>
        <v>HT 13</v>
      </c>
      <c r="L155" s="216">
        <f>TEAMS!K405</f>
        <v>0</v>
      </c>
      <c r="M155" s="217" t="s">
        <v>61</v>
      </c>
      <c r="N155" s="222">
        <v>153</v>
      </c>
      <c r="O155" s="215" t="str">
        <f>TEAMS!J388</f>
        <v>HT 13</v>
      </c>
      <c r="P155" s="216">
        <f>TEAMS!L405</f>
        <v>0</v>
      </c>
      <c r="Q155" s="217" t="s">
        <v>61</v>
      </c>
      <c r="R155" s="235">
        <f>IF('290 Club'!C137=0,"",'290 Club'!A137)</f>
      </c>
      <c r="S155" s="236">
        <f>IF('290 Club'!C137=0,"",'290 Club'!B137)</f>
      </c>
      <c r="T155" s="237">
        <f>IF('290 Club'!C137=0,"",'290 Club'!C137)</f>
      </c>
      <c r="U155" s="209"/>
    </row>
    <row r="156" spans="1:21" ht="15.75">
      <c r="A156" s="222">
        <v>154</v>
      </c>
      <c r="B156" s="215" t="str">
        <f>TEAMS!N$388</f>
        <v>HT 14</v>
      </c>
      <c r="C156" s="216">
        <f>TEAMS!Q$405</f>
        <v>0</v>
      </c>
      <c r="D156" s="217" t="s">
        <v>61</v>
      </c>
      <c r="E156" s="218">
        <f>COUNT(TEAMS!Q390:Q401)</f>
        <v>0</v>
      </c>
      <c r="F156" s="223">
        <v>154</v>
      </c>
      <c r="G156" s="215" t="str">
        <f>TEAMS!N388</f>
        <v>HT 14</v>
      </c>
      <c r="H156" s="216">
        <f>TEAMS!N405</f>
        <v>0</v>
      </c>
      <c r="I156" s="217" t="s">
        <v>61</v>
      </c>
      <c r="J156" s="222">
        <v>154</v>
      </c>
      <c r="K156" s="215" t="str">
        <f>TEAMS!N388</f>
        <v>HT 14</v>
      </c>
      <c r="L156" s="216">
        <f>TEAMS!O405</f>
        <v>0</v>
      </c>
      <c r="M156" s="217" t="s">
        <v>61</v>
      </c>
      <c r="N156" s="222">
        <v>154</v>
      </c>
      <c r="O156" s="215" t="str">
        <f>TEAMS!N388</f>
        <v>HT 14</v>
      </c>
      <c r="P156" s="216">
        <f>TEAMS!P405</f>
        <v>0</v>
      </c>
      <c r="Q156" s="217" t="s">
        <v>61</v>
      </c>
      <c r="R156" s="235">
        <f>IF('290 Club'!C138=0,"",'290 Club'!A138)</f>
      </c>
      <c r="S156" s="236">
        <f>IF('290 Club'!C138=0,"",'290 Club'!B138)</f>
      </c>
      <c r="T156" s="237">
        <f>IF('290 Club'!C138=0,"",'290 Club'!C138)</f>
      </c>
      <c r="U156" s="209"/>
    </row>
    <row r="157" spans="1:21" ht="15.75">
      <c r="A157" s="222">
        <v>155</v>
      </c>
      <c r="B157" s="215" t="str">
        <f>TEAMS!R$388</f>
        <v>HT 15</v>
      </c>
      <c r="C157" s="216">
        <f>TEAMS!U$405</f>
        <v>0</v>
      </c>
      <c r="D157" s="217" t="s">
        <v>61</v>
      </c>
      <c r="E157" s="218">
        <f>COUNT(TEAMS!U390:U401)</f>
        <v>0</v>
      </c>
      <c r="F157" s="223">
        <v>155</v>
      </c>
      <c r="G157" s="215" t="str">
        <f>TEAMS!R388</f>
        <v>HT 15</v>
      </c>
      <c r="H157" s="216">
        <f>TEAMS!R405</f>
        <v>0</v>
      </c>
      <c r="I157" s="217" t="s">
        <v>61</v>
      </c>
      <c r="J157" s="222">
        <v>155</v>
      </c>
      <c r="K157" s="215" t="str">
        <f>TEAMS!R388</f>
        <v>HT 15</v>
      </c>
      <c r="L157" s="216">
        <f>TEAMS!S405</f>
        <v>0</v>
      </c>
      <c r="M157" s="217" t="s">
        <v>61</v>
      </c>
      <c r="N157" s="222">
        <v>155</v>
      </c>
      <c r="O157" s="215" t="str">
        <f>TEAMS!R388</f>
        <v>HT 15</v>
      </c>
      <c r="P157" s="216">
        <f>TEAMS!T405</f>
        <v>0</v>
      </c>
      <c r="Q157" s="217" t="s">
        <v>61</v>
      </c>
      <c r="R157" s="235">
        <f>IF('290 Club'!C139=0,"",'290 Club'!A139)</f>
      </c>
      <c r="S157" s="236">
        <f>IF('290 Club'!C139=0,"",'290 Club'!B139)</f>
      </c>
      <c r="T157" s="237">
        <f>IF('290 Club'!C139=0,"",'290 Club'!C139)</f>
      </c>
      <c r="U157" s="209"/>
    </row>
    <row r="158" spans="1:21" ht="15.75">
      <c r="A158" s="222">
        <v>156</v>
      </c>
      <c r="B158" s="215" t="str">
        <f>TEAMS!N369</f>
        <v>HT 9</v>
      </c>
      <c r="C158" s="216">
        <f>TEAMS!Q386</f>
        <v>0</v>
      </c>
      <c r="D158" s="217" t="s">
        <v>61</v>
      </c>
      <c r="E158" s="218">
        <f>COUNT(TEAMS!Q371:Q382)</f>
        <v>0</v>
      </c>
      <c r="F158" s="223">
        <v>156</v>
      </c>
      <c r="G158" s="215" t="str">
        <f>TEAMS!N369</f>
        <v>HT 9</v>
      </c>
      <c r="H158" s="216">
        <f>TEAMS!N386</f>
        <v>0</v>
      </c>
      <c r="I158" s="217" t="s">
        <v>61</v>
      </c>
      <c r="J158" s="222">
        <v>156</v>
      </c>
      <c r="K158" s="215" t="str">
        <f>TEAMS!N369</f>
        <v>HT 9</v>
      </c>
      <c r="L158" s="216">
        <f>TEAMS!O386</f>
        <v>0</v>
      </c>
      <c r="M158" s="217" t="s">
        <v>61</v>
      </c>
      <c r="N158" s="222">
        <v>156</v>
      </c>
      <c r="O158" s="215" t="str">
        <f>TEAMS!N369</f>
        <v>HT 9</v>
      </c>
      <c r="P158" s="216">
        <f>TEAMS!P386</f>
        <v>0</v>
      </c>
      <c r="Q158" s="217" t="s">
        <v>61</v>
      </c>
      <c r="R158" s="235">
        <f>IF('290 Club'!C140=0,"",'290 Club'!A140)</f>
      </c>
      <c r="S158" s="236">
        <f>IF('290 Club'!C140=0,"",'290 Club'!B140)</f>
      </c>
      <c r="T158" s="237">
        <f>IF('290 Club'!C140=0,"",'290 Club'!C140)</f>
      </c>
      <c r="U158" s="209"/>
    </row>
    <row r="159" spans="1:21" ht="15.75">
      <c r="A159" s="222">
        <v>157</v>
      </c>
      <c r="B159" s="215" t="str">
        <f>TEAMS!R427</f>
        <v>JA 10</v>
      </c>
      <c r="C159" s="216">
        <f>TEAMS!U444</f>
        <v>0</v>
      </c>
      <c r="D159" s="217" t="s">
        <v>62</v>
      </c>
      <c r="E159" s="218">
        <f>COUNT(TEAMS!U429:U440)</f>
        <v>0</v>
      </c>
      <c r="F159" s="223">
        <v>157</v>
      </c>
      <c r="G159" s="215" t="str">
        <f>TEAMS!R427</f>
        <v>JA 10</v>
      </c>
      <c r="H159" s="216">
        <f>TEAMS!R444</f>
        <v>0</v>
      </c>
      <c r="I159" s="217" t="s">
        <v>62</v>
      </c>
      <c r="J159" s="222">
        <v>157</v>
      </c>
      <c r="K159" s="215" t="str">
        <f>TEAMS!R427</f>
        <v>JA 10</v>
      </c>
      <c r="L159" s="216">
        <f>TEAMS!S444</f>
        <v>0</v>
      </c>
      <c r="M159" s="217" t="s">
        <v>62</v>
      </c>
      <c r="N159" s="222">
        <v>157</v>
      </c>
      <c r="O159" s="215" t="str">
        <f>TEAMS!R427</f>
        <v>JA 10</v>
      </c>
      <c r="P159" s="216">
        <f>TEAMS!T444</f>
        <v>0</v>
      </c>
      <c r="Q159" s="217" t="s">
        <v>62</v>
      </c>
      <c r="R159" s="235">
        <f>IF('290 Club'!C141=0,"",'290 Club'!A141)</f>
      </c>
      <c r="S159" s="236">
        <f>IF('290 Club'!C141=0,"",'290 Club'!B141)</f>
      </c>
      <c r="T159" s="237">
        <f>IF('290 Club'!C141=0,"",'290 Club'!C141)</f>
      </c>
      <c r="U159" s="209"/>
    </row>
    <row r="160" spans="1:21" ht="15.75">
      <c r="A160" s="222">
        <v>158</v>
      </c>
      <c r="B160" s="215" t="str">
        <f>TEAMS!B$446</f>
        <v>JA 11</v>
      </c>
      <c r="C160" s="216">
        <f>TEAMS!E$463</f>
        <v>0</v>
      </c>
      <c r="D160" s="217" t="s">
        <v>62</v>
      </c>
      <c r="E160" s="218">
        <f>COUNT(TEAMS!E448:E459)</f>
        <v>0</v>
      </c>
      <c r="F160" s="223">
        <v>158</v>
      </c>
      <c r="G160" s="216" t="str">
        <f>TEAMS!B446</f>
        <v>JA 11</v>
      </c>
      <c r="H160" s="216">
        <f>TEAMS!B463</f>
        <v>0</v>
      </c>
      <c r="I160" s="217" t="s">
        <v>62</v>
      </c>
      <c r="J160" s="222">
        <v>158</v>
      </c>
      <c r="K160" s="215" t="str">
        <f>TEAMS!B446</f>
        <v>JA 11</v>
      </c>
      <c r="L160" s="216">
        <f>TEAMS!C463</f>
        <v>0</v>
      </c>
      <c r="M160" s="217" t="s">
        <v>62</v>
      </c>
      <c r="N160" s="222">
        <v>158</v>
      </c>
      <c r="O160" s="215" t="str">
        <f>TEAMS!B446</f>
        <v>JA 11</v>
      </c>
      <c r="P160" s="216">
        <f>TEAMS!D463</f>
        <v>0</v>
      </c>
      <c r="Q160" s="217" t="s">
        <v>62</v>
      </c>
      <c r="R160" s="235">
        <f>IF('290 Club'!C142=0,"",'290 Club'!A142)</f>
      </c>
      <c r="S160" s="236">
        <f>IF('290 Club'!C142=0,"",'290 Club'!B142)</f>
      </c>
      <c r="T160" s="237">
        <f>IF('290 Club'!C142=0,"",'290 Club'!C142)</f>
      </c>
      <c r="U160" s="209"/>
    </row>
    <row r="161" spans="1:21" ht="15.75">
      <c r="A161" s="222">
        <v>159</v>
      </c>
      <c r="B161" s="215" t="str">
        <f>TEAMS!F$446</f>
        <v>JA 12</v>
      </c>
      <c r="C161" s="216">
        <f>TEAMS!I$463</f>
        <v>0</v>
      </c>
      <c r="D161" s="217" t="s">
        <v>62</v>
      </c>
      <c r="E161" s="218">
        <f>COUNT(TEAMS!I448:I459)</f>
        <v>0</v>
      </c>
      <c r="F161" s="223">
        <v>159</v>
      </c>
      <c r="G161" s="215" t="str">
        <f>TEAMS!F446</f>
        <v>JA 12</v>
      </c>
      <c r="H161" s="216">
        <f>TEAMS!F463</f>
        <v>0</v>
      </c>
      <c r="I161" s="217" t="s">
        <v>62</v>
      </c>
      <c r="J161" s="222">
        <v>159</v>
      </c>
      <c r="K161" s="215" t="str">
        <f>TEAMS!F446</f>
        <v>JA 12</v>
      </c>
      <c r="L161" s="216">
        <f>TEAMS!G463</f>
        <v>0</v>
      </c>
      <c r="M161" s="217" t="s">
        <v>62</v>
      </c>
      <c r="N161" s="222">
        <v>159</v>
      </c>
      <c r="O161" s="215" t="str">
        <f>TEAMS!F446</f>
        <v>JA 12</v>
      </c>
      <c r="P161" s="216">
        <f>TEAMS!H463</f>
        <v>0</v>
      </c>
      <c r="Q161" s="217" t="s">
        <v>62</v>
      </c>
      <c r="R161" s="235">
        <f>IF('290 Club'!C143=0,"",'290 Club'!A143)</f>
      </c>
      <c r="S161" s="236">
        <f>IF('290 Club'!C143=0,"",'290 Club'!B143)</f>
      </c>
      <c r="T161" s="237">
        <f>IF('290 Club'!C143=0,"",'290 Club'!C143)</f>
      </c>
      <c r="U161" s="209"/>
    </row>
    <row r="162" spans="1:21" ht="15.75">
      <c r="A162" s="222">
        <v>160</v>
      </c>
      <c r="B162" s="215" t="str">
        <f>TEAMS!J$446</f>
        <v>JA 13</v>
      </c>
      <c r="C162" s="216">
        <f>TEAMS!M$463</f>
        <v>0</v>
      </c>
      <c r="D162" s="217" t="s">
        <v>62</v>
      </c>
      <c r="E162" s="218">
        <f>COUNT(TEAMS!M448:M459)</f>
        <v>0</v>
      </c>
      <c r="F162" s="223">
        <v>160</v>
      </c>
      <c r="G162" s="215" t="str">
        <f>TEAMS!J446</f>
        <v>JA 13</v>
      </c>
      <c r="H162" s="216">
        <f>TEAMS!J463</f>
        <v>0</v>
      </c>
      <c r="I162" s="217" t="s">
        <v>62</v>
      </c>
      <c r="J162" s="222">
        <v>160</v>
      </c>
      <c r="K162" s="215" t="str">
        <f>TEAMS!J446</f>
        <v>JA 13</v>
      </c>
      <c r="L162" s="216">
        <f>TEAMS!K463</f>
        <v>0</v>
      </c>
      <c r="M162" s="217" t="s">
        <v>62</v>
      </c>
      <c r="N162" s="222">
        <v>160</v>
      </c>
      <c r="O162" s="215" t="str">
        <f>TEAMS!J446</f>
        <v>JA 13</v>
      </c>
      <c r="P162" s="216">
        <f>TEAMS!L463</f>
        <v>0</v>
      </c>
      <c r="Q162" s="217" t="s">
        <v>62</v>
      </c>
      <c r="R162" s="235">
        <f>IF('290 Club'!C144=0,"",'290 Club'!A144)</f>
      </c>
      <c r="S162" s="236">
        <f>IF('290 Club'!C144=0,"",'290 Club'!B144)</f>
      </c>
      <c r="T162" s="237">
        <f>IF('290 Club'!C144=0,"",'290 Club'!C144)</f>
      </c>
      <c r="U162" s="209"/>
    </row>
    <row r="163" spans="1:21" ht="15.75">
      <c r="A163" s="222">
        <v>161</v>
      </c>
      <c r="B163" s="215" t="str">
        <f>TEAMS!N$446</f>
        <v>JA 14</v>
      </c>
      <c r="C163" s="216">
        <f>TEAMS!Q$463</f>
        <v>0</v>
      </c>
      <c r="D163" s="217" t="s">
        <v>62</v>
      </c>
      <c r="E163" s="218">
        <f>COUNT(TEAMS!Q448:Q459)</f>
        <v>0</v>
      </c>
      <c r="F163" s="222">
        <v>161</v>
      </c>
      <c r="G163" s="215" t="str">
        <f>TEAMS!N446</f>
        <v>JA 14</v>
      </c>
      <c r="H163" s="216">
        <f>TEAMS!N463</f>
        <v>0</v>
      </c>
      <c r="I163" s="217" t="s">
        <v>62</v>
      </c>
      <c r="J163" s="222">
        <v>161</v>
      </c>
      <c r="K163" s="215" t="str">
        <f>TEAMS!N446</f>
        <v>JA 14</v>
      </c>
      <c r="L163" s="216">
        <f>TEAMS!O463</f>
        <v>0</v>
      </c>
      <c r="M163" s="217" t="s">
        <v>62</v>
      </c>
      <c r="N163" s="222">
        <v>161</v>
      </c>
      <c r="O163" s="215" t="str">
        <f>TEAMS!N446</f>
        <v>JA 14</v>
      </c>
      <c r="P163" s="216">
        <f>TEAMS!P463</f>
        <v>0</v>
      </c>
      <c r="Q163" s="217" t="s">
        <v>62</v>
      </c>
      <c r="R163" s="235">
        <f>IF('290 Club'!C145=0,"",'290 Club'!A145)</f>
      </c>
      <c r="S163" s="236">
        <f>IF('290 Club'!C145=0,"",'290 Club'!B145)</f>
      </c>
      <c r="T163" s="237">
        <f>IF('290 Club'!C145=0,"",'290 Club'!C145)</f>
      </c>
      <c r="U163" s="209"/>
    </row>
    <row r="164" spans="1:21" ht="15.75">
      <c r="A164" s="222">
        <v>162</v>
      </c>
      <c r="B164" s="215" t="str">
        <f>TEAMS!R$446</f>
        <v>JA 15</v>
      </c>
      <c r="C164" s="216">
        <f>TEAMS!U$463</f>
        <v>0</v>
      </c>
      <c r="D164" s="217" t="s">
        <v>62</v>
      </c>
      <c r="E164" s="218">
        <f>COUNT(TEAMS!U448:U459)</f>
        <v>0</v>
      </c>
      <c r="F164" s="222">
        <v>162</v>
      </c>
      <c r="G164" s="215" t="str">
        <f>TEAMS!R446</f>
        <v>JA 15</v>
      </c>
      <c r="H164" s="216">
        <f>TEAMS!R463</f>
        <v>0</v>
      </c>
      <c r="I164" s="217" t="s">
        <v>62</v>
      </c>
      <c r="J164" s="222">
        <v>162</v>
      </c>
      <c r="K164" s="215" t="str">
        <f>TEAMS!R446</f>
        <v>JA 15</v>
      </c>
      <c r="L164" s="216">
        <f>TEAMS!S463</f>
        <v>0</v>
      </c>
      <c r="M164" s="217" t="s">
        <v>62</v>
      </c>
      <c r="N164" s="222">
        <v>162</v>
      </c>
      <c r="O164" s="215" t="str">
        <f>TEAMS!R446</f>
        <v>JA 15</v>
      </c>
      <c r="P164" s="216">
        <f>TEAMS!T463</f>
        <v>0</v>
      </c>
      <c r="Q164" s="217" t="s">
        <v>62</v>
      </c>
      <c r="R164" s="235">
        <f>IF('290 Club'!C146=0,"",'290 Club'!A146)</f>
      </c>
      <c r="S164" s="236">
        <f>IF('290 Club'!C146=0,"",'290 Club'!B146)</f>
      </c>
      <c r="T164" s="237">
        <f>IF('290 Club'!C146=0,"",'290 Club'!C146)</f>
      </c>
      <c r="U164" s="209"/>
    </row>
    <row r="165" spans="1:21" ht="15.75">
      <c r="A165" s="222">
        <v>163</v>
      </c>
      <c r="B165" s="215" t="str">
        <f>TEAMS!R408</f>
        <v>JA 5</v>
      </c>
      <c r="C165" s="216">
        <f>TEAMS!U425</f>
        <v>0</v>
      </c>
      <c r="D165" s="217" t="s">
        <v>62</v>
      </c>
      <c r="E165" s="218">
        <f>COUNT(TEAMS!U410:U421)</f>
        <v>1</v>
      </c>
      <c r="F165" s="222">
        <v>163</v>
      </c>
      <c r="G165" s="215" t="str">
        <f>TEAMS!R408</f>
        <v>JA 5</v>
      </c>
      <c r="H165" s="216">
        <f>TEAMS!R425</f>
        <v>0</v>
      </c>
      <c r="I165" s="217" t="s">
        <v>62</v>
      </c>
      <c r="J165" s="222">
        <v>163</v>
      </c>
      <c r="K165" s="215" t="str">
        <f>TEAMS!R408</f>
        <v>JA 5</v>
      </c>
      <c r="L165" s="216">
        <f>TEAMS!S425</f>
        <v>0</v>
      </c>
      <c r="M165" s="217" t="s">
        <v>62</v>
      </c>
      <c r="N165" s="222">
        <v>163</v>
      </c>
      <c r="O165" s="215" t="str">
        <f>TEAMS!R408</f>
        <v>JA 5</v>
      </c>
      <c r="P165" s="216">
        <f>TEAMS!T425</f>
        <v>0</v>
      </c>
      <c r="Q165" s="217" t="s">
        <v>62</v>
      </c>
      <c r="R165" s="235">
        <f>IF('290 Club'!C147=0,"",'290 Club'!A147)</f>
      </c>
      <c r="S165" s="236">
        <f>IF('290 Club'!C147=0,"",'290 Club'!B147)</f>
      </c>
      <c r="T165" s="237">
        <f>IF('290 Club'!C147=0,"",'290 Club'!C147)</f>
      </c>
      <c r="U165" s="209"/>
    </row>
    <row r="166" spans="1:21" ht="15.75">
      <c r="A166" s="222">
        <v>164</v>
      </c>
      <c r="B166" s="215" t="str">
        <f>TEAMS!B427</f>
        <v>JA 6</v>
      </c>
      <c r="C166" s="216">
        <f>TEAMS!E444</f>
        <v>0</v>
      </c>
      <c r="D166" s="217" t="s">
        <v>62</v>
      </c>
      <c r="E166" s="218">
        <f>COUNT(TEAMS!E429:E440)</f>
        <v>0</v>
      </c>
      <c r="F166" s="222">
        <v>164</v>
      </c>
      <c r="G166" s="215" t="str">
        <f>TEAMS!B427</f>
        <v>JA 6</v>
      </c>
      <c r="H166" s="216">
        <f>TEAMS!B444</f>
        <v>0</v>
      </c>
      <c r="I166" s="217" t="s">
        <v>62</v>
      </c>
      <c r="J166" s="222">
        <v>164</v>
      </c>
      <c r="K166" s="215" t="str">
        <f>TEAMS!B427</f>
        <v>JA 6</v>
      </c>
      <c r="L166" s="216">
        <f>TEAMS!C444</f>
        <v>0</v>
      </c>
      <c r="M166" s="217" t="s">
        <v>62</v>
      </c>
      <c r="N166" s="222">
        <v>164</v>
      </c>
      <c r="O166" s="215" t="str">
        <f>TEAMS!B427</f>
        <v>JA 6</v>
      </c>
      <c r="P166" s="216">
        <f>TEAMS!D444</f>
        <v>0</v>
      </c>
      <c r="Q166" s="217" t="s">
        <v>62</v>
      </c>
      <c r="R166" s="235">
        <f>IF('290 Club'!C148=0,"",'290 Club'!A148)</f>
      </c>
      <c r="S166" s="236">
        <f>IF('290 Club'!C148=0,"",'290 Club'!B148)</f>
      </c>
      <c r="T166" s="237">
        <f>IF('290 Club'!C148=0,"",'290 Club'!C148)</f>
      </c>
      <c r="U166" s="209"/>
    </row>
    <row r="167" spans="1:21" ht="15.75">
      <c r="A167" s="222">
        <v>165</v>
      </c>
      <c r="B167" s="215" t="str">
        <f>TEAMS!F427</f>
        <v>JA 7</v>
      </c>
      <c r="C167" s="216">
        <f>TEAMS!I444</f>
        <v>0</v>
      </c>
      <c r="D167" s="217" t="s">
        <v>62</v>
      </c>
      <c r="E167" s="218">
        <f>COUNT(TEAMS!I429:I440)</f>
        <v>0</v>
      </c>
      <c r="F167" s="222">
        <v>165</v>
      </c>
      <c r="G167" s="215" t="str">
        <f>TEAMS!F427</f>
        <v>JA 7</v>
      </c>
      <c r="H167" s="216">
        <f>TEAMS!F444</f>
        <v>0</v>
      </c>
      <c r="I167" s="217" t="s">
        <v>62</v>
      </c>
      <c r="J167" s="222">
        <v>165</v>
      </c>
      <c r="K167" s="215" t="str">
        <f>TEAMS!F427</f>
        <v>JA 7</v>
      </c>
      <c r="L167" s="216">
        <f>TEAMS!G444</f>
        <v>0</v>
      </c>
      <c r="M167" s="217" t="s">
        <v>62</v>
      </c>
      <c r="N167" s="222">
        <v>165</v>
      </c>
      <c r="O167" s="215" t="str">
        <f>TEAMS!F427</f>
        <v>JA 7</v>
      </c>
      <c r="P167" s="216">
        <f>TEAMS!H444</f>
        <v>0</v>
      </c>
      <c r="Q167" s="217" t="s">
        <v>62</v>
      </c>
      <c r="R167" s="235">
        <f>IF('290 Club'!C149=0,"",'290 Club'!A149)</f>
      </c>
      <c r="S167" s="236">
        <f>IF('290 Club'!C149=0,"",'290 Club'!B149)</f>
      </c>
      <c r="T167" s="237">
        <f>IF('290 Club'!C149=0,"",'290 Club'!C149)</f>
      </c>
      <c r="U167" s="209"/>
    </row>
    <row r="168" spans="1:21" ht="15.75">
      <c r="A168" s="222">
        <v>166</v>
      </c>
      <c r="B168" s="215" t="str">
        <f>TEAMS!J427</f>
        <v>JA 8</v>
      </c>
      <c r="C168" s="216">
        <f>TEAMS!M444</f>
        <v>0</v>
      </c>
      <c r="D168" s="217" t="s">
        <v>62</v>
      </c>
      <c r="E168" s="218">
        <f>COUNT(TEAMS!M429:M440)</f>
        <v>0</v>
      </c>
      <c r="F168" s="222">
        <v>166</v>
      </c>
      <c r="G168" s="215" t="str">
        <f>TEAMS!J427</f>
        <v>JA 8</v>
      </c>
      <c r="H168" s="216">
        <f>TEAMS!J444</f>
        <v>0</v>
      </c>
      <c r="I168" s="217" t="s">
        <v>62</v>
      </c>
      <c r="J168" s="222">
        <v>166</v>
      </c>
      <c r="K168" s="215" t="str">
        <f>TEAMS!J427</f>
        <v>JA 8</v>
      </c>
      <c r="L168" s="216">
        <f>TEAMS!K444</f>
        <v>0</v>
      </c>
      <c r="M168" s="217" t="s">
        <v>62</v>
      </c>
      <c r="N168" s="222">
        <v>166</v>
      </c>
      <c r="O168" s="215" t="str">
        <f>TEAMS!J427</f>
        <v>JA 8</v>
      </c>
      <c r="P168" s="216">
        <f>TEAMS!L444</f>
        <v>0</v>
      </c>
      <c r="Q168" s="217" t="s">
        <v>62</v>
      </c>
      <c r="R168" s="235">
        <f>IF('290 Club'!C150=0,"",'290 Club'!A150)</f>
      </c>
      <c r="S168" s="236">
        <f>IF('290 Club'!C150=0,"",'290 Club'!B150)</f>
      </c>
      <c r="T168" s="237">
        <f>IF('290 Club'!C150=0,"",'290 Club'!C150)</f>
      </c>
      <c r="U168" s="209"/>
    </row>
    <row r="169" spans="1:21" ht="15.75">
      <c r="A169" s="222">
        <v>167</v>
      </c>
      <c r="B169" s="215" t="str">
        <f>TEAMS!N427</f>
        <v>JA 9</v>
      </c>
      <c r="C169" s="216">
        <f>TEAMS!Q444</f>
        <v>0</v>
      </c>
      <c r="D169" s="217" t="s">
        <v>62</v>
      </c>
      <c r="E169" s="218">
        <f>COUNT(TEAMS!Q429:Q440)</f>
        <v>0</v>
      </c>
      <c r="F169" s="222">
        <v>167</v>
      </c>
      <c r="G169" s="215" t="str">
        <f>TEAMS!N427</f>
        <v>JA 9</v>
      </c>
      <c r="H169" s="216">
        <f>TEAMS!N444</f>
        <v>0</v>
      </c>
      <c r="I169" s="217" t="s">
        <v>62</v>
      </c>
      <c r="J169" s="222">
        <v>167</v>
      </c>
      <c r="K169" s="215" t="str">
        <f>TEAMS!N427</f>
        <v>JA 9</v>
      </c>
      <c r="L169" s="216">
        <f>TEAMS!O444</f>
        <v>0</v>
      </c>
      <c r="M169" s="217" t="s">
        <v>62</v>
      </c>
      <c r="N169" s="222">
        <v>167</v>
      </c>
      <c r="O169" s="215" t="str">
        <f>TEAMS!N427</f>
        <v>JA 9</v>
      </c>
      <c r="P169" s="216">
        <f>TEAMS!P444</f>
        <v>0</v>
      </c>
      <c r="Q169" s="217" t="s">
        <v>62</v>
      </c>
      <c r="R169" s="235">
        <f>IF('290 Club'!C151=0,"",'290 Club'!A151)</f>
      </c>
      <c r="S169" s="236">
        <f>IF('290 Club'!C151=0,"",'290 Club'!B151)</f>
      </c>
      <c r="T169" s="237">
        <f>IF('290 Club'!C151=0,"",'290 Club'!C151)</f>
      </c>
      <c r="U169" s="209"/>
    </row>
    <row r="170" spans="1:21" ht="15.75">
      <c r="A170" s="222">
        <v>168</v>
      </c>
      <c r="B170" s="215" t="str">
        <f>TEAMS!R485</f>
        <v>LU 10</v>
      </c>
      <c r="C170" s="216">
        <f>TEAMS!U502</f>
        <v>0</v>
      </c>
      <c r="D170" s="217" t="s">
        <v>63</v>
      </c>
      <c r="E170" s="218">
        <f>COUNT(TEAMS!U487:U498)</f>
        <v>0</v>
      </c>
      <c r="F170" s="222">
        <v>168</v>
      </c>
      <c r="G170" s="215" t="str">
        <f>TEAMS!R485</f>
        <v>LU 10</v>
      </c>
      <c r="H170" s="216">
        <f>TEAMS!R502</f>
        <v>0</v>
      </c>
      <c r="I170" s="217" t="s">
        <v>63</v>
      </c>
      <c r="J170" s="222">
        <v>168</v>
      </c>
      <c r="K170" s="215" t="str">
        <f>TEAMS!R485</f>
        <v>LU 10</v>
      </c>
      <c r="L170" s="216">
        <f>TEAMS!S502</f>
        <v>0</v>
      </c>
      <c r="M170" s="217" t="s">
        <v>63</v>
      </c>
      <c r="N170" s="222">
        <v>168</v>
      </c>
      <c r="O170" s="215" t="str">
        <f>TEAMS!R485</f>
        <v>LU 10</v>
      </c>
      <c r="P170" s="216">
        <f>TEAMS!T502</f>
        <v>0</v>
      </c>
      <c r="Q170" s="217" t="s">
        <v>63</v>
      </c>
      <c r="R170" s="235">
        <f>IF('290 Club'!C152=0,"",'290 Club'!A152)</f>
      </c>
      <c r="S170" s="236">
        <f>IF('290 Club'!C152=0,"",'290 Club'!B152)</f>
      </c>
      <c r="T170" s="237">
        <f>IF('290 Club'!C152=0,"",'290 Club'!C152)</f>
      </c>
      <c r="U170" s="209"/>
    </row>
    <row r="171" spans="1:21" ht="15.75">
      <c r="A171" s="222">
        <v>169</v>
      </c>
      <c r="B171" s="215" t="str">
        <f>TEAMS!B$504</f>
        <v>LU 11</v>
      </c>
      <c r="C171" s="216">
        <f>TEAMS!E$521</f>
        <v>0</v>
      </c>
      <c r="D171" s="217" t="s">
        <v>63</v>
      </c>
      <c r="E171" s="218">
        <f>COUNT(TEAMS!E506:E517)</f>
        <v>0</v>
      </c>
      <c r="F171" s="222">
        <v>169</v>
      </c>
      <c r="G171" s="216" t="str">
        <f>TEAMS!B504</f>
        <v>LU 11</v>
      </c>
      <c r="H171" s="216">
        <f>TEAMS!B521</f>
        <v>0</v>
      </c>
      <c r="I171" s="217" t="s">
        <v>63</v>
      </c>
      <c r="J171" s="222">
        <v>169</v>
      </c>
      <c r="K171" s="215" t="str">
        <f>TEAMS!B504</f>
        <v>LU 11</v>
      </c>
      <c r="L171" s="216">
        <f>TEAMS!C521</f>
        <v>0</v>
      </c>
      <c r="M171" s="217" t="s">
        <v>63</v>
      </c>
      <c r="N171" s="222">
        <v>169</v>
      </c>
      <c r="O171" s="215" t="str">
        <f>TEAMS!B504</f>
        <v>LU 11</v>
      </c>
      <c r="P171" s="216">
        <f>TEAMS!D521</f>
        <v>0</v>
      </c>
      <c r="Q171" s="217" t="s">
        <v>63</v>
      </c>
      <c r="R171" s="235">
        <f>IF('290 Club'!C153=0,"",'290 Club'!A153)</f>
      </c>
      <c r="S171" s="236">
        <f>IF('290 Club'!C153=0,"",'290 Club'!B153)</f>
      </c>
      <c r="T171" s="237">
        <f>IF('290 Club'!C153=0,"",'290 Club'!C153)</f>
      </c>
      <c r="U171" s="209"/>
    </row>
    <row r="172" spans="1:21" ht="15.75">
      <c r="A172" s="222">
        <v>170</v>
      </c>
      <c r="B172" s="215" t="str">
        <f>TEAMS!F$504</f>
        <v>LU 12</v>
      </c>
      <c r="C172" s="216">
        <f>TEAMS!I$521</f>
        <v>0</v>
      </c>
      <c r="D172" s="217" t="s">
        <v>63</v>
      </c>
      <c r="E172" s="218">
        <f>COUNT(TEAMS!I506:I517)</f>
        <v>0</v>
      </c>
      <c r="F172" s="222">
        <v>170</v>
      </c>
      <c r="G172" s="215" t="str">
        <f>TEAMS!F504</f>
        <v>LU 12</v>
      </c>
      <c r="H172" s="216">
        <f>TEAMS!F521</f>
        <v>0</v>
      </c>
      <c r="I172" s="217" t="s">
        <v>63</v>
      </c>
      <c r="J172" s="222">
        <v>170</v>
      </c>
      <c r="K172" s="215" t="str">
        <f>TEAMS!F504</f>
        <v>LU 12</v>
      </c>
      <c r="L172" s="216">
        <f>TEAMS!G521</f>
        <v>0</v>
      </c>
      <c r="M172" s="217" t="s">
        <v>63</v>
      </c>
      <c r="N172" s="222">
        <v>170</v>
      </c>
      <c r="O172" s="215" t="str">
        <f>TEAMS!F504</f>
        <v>LU 12</v>
      </c>
      <c r="P172" s="216">
        <f>TEAMS!H521</f>
        <v>0</v>
      </c>
      <c r="Q172" s="217" t="s">
        <v>63</v>
      </c>
      <c r="R172" s="235">
        <f>IF('290 Club'!C154=0,"",'290 Club'!A154)</f>
      </c>
      <c r="S172" s="236">
        <f>IF('290 Club'!C154=0,"",'290 Club'!B154)</f>
      </c>
      <c r="T172" s="237">
        <f>IF('290 Club'!C154=0,"",'290 Club'!C154)</f>
      </c>
      <c r="U172" s="209"/>
    </row>
    <row r="173" spans="1:21" ht="15.75">
      <c r="A173" s="222">
        <v>171</v>
      </c>
      <c r="B173" s="215" t="str">
        <f>TEAMS!J$504</f>
        <v>LU 13</v>
      </c>
      <c r="C173" s="216">
        <f>TEAMS!M$521</f>
        <v>0</v>
      </c>
      <c r="D173" s="217" t="s">
        <v>63</v>
      </c>
      <c r="E173" s="218">
        <f>COUNT(TEAMS!M506:M517)</f>
        <v>0</v>
      </c>
      <c r="F173" s="222">
        <v>171</v>
      </c>
      <c r="G173" s="215" t="str">
        <f>TEAMS!J504</f>
        <v>LU 13</v>
      </c>
      <c r="H173" s="216">
        <f>TEAMS!J521</f>
        <v>0</v>
      </c>
      <c r="I173" s="217" t="s">
        <v>63</v>
      </c>
      <c r="J173" s="222">
        <v>171</v>
      </c>
      <c r="K173" s="215" t="str">
        <f>TEAMS!J504</f>
        <v>LU 13</v>
      </c>
      <c r="L173" s="216">
        <f>TEAMS!K521</f>
        <v>0</v>
      </c>
      <c r="M173" s="217" t="s">
        <v>63</v>
      </c>
      <c r="N173" s="222">
        <v>171</v>
      </c>
      <c r="O173" s="215" t="str">
        <f>TEAMS!J504</f>
        <v>LU 13</v>
      </c>
      <c r="P173" s="216">
        <f>TEAMS!L521</f>
        <v>0</v>
      </c>
      <c r="Q173" s="217" t="s">
        <v>63</v>
      </c>
      <c r="R173" s="235">
        <f>IF('290 Club'!C155=0,"",'290 Club'!A155)</f>
      </c>
      <c r="S173" s="236">
        <f>IF('290 Club'!C155=0,"",'290 Club'!B155)</f>
      </c>
      <c r="T173" s="237">
        <f>IF('290 Club'!C155=0,"",'290 Club'!C155)</f>
      </c>
      <c r="U173" s="209"/>
    </row>
    <row r="174" spans="1:21" ht="15.75">
      <c r="A174" s="222">
        <v>172</v>
      </c>
      <c r="B174" s="215" t="str">
        <f>TEAMS!N$504</f>
        <v>LU 14</v>
      </c>
      <c r="C174" s="216">
        <f>TEAMS!Q$521</f>
        <v>0</v>
      </c>
      <c r="D174" s="217" t="s">
        <v>63</v>
      </c>
      <c r="E174" s="218">
        <f>COUNT(TEAMS!Q506:Q517)</f>
        <v>0</v>
      </c>
      <c r="F174" s="222">
        <v>172</v>
      </c>
      <c r="G174" s="215" t="str">
        <f>TEAMS!N504</f>
        <v>LU 14</v>
      </c>
      <c r="H174" s="216">
        <f>TEAMS!N521</f>
        <v>0</v>
      </c>
      <c r="I174" s="217" t="s">
        <v>63</v>
      </c>
      <c r="J174" s="222">
        <v>172</v>
      </c>
      <c r="K174" s="215" t="str">
        <f>TEAMS!N504</f>
        <v>LU 14</v>
      </c>
      <c r="L174" s="216">
        <f>TEAMS!O521</f>
        <v>0</v>
      </c>
      <c r="M174" s="217" t="s">
        <v>63</v>
      </c>
      <c r="N174" s="222">
        <v>172</v>
      </c>
      <c r="O174" s="215" t="str">
        <f>TEAMS!N504</f>
        <v>LU 14</v>
      </c>
      <c r="P174" s="216">
        <f>TEAMS!P521</f>
        <v>0</v>
      </c>
      <c r="Q174" s="217" t="s">
        <v>63</v>
      </c>
      <c r="R174" s="235">
        <f>IF('290 Club'!C156=0,"",'290 Club'!A156)</f>
      </c>
      <c r="S174" s="236">
        <f>IF('290 Club'!C156=0,"",'290 Club'!B156)</f>
      </c>
      <c r="T174" s="237">
        <f>IF('290 Club'!C156=0,"",'290 Club'!C156)</f>
      </c>
      <c r="U174" s="209"/>
    </row>
    <row r="175" spans="1:21" ht="15.75">
      <c r="A175" s="222">
        <v>173</v>
      </c>
      <c r="B175" s="215" t="str">
        <f>TEAMS!R$504</f>
        <v>LU 15</v>
      </c>
      <c r="C175" s="216">
        <f>TEAMS!U$521</f>
        <v>0</v>
      </c>
      <c r="D175" s="217" t="s">
        <v>63</v>
      </c>
      <c r="E175" s="218">
        <f>COUNT(TEAMS!U506:U517)</f>
        <v>0</v>
      </c>
      <c r="F175" s="222">
        <v>173</v>
      </c>
      <c r="G175" s="215" t="str">
        <f>TEAMS!R504</f>
        <v>LU 15</v>
      </c>
      <c r="H175" s="216">
        <f>TEAMS!R521</f>
        <v>0</v>
      </c>
      <c r="I175" s="217" t="s">
        <v>63</v>
      </c>
      <c r="J175" s="222">
        <v>173</v>
      </c>
      <c r="K175" s="215" t="str">
        <f>TEAMS!R504</f>
        <v>LU 15</v>
      </c>
      <c r="L175" s="216">
        <f>TEAMS!S521</f>
        <v>0</v>
      </c>
      <c r="M175" s="217" t="s">
        <v>63</v>
      </c>
      <c r="N175" s="222">
        <v>173</v>
      </c>
      <c r="O175" s="215" t="str">
        <f>TEAMS!R504</f>
        <v>LU 15</v>
      </c>
      <c r="P175" s="216">
        <f>TEAMS!T521</f>
        <v>0</v>
      </c>
      <c r="Q175" s="217" t="s">
        <v>63</v>
      </c>
      <c r="R175" s="235">
        <f>IF('290 Club'!C157=0,"",'290 Club'!A157)</f>
      </c>
      <c r="S175" s="236">
        <f>IF('290 Club'!C157=0,"",'290 Club'!B157)</f>
      </c>
      <c r="T175" s="237">
        <f>IF('290 Club'!C157=0,"",'290 Club'!C157)</f>
      </c>
      <c r="U175" s="209"/>
    </row>
    <row r="176" spans="1:21" ht="15.75">
      <c r="A176" s="222">
        <v>174</v>
      </c>
      <c r="B176" s="215" t="str">
        <f>TEAMS!B485</f>
        <v>LU 6</v>
      </c>
      <c r="C176" s="216">
        <f>TEAMS!E502</f>
        <v>0</v>
      </c>
      <c r="D176" s="217" t="s">
        <v>63</v>
      </c>
      <c r="E176" s="218">
        <f>COUNT(TEAMS!E487:E498)</f>
        <v>0</v>
      </c>
      <c r="F176" s="222">
        <v>174</v>
      </c>
      <c r="G176" s="215" t="str">
        <f>TEAMS!B485</f>
        <v>LU 6</v>
      </c>
      <c r="H176" s="216">
        <f>TEAMS!B502</f>
        <v>0</v>
      </c>
      <c r="I176" s="217" t="s">
        <v>63</v>
      </c>
      <c r="J176" s="222">
        <v>174</v>
      </c>
      <c r="K176" s="215" t="str">
        <f>TEAMS!B485</f>
        <v>LU 6</v>
      </c>
      <c r="L176" s="216">
        <f>TEAMS!C502</f>
        <v>0</v>
      </c>
      <c r="M176" s="217" t="s">
        <v>63</v>
      </c>
      <c r="N176" s="222">
        <v>174</v>
      </c>
      <c r="O176" s="215" t="str">
        <f>TEAMS!B485</f>
        <v>LU 6</v>
      </c>
      <c r="P176" s="216">
        <f>TEAMS!D502</f>
        <v>0</v>
      </c>
      <c r="Q176" s="217" t="s">
        <v>63</v>
      </c>
      <c r="R176" s="235">
        <f>IF('290 Club'!C158=0,"",'290 Club'!A158)</f>
      </c>
      <c r="S176" s="236">
        <f>IF('290 Club'!C158=0,"",'290 Club'!B158)</f>
      </c>
      <c r="T176" s="237">
        <f>IF('290 Club'!C158=0,"",'290 Club'!C158)</f>
      </c>
      <c r="U176" s="209"/>
    </row>
    <row r="177" spans="1:21" ht="15.75">
      <c r="A177" s="222">
        <v>175</v>
      </c>
      <c r="B177" s="215" t="str">
        <f>TEAMS!F485</f>
        <v>LU 7</v>
      </c>
      <c r="C177" s="216">
        <f>TEAMS!I502</f>
        <v>0</v>
      </c>
      <c r="D177" s="217" t="s">
        <v>63</v>
      </c>
      <c r="E177" s="218">
        <f>COUNT(TEAMS!I487:I498)</f>
        <v>0</v>
      </c>
      <c r="F177" s="222">
        <v>175</v>
      </c>
      <c r="G177" s="215" t="str">
        <f>TEAMS!F485</f>
        <v>LU 7</v>
      </c>
      <c r="H177" s="216">
        <f>TEAMS!F502</f>
        <v>0</v>
      </c>
      <c r="I177" s="217" t="s">
        <v>63</v>
      </c>
      <c r="J177" s="222">
        <v>175</v>
      </c>
      <c r="K177" s="215" t="str">
        <f>TEAMS!F485</f>
        <v>LU 7</v>
      </c>
      <c r="L177" s="216">
        <f>TEAMS!G502</f>
        <v>0</v>
      </c>
      <c r="M177" s="217" t="s">
        <v>63</v>
      </c>
      <c r="N177" s="222">
        <v>175</v>
      </c>
      <c r="O177" s="215" t="str">
        <f>TEAMS!F485</f>
        <v>LU 7</v>
      </c>
      <c r="P177" s="216">
        <f>TEAMS!H502</f>
        <v>0</v>
      </c>
      <c r="Q177" s="217" t="s">
        <v>63</v>
      </c>
      <c r="R177" s="235">
        <f>IF('290 Club'!C159=0,"",'290 Club'!A159)</f>
      </c>
      <c r="S177" s="236">
        <f>IF('290 Club'!C159=0,"",'290 Club'!B159)</f>
      </c>
      <c r="T177" s="237">
        <f>IF('290 Club'!C159=0,"",'290 Club'!C159)</f>
      </c>
      <c r="U177" s="209"/>
    </row>
    <row r="178" spans="1:21" ht="15.75">
      <c r="A178" s="222">
        <v>176</v>
      </c>
      <c r="B178" s="215" t="str">
        <f>TEAMS!J485</f>
        <v>LU 8</v>
      </c>
      <c r="C178" s="216">
        <f>TEAMS!M502</f>
        <v>0</v>
      </c>
      <c r="D178" s="217" t="s">
        <v>63</v>
      </c>
      <c r="E178" s="218">
        <f>COUNT(TEAMS!M487:M498)</f>
        <v>0</v>
      </c>
      <c r="F178" s="222">
        <v>176</v>
      </c>
      <c r="G178" s="215" t="str">
        <f>TEAMS!J485</f>
        <v>LU 8</v>
      </c>
      <c r="H178" s="216">
        <f>TEAMS!J502</f>
        <v>0</v>
      </c>
      <c r="I178" s="217" t="s">
        <v>63</v>
      </c>
      <c r="J178" s="222">
        <v>176</v>
      </c>
      <c r="K178" s="215" t="str">
        <f>TEAMS!J485</f>
        <v>LU 8</v>
      </c>
      <c r="L178" s="216">
        <f>TEAMS!K502</f>
        <v>0</v>
      </c>
      <c r="M178" s="217" t="s">
        <v>63</v>
      </c>
      <c r="N178" s="222">
        <v>176</v>
      </c>
      <c r="O178" s="215" t="str">
        <f>TEAMS!J485</f>
        <v>LU 8</v>
      </c>
      <c r="P178" s="216">
        <f>TEAMS!L502</f>
        <v>0</v>
      </c>
      <c r="Q178" s="217" t="s">
        <v>63</v>
      </c>
      <c r="R178" s="235">
        <f>IF('290 Club'!C160=0,"",'290 Club'!A160)</f>
      </c>
      <c r="S178" s="236">
        <f>IF('290 Club'!C160=0,"",'290 Club'!B160)</f>
      </c>
      <c r="T178" s="237">
        <f>IF('290 Club'!C160=0,"",'290 Club'!C160)</f>
      </c>
      <c r="U178" s="209"/>
    </row>
    <row r="179" spans="1:21" ht="15.75">
      <c r="A179" s="222">
        <v>177</v>
      </c>
      <c r="B179" s="215" t="str">
        <f>TEAMS!N485</f>
        <v>LU 9</v>
      </c>
      <c r="C179" s="216">
        <f>TEAMS!Q502</f>
        <v>0</v>
      </c>
      <c r="D179" s="217" t="s">
        <v>63</v>
      </c>
      <c r="E179" s="218">
        <f>COUNT(TEAMS!Q487:Q498)</f>
        <v>0</v>
      </c>
      <c r="F179" s="222">
        <v>177</v>
      </c>
      <c r="G179" s="215" t="str">
        <f>TEAMS!N485</f>
        <v>LU 9</v>
      </c>
      <c r="H179" s="216">
        <f>TEAMS!N502</f>
        <v>0</v>
      </c>
      <c r="I179" s="217" t="s">
        <v>63</v>
      </c>
      <c r="J179" s="222">
        <v>177</v>
      </c>
      <c r="K179" s="215" t="str">
        <f>TEAMS!N485</f>
        <v>LU 9</v>
      </c>
      <c r="L179" s="216">
        <f>TEAMS!O502</f>
        <v>0</v>
      </c>
      <c r="M179" s="217" t="s">
        <v>63</v>
      </c>
      <c r="N179" s="222">
        <v>177</v>
      </c>
      <c r="O179" s="215" t="str">
        <f>TEAMS!N485</f>
        <v>LU 9</v>
      </c>
      <c r="P179" s="216">
        <f>TEAMS!P502</f>
        <v>0</v>
      </c>
      <c r="Q179" s="217" t="s">
        <v>63</v>
      </c>
      <c r="R179" s="235">
        <f>IF('290 Club'!C161=0,"",'290 Club'!A161)</f>
      </c>
      <c r="S179" s="236">
        <f>IF('290 Club'!C161=0,"",'290 Club'!B161)</f>
      </c>
      <c r="T179" s="237">
        <f>IF('290 Club'!C161=0,"",'290 Club'!C161)</f>
      </c>
      <c r="U179" s="209"/>
    </row>
    <row r="180" spans="1:21" ht="15.75">
      <c r="A180" s="222">
        <v>178</v>
      </c>
      <c r="B180" s="215" t="str">
        <f>TEAMS!R833</f>
        <v>MA 10</v>
      </c>
      <c r="C180" s="216">
        <f>TEAMS!U850</f>
        <v>0</v>
      </c>
      <c r="D180" s="217" t="s">
        <v>290</v>
      </c>
      <c r="E180" s="218">
        <f>COUNT(TEAMS!U835:U846)</f>
        <v>0</v>
      </c>
      <c r="F180" s="222">
        <v>178</v>
      </c>
      <c r="G180" s="215" t="str">
        <f>TEAMS!R833</f>
        <v>MA 10</v>
      </c>
      <c r="H180" s="216">
        <f>TEAMS!R850</f>
        <v>0</v>
      </c>
      <c r="I180" s="217" t="s">
        <v>290</v>
      </c>
      <c r="J180" s="222">
        <v>178</v>
      </c>
      <c r="K180" s="215" t="str">
        <f>TEAMS!R833</f>
        <v>MA 10</v>
      </c>
      <c r="L180" s="216">
        <f>TEAMS!S850</f>
        <v>0</v>
      </c>
      <c r="M180" s="217" t="s">
        <v>290</v>
      </c>
      <c r="N180" s="222">
        <v>178</v>
      </c>
      <c r="O180" s="215" t="str">
        <f>TEAMS!R833</f>
        <v>MA 10</v>
      </c>
      <c r="P180" s="216">
        <f>TEAMS!T850</f>
        <v>0</v>
      </c>
      <c r="Q180" s="217" t="s">
        <v>290</v>
      </c>
      <c r="R180" s="235">
        <f>IF('290 Club'!C162=0,"",'290 Club'!A162)</f>
      </c>
      <c r="S180" s="236">
        <f>IF('290 Club'!C162=0,"",'290 Club'!B162)</f>
      </c>
      <c r="T180" s="237">
        <f>IF('290 Club'!C162=0,"",'290 Club'!C162)</f>
      </c>
      <c r="U180" s="209"/>
    </row>
    <row r="181" spans="1:21" ht="15.75">
      <c r="A181" s="222">
        <v>179</v>
      </c>
      <c r="B181" s="215" t="str">
        <f>TEAMS!B$852</f>
        <v>MA 11</v>
      </c>
      <c r="C181" s="216">
        <f>TEAMS!E$869</f>
        <v>0</v>
      </c>
      <c r="D181" s="217" t="s">
        <v>290</v>
      </c>
      <c r="E181" s="218">
        <f>COUNT(TEAMS!E854:E865)</f>
        <v>0</v>
      </c>
      <c r="F181" s="222">
        <v>179</v>
      </c>
      <c r="G181" s="216" t="str">
        <f>TEAMS!B852</f>
        <v>MA 11</v>
      </c>
      <c r="H181" s="216">
        <f>TEAMS!B869</f>
        <v>0</v>
      </c>
      <c r="I181" s="217" t="s">
        <v>290</v>
      </c>
      <c r="J181" s="222">
        <v>179</v>
      </c>
      <c r="K181" s="215" t="str">
        <f>TEAMS!B852</f>
        <v>MA 11</v>
      </c>
      <c r="L181" s="216">
        <f>TEAMS!C869</f>
        <v>0</v>
      </c>
      <c r="M181" s="217" t="s">
        <v>290</v>
      </c>
      <c r="N181" s="222">
        <v>179</v>
      </c>
      <c r="O181" s="215" t="str">
        <f>TEAMS!B852</f>
        <v>MA 11</v>
      </c>
      <c r="P181" s="216">
        <f>TEAMS!D869</f>
        <v>0</v>
      </c>
      <c r="Q181" s="217" t="s">
        <v>290</v>
      </c>
      <c r="R181" s="235">
        <f>IF('290 Club'!C163=0,"",'290 Club'!A163)</f>
      </c>
      <c r="S181" s="236">
        <f>IF('290 Club'!C163=0,"",'290 Club'!B163)</f>
      </c>
      <c r="T181" s="237">
        <f>IF('290 Club'!C163=0,"",'290 Club'!C163)</f>
      </c>
      <c r="U181" s="209"/>
    </row>
    <row r="182" spans="1:21" ht="15.75">
      <c r="A182" s="222">
        <v>180</v>
      </c>
      <c r="B182" s="215" t="str">
        <f>TEAMS!F$852</f>
        <v>MA 12</v>
      </c>
      <c r="C182" s="216">
        <f>TEAMS!I$869</f>
        <v>0</v>
      </c>
      <c r="D182" s="217" t="s">
        <v>290</v>
      </c>
      <c r="E182" s="218">
        <f>COUNT(TEAMS!I854:I865)</f>
        <v>0</v>
      </c>
      <c r="F182" s="222">
        <v>180</v>
      </c>
      <c r="G182" s="215" t="str">
        <f>TEAMS!F852</f>
        <v>MA 12</v>
      </c>
      <c r="H182" s="216">
        <f>TEAMS!F869</f>
        <v>0</v>
      </c>
      <c r="I182" s="217" t="s">
        <v>290</v>
      </c>
      <c r="J182" s="222">
        <v>180</v>
      </c>
      <c r="K182" s="215" t="str">
        <f>TEAMS!F852</f>
        <v>MA 12</v>
      </c>
      <c r="L182" s="216">
        <f>TEAMS!G869</f>
        <v>0</v>
      </c>
      <c r="M182" s="217" t="s">
        <v>290</v>
      </c>
      <c r="N182" s="222">
        <v>180</v>
      </c>
      <c r="O182" s="215" t="str">
        <f>TEAMS!F852</f>
        <v>MA 12</v>
      </c>
      <c r="P182" s="216">
        <f>TEAMS!H869</f>
        <v>0</v>
      </c>
      <c r="Q182" s="217" t="s">
        <v>290</v>
      </c>
      <c r="R182" s="235">
        <f>IF('290 Club'!C164=0,"",'290 Club'!A164)</f>
      </c>
      <c r="S182" s="236">
        <f>IF('290 Club'!C164=0,"",'290 Club'!B164)</f>
      </c>
      <c r="T182" s="237">
        <f>IF('290 Club'!C164=0,"",'290 Club'!C164)</f>
      </c>
      <c r="U182" s="209"/>
    </row>
    <row r="183" spans="1:21" ht="15.75">
      <c r="A183" s="222">
        <v>181</v>
      </c>
      <c r="B183" s="215" t="str">
        <f>TEAMS!J$852</f>
        <v>MA 13</v>
      </c>
      <c r="C183" s="216">
        <f>TEAMS!M$869</f>
        <v>0</v>
      </c>
      <c r="D183" s="217" t="s">
        <v>290</v>
      </c>
      <c r="E183" s="218">
        <f>COUNT(TEAMS!M854:M865)</f>
        <v>0</v>
      </c>
      <c r="F183" s="222">
        <v>181</v>
      </c>
      <c r="G183" s="215" t="str">
        <f>TEAMS!J852</f>
        <v>MA 13</v>
      </c>
      <c r="H183" s="216">
        <f>TEAMS!J869</f>
        <v>0</v>
      </c>
      <c r="I183" s="217" t="s">
        <v>290</v>
      </c>
      <c r="J183" s="222">
        <v>181</v>
      </c>
      <c r="K183" s="215" t="str">
        <f>TEAMS!J852</f>
        <v>MA 13</v>
      </c>
      <c r="L183" s="216">
        <f>TEAMS!K869</f>
        <v>0</v>
      </c>
      <c r="M183" s="217" t="s">
        <v>290</v>
      </c>
      <c r="N183" s="222">
        <v>181</v>
      </c>
      <c r="O183" s="215" t="str">
        <f>TEAMS!J852</f>
        <v>MA 13</v>
      </c>
      <c r="P183" s="216">
        <f>TEAMS!L869</f>
        <v>0</v>
      </c>
      <c r="Q183" s="217" t="s">
        <v>290</v>
      </c>
      <c r="R183" s="235">
        <f>IF('290 Club'!C165=0,"",'290 Club'!A165)</f>
      </c>
      <c r="S183" s="236">
        <f>IF('290 Club'!C165=0,"",'290 Club'!B165)</f>
      </c>
      <c r="T183" s="237">
        <f>IF('290 Club'!C165=0,"",'290 Club'!C165)</f>
      </c>
      <c r="U183" s="209"/>
    </row>
    <row r="184" spans="1:21" ht="15.75">
      <c r="A184" s="222">
        <v>182</v>
      </c>
      <c r="B184" s="215" t="str">
        <f>TEAMS!N$852</f>
        <v>MA 14</v>
      </c>
      <c r="C184" s="216">
        <f>TEAMS!Q$869</f>
        <v>0</v>
      </c>
      <c r="D184" s="217" t="s">
        <v>290</v>
      </c>
      <c r="E184" s="218">
        <f>COUNT(TEAMS!Q854:Q865)</f>
        <v>0</v>
      </c>
      <c r="F184" s="222">
        <v>182</v>
      </c>
      <c r="G184" s="215" t="str">
        <f>TEAMS!N852</f>
        <v>MA 14</v>
      </c>
      <c r="H184" s="216">
        <f>TEAMS!N869</f>
        <v>0</v>
      </c>
      <c r="I184" s="217" t="s">
        <v>290</v>
      </c>
      <c r="J184" s="222">
        <v>182</v>
      </c>
      <c r="K184" s="215" t="str">
        <f>TEAMS!N852</f>
        <v>MA 14</v>
      </c>
      <c r="L184" s="216">
        <f>TEAMS!O869</f>
        <v>0</v>
      </c>
      <c r="M184" s="217" t="s">
        <v>290</v>
      </c>
      <c r="N184" s="222">
        <v>182</v>
      </c>
      <c r="O184" s="215" t="str">
        <f>TEAMS!N852</f>
        <v>MA 14</v>
      </c>
      <c r="P184" s="216">
        <f>TEAMS!P869</f>
        <v>0</v>
      </c>
      <c r="Q184" s="217" t="s">
        <v>290</v>
      </c>
      <c r="R184" s="235">
        <f>IF('290 Club'!C166=0,"",'290 Club'!A166)</f>
      </c>
      <c r="S184" s="236">
        <f>IF('290 Club'!C166=0,"",'290 Club'!B166)</f>
      </c>
      <c r="T184" s="237">
        <f>IF('290 Club'!C166=0,"",'290 Club'!C166)</f>
      </c>
      <c r="U184" s="209"/>
    </row>
    <row r="185" spans="1:21" ht="15.75">
      <c r="A185" s="222">
        <v>183</v>
      </c>
      <c r="B185" s="215" t="str">
        <f>TEAMS!R$852</f>
        <v>MA 15</v>
      </c>
      <c r="C185" s="216">
        <f>TEAMS!U$869</f>
        <v>0</v>
      </c>
      <c r="D185" s="217" t="s">
        <v>290</v>
      </c>
      <c r="E185" s="218">
        <f>COUNT(TEAMS!U854:U865)</f>
        <v>0</v>
      </c>
      <c r="F185" s="222">
        <v>183</v>
      </c>
      <c r="G185" s="215" t="str">
        <f>TEAMS!R852</f>
        <v>MA 15</v>
      </c>
      <c r="H185" s="216">
        <f>TEAMS!R869</f>
        <v>0</v>
      </c>
      <c r="I185" s="217" t="s">
        <v>290</v>
      </c>
      <c r="J185" s="222">
        <v>183</v>
      </c>
      <c r="K185" s="215" t="str">
        <f>TEAMS!R852</f>
        <v>MA 15</v>
      </c>
      <c r="L185" s="216">
        <f>TEAMS!S869</f>
        <v>0</v>
      </c>
      <c r="M185" s="217" t="s">
        <v>290</v>
      </c>
      <c r="N185" s="222">
        <v>183</v>
      </c>
      <c r="O185" s="215" t="str">
        <f>TEAMS!R852</f>
        <v>MA 15</v>
      </c>
      <c r="P185" s="216">
        <f>TEAMS!T869</f>
        <v>0</v>
      </c>
      <c r="Q185" s="217" t="s">
        <v>290</v>
      </c>
      <c r="R185" s="235">
        <f>IF('290 Club'!C167=0,"",'290 Club'!A167)</f>
      </c>
      <c r="S185" s="236">
        <f>IF('290 Club'!C167=0,"",'290 Club'!B167)</f>
      </c>
      <c r="T185" s="237">
        <f>IF('290 Club'!C167=0,"",'290 Club'!C167)</f>
      </c>
      <c r="U185" s="209"/>
    </row>
    <row r="186" spans="1:21" ht="15.75">
      <c r="A186" s="222">
        <v>184</v>
      </c>
      <c r="B186" s="215" t="str">
        <f>TEAMS!B833</f>
        <v>MA 6</v>
      </c>
      <c r="C186" s="216">
        <f>TEAMS!E850</f>
        <v>0</v>
      </c>
      <c r="D186" s="217" t="s">
        <v>290</v>
      </c>
      <c r="E186" s="218">
        <f>COUNT(TEAMS!E835:E846)</f>
        <v>0</v>
      </c>
      <c r="F186" s="222">
        <v>184</v>
      </c>
      <c r="G186" s="215" t="str">
        <f>TEAMS!B833</f>
        <v>MA 6</v>
      </c>
      <c r="H186" s="216">
        <f>TEAMS!B850</f>
        <v>0</v>
      </c>
      <c r="I186" s="217" t="s">
        <v>290</v>
      </c>
      <c r="J186" s="222">
        <v>184</v>
      </c>
      <c r="K186" s="215" t="str">
        <f>TEAMS!B833</f>
        <v>MA 6</v>
      </c>
      <c r="L186" s="216">
        <f>TEAMS!C850</f>
        <v>0</v>
      </c>
      <c r="M186" s="217" t="s">
        <v>290</v>
      </c>
      <c r="N186" s="222">
        <v>184</v>
      </c>
      <c r="O186" s="215" t="str">
        <f>TEAMS!B833</f>
        <v>MA 6</v>
      </c>
      <c r="P186" s="216">
        <f>TEAMS!D850</f>
        <v>0</v>
      </c>
      <c r="Q186" s="217" t="s">
        <v>290</v>
      </c>
      <c r="R186" s="235">
        <f>IF('290 Club'!C168=0,"",'290 Club'!A168)</f>
      </c>
      <c r="S186" s="236">
        <f>IF('290 Club'!C168=0,"",'290 Club'!B168)</f>
      </c>
      <c r="T186" s="237">
        <f>IF('290 Club'!C168=0,"",'290 Club'!C168)</f>
      </c>
      <c r="U186" s="209"/>
    </row>
    <row r="187" spans="1:21" ht="15.75">
      <c r="A187" s="222">
        <v>185</v>
      </c>
      <c r="B187" s="215" t="str">
        <f>TEAMS!F833</f>
        <v>MA 7</v>
      </c>
      <c r="C187" s="216">
        <f>TEAMS!I850</f>
        <v>0</v>
      </c>
      <c r="D187" s="217" t="s">
        <v>290</v>
      </c>
      <c r="E187" s="218">
        <f>COUNT(TEAMS!I835:I846)</f>
        <v>0</v>
      </c>
      <c r="F187" s="222">
        <v>185</v>
      </c>
      <c r="G187" s="215" t="str">
        <f>TEAMS!F833</f>
        <v>MA 7</v>
      </c>
      <c r="H187" s="216">
        <f>TEAMS!F850</f>
        <v>0</v>
      </c>
      <c r="I187" s="217" t="s">
        <v>290</v>
      </c>
      <c r="J187" s="222">
        <v>185</v>
      </c>
      <c r="K187" s="215" t="str">
        <f>TEAMS!F833</f>
        <v>MA 7</v>
      </c>
      <c r="L187" s="216">
        <f>TEAMS!G850</f>
        <v>0</v>
      </c>
      <c r="M187" s="217" t="s">
        <v>290</v>
      </c>
      <c r="N187" s="222">
        <v>185</v>
      </c>
      <c r="O187" s="215" t="str">
        <f>TEAMS!F833</f>
        <v>MA 7</v>
      </c>
      <c r="P187" s="216">
        <f>TEAMS!H850</f>
        <v>0</v>
      </c>
      <c r="Q187" s="217" t="s">
        <v>290</v>
      </c>
      <c r="R187" s="235">
        <f>IF('290 Club'!C169=0,"",'290 Club'!A169)</f>
      </c>
      <c r="S187" s="236">
        <f>IF('290 Club'!C169=0,"",'290 Club'!B169)</f>
      </c>
      <c r="T187" s="237">
        <f>IF('290 Club'!C169=0,"",'290 Club'!C169)</f>
      </c>
      <c r="U187" s="209"/>
    </row>
    <row r="188" spans="1:21" ht="15.75">
      <c r="A188" s="222">
        <v>186</v>
      </c>
      <c r="B188" s="215" t="str">
        <f>TEAMS!J833</f>
        <v>MA 8</v>
      </c>
      <c r="C188" s="216">
        <f>TEAMS!M850</f>
        <v>0</v>
      </c>
      <c r="D188" s="217" t="s">
        <v>290</v>
      </c>
      <c r="E188" s="218">
        <f>COUNT(TEAMS!M835:M846)</f>
        <v>0</v>
      </c>
      <c r="F188" s="222">
        <v>186</v>
      </c>
      <c r="G188" s="215" t="str">
        <f>TEAMS!J833</f>
        <v>MA 8</v>
      </c>
      <c r="H188" s="216">
        <f>TEAMS!J850</f>
        <v>0</v>
      </c>
      <c r="I188" s="217" t="s">
        <v>290</v>
      </c>
      <c r="J188" s="222">
        <v>186</v>
      </c>
      <c r="K188" s="215" t="str">
        <f>TEAMS!J833</f>
        <v>MA 8</v>
      </c>
      <c r="L188" s="216">
        <f>TEAMS!K850</f>
        <v>0</v>
      </c>
      <c r="M188" s="217" t="s">
        <v>290</v>
      </c>
      <c r="N188" s="222">
        <v>186</v>
      </c>
      <c r="O188" s="215" t="str">
        <f>TEAMS!J833</f>
        <v>MA 8</v>
      </c>
      <c r="P188" s="216">
        <f>TEAMS!L850</f>
        <v>0</v>
      </c>
      <c r="Q188" s="217" t="s">
        <v>290</v>
      </c>
      <c r="R188" s="235">
        <f>IF('290 Club'!C170=0,"",'290 Club'!A170)</f>
      </c>
      <c r="S188" s="236">
        <f>IF('290 Club'!C170=0,"",'290 Club'!B170)</f>
      </c>
      <c r="T188" s="237">
        <f>IF('290 Club'!C170=0,"",'290 Club'!C170)</f>
      </c>
      <c r="U188" s="209"/>
    </row>
    <row r="189" spans="1:21" ht="15.75">
      <c r="A189" s="222">
        <v>187</v>
      </c>
      <c r="B189" s="215" t="str">
        <f>TEAMS!N833</f>
        <v>MA 9</v>
      </c>
      <c r="C189" s="216">
        <f>TEAMS!Q850</f>
        <v>0</v>
      </c>
      <c r="D189" s="217" t="s">
        <v>290</v>
      </c>
      <c r="E189" s="218">
        <f>COUNT(TEAMS!Q835:Q846)</f>
        <v>0</v>
      </c>
      <c r="F189" s="222">
        <v>187</v>
      </c>
      <c r="G189" s="215" t="str">
        <f>TEAMS!N833</f>
        <v>MA 9</v>
      </c>
      <c r="H189" s="216">
        <f>TEAMS!N850</f>
        <v>0</v>
      </c>
      <c r="I189" s="217" t="s">
        <v>290</v>
      </c>
      <c r="J189" s="222">
        <v>187</v>
      </c>
      <c r="K189" s="215" t="str">
        <f>TEAMS!N833</f>
        <v>MA 9</v>
      </c>
      <c r="L189" s="216">
        <f>TEAMS!O850</f>
        <v>0</v>
      </c>
      <c r="M189" s="217" t="s">
        <v>290</v>
      </c>
      <c r="N189" s="222">
        <v>187</v>
      </c>
      <c r="O189" s="215" t="str">
        <f>TEAMS!N833</f>
        <v>MA 9</v>
      </c>
      <c r="P189" s="216">
        <f>TEAMS!P850</f>
        <v>0</v>
      </c>
      <c r="Q189" s="217" t="s">
        <v>290</v>
      </c>
      <c r="R189" s="235">
        <f>IF('290 Club'!C171=0,"",'290 Club'!A171)</f>
      </c>
      <c r="S189" s="236">
        <f>IF('290 Club'!C171=0,"",'290 Club'!B171)</f>
      </c>
      <c r="T189" s="237">
        <f>IF('290 Club'!C171=0,"",'290 Club'!C171)</f>
      </c>
      <c r="U189" s="209"/>
    </row>
    <row r="190" spans="1:21" ht="15.75">
      <c r="A190" s="222">
        <v>188</v>
      </c>
      <c r="B190" s="215" t="str">
        <f>TEAMS!R543</f>
        <v>NT 10</v>
      </c>
      <c r="C190" s="216">
        <f>TEAMS!U560</f>
        <v>0</v>
      </c>
      <c r="D190" s="217" t="s">
        <v>64</v>
      </c>
      <c r="E190" s="218">
        <f>COUNT(TEAMS!U545:U556)</f>
        <v>0</v>
      </c>
      <c r="F190" s="222">
        <v>188</v>
      </c>
      <c r="G190" s="215" t="str">
        <f>TEAMS!R543</f>
        <v>NT 10</v>
      </c>
      <c r="H190" s="216">
        <f>TEAMS!R560</f>
        <v>0</v>
      </c>
      <c r="I190" s="217" t="s">
        <v>64</v>
      </c>
      <c r="J190" s="222">
        <v>188</v>
      </c>
      <c r="K190" s="215" t="str">
        <f>TEAMS!R543</f>
        <v>NT 10</v>
      </c>
      <c r="L190" s="216">
        <f>TEAMS!S560</f>
        <v>0</v>
      </c>
      <c r="M190" s="217" t="s">
        <v>64</v>
      </c>
      <c r="N190" s="222">
        <v>188</v>
      </c>
      <c r="O190" s="215" t="str">
        <f>TEAMS!R543</f>
        <v>NT 10</v>
      </c>
      <c r="P190" s="216">
        <f>TEAMS!T560</f>
        <v>0</v>
      </c>
      <c r="Q190" s="217" t="s">
        <v>64</v>
      </c>
      <c r="R190" s="235">
        <f>IF('290 Club'!C172=0,"",'290 Club'!A172)</f>
      </c>
      <c r="S190" s="236">
        <f>IF('290 Club'!C172=0,"",'290 Club'!B172)</f>
      </c>
      <c r="T190" s="237">
        <f>IF('290 Club'!C172=0,"",'290 Club'!C172)</f>
      </c>
      <c r="U190" s="209"/>
    </row>
    <row r="191" spans="1:21" ht="15.75">
      <c r="A191" s="222">
        <v>189</v>
      </c>
      <c r="B191" s="215" t="str">
        <f>TEAMS!B$562</f>
        <v>NT 11</v>
      </c>
      <c r="C191" s="216">
        <f>TEAMS!E$579</f>
        <v>0</v>
      </c>
      <c r="D191" s="217" t="s">
        <v>64</v>
      </c>
      <c r="E191" s="218">
        <f>COUNT(TEAMS!E564:E575)</f>
        <v>0</v>
      </c>
      <c r="F191" s="222">
        <v>189</v>
      </c>
      <c r="G191" s="216" t="str">
        <f>TEAMS!B562</f>
        <v>NT 11</v>
      </c>
      <c r="H191" s="216">
        <f>TEAMS!B579</f>
        <v>0</v>
      </c>
      <c r="I191" s="217" t="s">
        <v>64</v>
      </c>
      <c r="J191" s="222">
        <v>189</v>
      </c>
      <c r="K191" s="215" t="str">
        <f>TEAMS!B562</f>
        <v>NT 11</v>
      </c>
      <c r="L191" s="216">
        <f>TEAMS!C579</f>
        <v>0</v>
      </c>
      <c r="M191" s="217" t="s">
        <v>64</v>
      </c>
      <c r="N191" s="222">
        <v>189</v>
      </c>
      <c r="O191" s="215" t="str">
        <f>TEAMS!B562</f>
        <v>NT 11</v>
      </c>
      <c r="P191" s="216">
        <f>TEAMS!D579</f>
        <v>0</v>
      </c>
      <c r="Q191" s="217" t="s">
        <v>64</v>
      </c>
      <c r="R191" s="235">
        <f>IF('290 Club'!C173=0,"",'290 Club'!A173)</f>
      </c>
      <c r="S191" s="236">
        <f>IF('290 Club'!C173=0,"",'290 Club'!B173)</f>
      </c>
      <c r="T191" s="237">
        <f>IF('290 Club'!C173=0,"",'290 Club'!C173)</f>
      </c>
      <c r="U191" s="209"/>
    </row>
    <row r="192" spans="1:21" ht="15.75">
      <c r="A192" s="222">
        <v>190</v>
      </c>
      <c r="B192" s="215" t="str">
        <f>TEAMS!F$562</f>
        <v>NT 12</v>
      </c>
      <c r="C192" s="216">
        <f>TEAMS!I$579</f>
        <v>0</v>
      </c>
      <c r="D192" s="217" t="s">
        <v>64</v>
      </c>
      <c r="E192" s="218">
        <f>COUNT(TEAMS!I564:I575)</f>
        <v>0</v>
      </c>
      <c r="F192" s="222">
        <v>190</v>
      </c>
      <c r="G192" s="215" t="str">
        <f>TEAMS!F562</f>
        <v>NT 12</v>
      </c>
      <c r="H192" s="216">
        <f>TEAMS!F579</f>
        <v>0</v>
      </c>
      <c r="I192" s="217" t="s">
        <v>64</v>
      </c>
      <c r="J192" s="222">
        <v>190</v>
      </c>
      <c r="K192" s="215" t="str">
        <f>TEAMS!F562</f>
        <v>NT 12</v>
      </c>
      <c r="L192" s="216">
        <f>TEAMS!G579</f>
        <v>0</v>
      </c>
      <c r="M192" s="217" t="s">
        <v>64</v>
      </c>
      <c r="N192" s="222">
        <v>190</v>
      </c>
      <c r="O192" s="215" t="str">
        <f>TEAMS!F562</f>
        <v>NT 12</v>
      </c>
      <c r="P192" s="216">
        <f>TEAMS!H579</f>
        <v>0</v>
      </c>
      <c r="Q192" s="217" t="s">
        <v>64</v>
      </c>
      <c r="R192" s="235">
        <f>IF('290 Club'!C174=0,"",'290 Club'!A174)</f>
      </c>
      <c r="S192" s="236">
        <f>IF('290 Club'!C174=0,"",'290 Club'!B174)</f>
      </c>
      <c r="T192" s="237">
        <f>IF('290 Club'!C174=0,"",'290 Club'!C174)</f>
      </c>
      <c r="U192" s="209"/>
    </row>
    <row r="193" spans="1:21" ht="15.75">
      <c r="A193" s="222">
        <v>191</v>
      </c>
      <c r="B193" s="215" t="str">
        <f>TEAMS!J$562</f>
        <v>NT 13</v>
      </c>
      <c r="C193" s="216">
        <f>TEAMS!M$579</f>
        <v>0</v>
      </c>
      <c r="D193" s="217" t="s">
        <v>64</v>
      </c>
      <c r="E193" s="218">
        <f>COUNT(TEAMS!M564:M575)</f>
        <v>0</v>
      </c>
      <c r="F193" s="222">
        <v>191</v>
      </c>
      <c r="G193" s="215" t="str">
        <f>TEAMS!J562</f>
        <v>NT 13</v>
      </c>
      <c r="H193" s="216">
        <f>TEAMS!J579</f>
        <v>0</v>
      </c>
      <c r="I193" s="217" t="s">
        <v>64</v>
      </c>
      <c r="J193" s="222">
        <v>191</v>
      </c>
      <c r="K193" s="215" t="str">
        <f>TEAMS!J562</f>
        <v>NT 13</v>
      </c>
      <c r="L193" s="216">
        <f>TEAMS!K579</f>
        <v>0</v>
      </c>
      <c r="M193" s="217" t="s">
        <v>64</v>
      </c>
      <c r="N193" s="222">
        <v>191</v>
      </c>
      <c r="O193" s="215" t="str">
        <f>TEAMS!J562</f>
        <v>NT 13</v>
      </c>
      <c r="P193" s="216">
        <f>TEAMS!L579</f>
        <v>0</v>
      </c>
      <c r="Q193" s="217" t="s">
        <v>64</v>
      </c>
      <c r="R193" s="235">
        <f>IF('290 Club'!C175=0,"",'290 Club'!A175)</f>
      </c>
      <c r="S193" s="236">
        <f>IF('290 Club'!C175=0,"",'290 Club'!B175)</f>
      </c>
      <c r="T193" s="237">
        <f>IF('290 Club'!C175=0,"",'290 Club'!C175)</f>
      </c>
      <c r="U193" s="209"/>
    </row>
    <row r="194" spans="1:21" ht="15.75">
      <c r="A194" s="222">
        <v>192</v>
      </c>
      <c r="B194" s="215" t="str">
        <f>TEAMS!N$562</f>
        <v>NT 14</v>
      </c>
      <c r="C194" s="216">
        <f>TEAMS!Q$579</f>
        <v>0</v>
      </c>
      <c r="D194" s="217" t="s">
        <v>64</v>
      </c>
      <c r="E194" s="218">
        <f>COUNT(TEAMS!Q564:Q575)</f>
        <v>0</v>
      </c>
      <c r="F194" s="222">
        <v>192</v>
      </c>
      <c r="G194" s="215" t="str">
        <f>TEAMS!N562</f>
        <v>NT 14</v>
      </c>
      <c r="H194" s="216">
        <f>TEAMS!N579</f>
        <v>0</v>
      </c>
      <c r="I194" s="217" t="s">
        <v>64</v>
      </c>
      <c r="J194" s="222">
        <v>192</v>
      </c>
      <c r="K194" s="215" t="str">
        <f>TEAMS!N562</f>
        <v>NT 14</v>
      </c>
      <c r="L194" s="216">
        <f>TEAMS!O579</f>
        <v>0</v>
      </c>
      <c r="M194" s="217" t="s">
        <v>64</v>
      </c>
      <c r="N194" s="222">
        <v>192</v>
      </c>
      <c r="O194" s="215" t="str">
        <f>TEAMS!N562</f>
        <v>NT 14</v>
      </c>
      <c r="P194" s="216">
        <f>TEAMS!P579</f>
        <v>0</v>
      </c>
      <c r="Q194" s="217" t="s">
        <v>64</v>
      </c>
      <c r="R194" s="235">
        <f>IF('290 Club'!C176=0,"",'290 Club'!A176)</f>
      </c>
      <c r="S194" s="236">
        <f>IF('290 Club'!C176=0,"",'290 Club'!B176)</f>
      </c>
      <c r="T194" s="237">
        <f>IF('290 Club'!C176=0,"",'290 Club'!C176)</f>
      </c>
      <c r="U194" s="209"/>
    </row>
    <row r="195" spans="1:21" ht="15.75">
      <c r="A195" s="222">
        <v>193</v>
      </c>
      <c r="B195" s="215" t="str">
        <f>TEAMS!R$562</f>
        <v>NT 15</v>
      </c>
      <c r="C195" s="216">
        <f>TEAMS!U$579</f>
        <v>0</v>
      </c>
      <c r="D195" s="217" t="s">
        <v>64</v>
      </c>
      <c r="E195" s="218">
        <f>COUNT(TEAMS!U564:U575)</f>
        <v>0</v>
      </c>
      <c r="F195" s="222">
        <v>193</v>
      </c>
      <c r="G195" s="215" t="str">
        <f>TEAMS!R562</f>
        <v>NT 15</v>
      </c>
      <c r="H195" s="216">
        <f>TEAMS!R579</f>
        <v>0</v>
      </c>
      <c r="I195" s="217" t="s">
        <v>64</v>
      </c>
      <c r="J195" s="222">
        <v>193</v>
      </c>
      <c r="K195" s="215" t="str">
        <f>TEAMS!R562</f>
        <v>NT 15</v>
      </c>
      <c r="L195" s="216">
        <f>TEAMS!S579</f>
        <v>0</v>
      </c>
      <c r="M195" s="217" t="s">
        <v>64</v>
      </c>
      <c r="N195" s="222">
        <v>193</v>
      </c>
      <c r="O195" s="215" t="str">
        <f>TEAMS!R562</f>
        <v>NT 15</v>
      </c>
      <c r="P195" s="216">
        <f>TEAMS!T579</f>
        <v>0</v>
      </c>
      <c r="Q195" s="217" t="s">
        <v>64</v>
      </c>
      <c r="R195" s="235">
        <f>IF('290 Club'!C177=0,"",'290 Club'!A177)</f>
      </c>
      <c r="S195" s="236">
        <f>IF('290 Club'!C177=0,"",'290 Club'!B177)</f>
      </c>
      <c r="T195" s="237">
        <f>IF('290 Club'!C177=0,"",'290 Club'!C177)</f>
      </c>
      <c r="U195" s="209"/>
    </row>
    <row r="196" spans="1:21" ht="15.75">
      <c r="A196" s="222">
        <v>194</v>
      </c>
      <c r="B196" s="215" t="str">
        <f>TEAMS!B543</f>
        <v>NT 6</v>
      </c>
      <c r="C196" s="216">
        <f>TEAMS!E560</f>
        <v>0</v>
      </c>
      <c r="D196" s="217" t="s">
        <v>64</v>
      </c>
      <c r="E196" s="218">
        <f>COUNT(TEAMS!E545:E556)</f>
        <v>0</v>
      </c>
      <c r="F196" s="222">
        <v>194</v>
      </c>
      <c r="G196" s="215" t="str">
        <f>TEAMS!B543</f>
        <v>NT 6</v>
      </c>
      <c r="H196" s="216">
        <f>TEAMS!B560</f>
        <v>0</v>
      </c>
      <c r="I196" s="217" t="s">
        <v>64</v>
      </c>
      <c r="J196" s="222">
        <v>194</v>
      </c>
      <c r="K196" s="215" t="str">
        <f>TEAMS!B543</f>
        <v>NT 6</v>
      </c>
      <c r="L196" s="216">
        <f>TEAMS!C560</f>
        <v>0</v>
      </c>
      <c r="M196" s="217" t="s">
        <v>64</v>
      </c>
      <c r="N196" s="222">
        <v>194</v>
      </c>
      <c r="O196" s="215" t="str">
        <f>TEAMS!B543</f>
        <v>NT 6</v>
      </c>
      <c r="P196" s="216">
        <f>TEAMS!D560</f>
        <v>0</v>
      </c>
      <c r="Q196" s="217" t="s">
        <v>64</v>
      </c>
      <c r="R196" s="235">
        <f>IF('290 Club'!C178=0,"",'290 Club'!A178)</f>
      </c>
      <c r="S196" s="236">
        <f>IF('290 Club'!C178=0,"",'290 Club'!B178)</f>
      </c>
      <c r="T196" s="237">
        <f>IF('290 Club'!C178=0,"",'290 Club'!C178)</f>
      </c>
      <c r="U196" s="209"/>
    </row>
    <row r="197" spans="1:21" ht="15.75">
      <c r="A197" s="222">
        <v>195</v>
      </c>
      <c r="B197" s="215" t="str">
        <f>TEAMS!F543</f>
        <v>NT 7</v>
      </c>
      <c r="C197" s="216">
        <f>TEAMS!I560</f>
        <v>0</v>
      </c>
      <c r="D197" s="217" t="s">
        <v>64</v>
      </c>
      <c r="E197" s="218">
        <f>COUNT(TEAMS!I545:I556)</f>
        <v>0</v>
      </c>
      <c r="F197" s="222">
        <v>195</v>
      </c>
      <c r="G197" s="215" t="str">
        <f>TEAMS!F543</f>
        <v>NT 7</v>
      </c>
      <c r="H197" s="216">
        <f>TEAMS!F560</f>
        <v>0</v>
      </c>
      <c r="I197" s="217" t="s">
        <v>64</v>
      </c>
      <c r="J197" s="222">
        <v>195</v>
      </c>
      <c r="K197" s="215" t="str">
        <f>TEAMS!F543</f>
        <v>NT 7</v>
      </c>
      <c r="L197" s="216">
        <f>TEAMS!G560</f>
        <v>0</v>
      </c>
      <c r="M197" s="217" t="s">
        <v>64</v>
      </c>
      <c r="N197" s="222">
        <v>195</v>
      </c>
      <c r="O197" s="215" t="str">
        <f>TEAMS!F543</f>
        <v>NT 7</v>
      </c>
      <c r="P197" s="216">
        <f>TEAMS!H560</f>
        <v>0</v>
      </c>
      <c r="Q197" s="217" t="s">
        <v>64</v>
      </c>
      <c r="R197" s="235">
        <f>IF('290 Club'!C179=0,"",'290 Club'!A179)</f>
      </c>
      <c r="S197" s="236">
        <f>IF('290 Club'!C179=0,"",'290 Club'!B179)</f>
      </c>
      <c r="T197" s="237">
        <f>IF('290 Club'!C179=0,"",'290 Club'!C179)</f>
      </c>
      <c r="U197" s="209"/>
    </row>
    <row r="198" spans="1:21" ht="15.75">
      <c r="A198" s="222">
        <v>196</v>
      </c>
      <c r="B198" s="215" t="str">
        <f>TEAMS!J543</f>
        <v>NT 8</v>
      </c>
      <c r="C198" s="216">
        <f>TEAMS!M560</f>
        <v>0</v>
      </c>
      <c r="D198" s="217" t="s">
        <v>64</v>
      </c>
      <c r="E198" s="218">
        <f>COUNT(TEAMS!M545:M556)</f>
        <v>0</v>
      </c>
      <c r="F198" s="222">
        <v>196</v>
      </c>
      <c r="G198" s="215" t="str">
        <f>TEAMS!J543</f>
        <v>NT 8</v>
      </c>
      <c r="H198" s="216">
        <f>TEAMS!J560</f>
        <v>0</v>
      </c>
      <c r="I198" s="217" t="s">
        <v>64</v>
      </c>
      <c r="J198" s="222">
        <v>196</v>
      </c>
      <c r="K198" s="215" t="str">
        <f>TEAMS!J543</f>
        <v>NT 8</v>
      </c>
      <c r="L198" s="216">
        <f>TEAMS!K560</f>
        <v>0</v>
      </c>
      <c r="M198" s="217" t="s">
        <v>64</v>
      </c>
      <c r="N198" s="222">
        <v>196</v>
      </c>
      <c r="O198" s="215" t="str">
        <f>TEAMS!J543</f>
        <v>NT 8</v>
      </c>
      <c r="P198" s="216">
        <f>TEAMS!L560</f>
        <v>0</v>
      </c>
      <c r="Q198" s="217" t="s">
        <v>64</v>
      </c>
      <c r="R198" s="235">
        <f>IF('290 Club'!C180=0,"",'290 Club'!A180)</f>
      </c>
      <c r="S198" s="236">
        <f>IF('290 Club'!C180=0,"",'290 Club'!B180)</f>
      </c>
      <c r="T198" s="237">
        <f>IF('290 Club'!C180=0,"",'290 Club'!C180)</f>
      </c>
      <c r="U198" s="209"/>
    </row>
    <row r="199" spans="1:21" ht="15.75">
      <c r="A199" s="222">
        <v>197</v>
      </c>
      <c r="B199" s="215" t="str">
        <f>TEAMS!N543</f>
        <v>NT 9</v>
      </c>
      <c r="C199" s="216">
        <f>TEAMS!Q560</f>
        <v>0</v>
      </c>
      <c r="D199" s="217" t="s">
        <v>64</v>
      </c>
      <c r="E199" s="218">
        <f>COUNT(TEAMS!Q545:Q556)</f>
        <v>0</v>
      </c>
      <c r="F199" s="222">
        <v>197</v>
      </c>
      <c r="G199" s="215" t="str">
        <f>TEAMS!N543</f>
        <v>NT 9</v>
      </c>
      <c r="H199" s="216">
        <f>TEAMS!N560</f>
        <v>0</v>
      </c>
      <c r="I199" s="217" t="s">
        <v>64</v>
      </c>
      <c r="J199" s="222">
        <v>197</v>
      </c>
      <c r="K199" s="215" t="str">
        <f>TEAMS!N543</f>
        <v>NT 9</v>
      </c>
      <c r="L199" s="216">
        <f>TEAMS!O560</f>
        <v>0</v>
      </c>
      <c r="M199" s="217" t="s">
        <v>64</v>
      </c>
      <c r="N199" s="222">
        <v>197</v>
      </c>
      <c r="O199" s="215" t="str">
        <f>TEAMS!N543</f>
        <v>NT 9</v>
      </c>
      <c r="P199" s="216">
        <f>TEAMS!P560</f>
        <v>0</v>
      </c>
      <c r="Q199" s="217" t="s">
        <v>64</v>
      </c>
      <c r="R199" s="235">
        <f>IF('290 Club'!C181=0,"",'290 Club'!A181)</f>
      </c>
      <c r="S199" s="236">
        <f>IF('290 Club'!C181=0,"",'290 Club'!B181)</f>
      </c>
      <c r="T199" s="237">
        <f>IF('290 Club'!C181=0,"",'290 Club'!C181)</f>
      </c>
      <c r="U199" s="209"/>
    </row>
    <row r="200" spans="1:21" ht="15.75">
      <c r="A200" s="222">
        <v>198</v>
      </c>
      <c r="B200" s="215" t="str">
        <f>TEAMS!R659</f>
        <v>SB 10</v>
      </c>
      <c r="C200" s="216">
        <f>TEAMS!U676</f>
        <v>0</v>
      </c>
      <c r="D200" s="217" t="s">
        <v>65</v>
      </c>
      <c r="E200" s="218">
        <f>COUNT(TEAMS!U661:U672)</f>
        <v>0</v>
      </c>
      <c r="F200" s="222">
        <v>198</v>
      </c>
      <c r="G200" s="215" t="str">
        <f>TEAMS!R659</f>
        <v>SB 10</v>
      </c>
      <c r="H200" s="216">
        <f>TEAMS!R676</f>
        <v>0</v>
      </c>
      <c r="I200" s="217" t="s">
        <v>65</v>
      </c>
      <c r="J200" s="222">
        <v>198</v>
      </c>
      <c r="K200" s="215" t="str">
        <f>TEAMS!R659</f>
        <v>SB 10</v>
      </c>
      <c r="L200" s="216">
        <f>TEAMS!S676</f>
        <v>0</v>
      </c>
      <c r="M200" s="217" t="s">
        <v>65</v>
      </c>
      <c r="N200" s="222">
        <v>198</v>
      </c>
      <c r="O200" s="215" t="str">
        <f>TEAMS!R659</f>
        <v>SB 10</v>
      </c>
      <c r="P200" s="216">
        <f>TEAMS!T676</f>
        <v>0</v>
      </c>
      <c r="Q200" s="217" t="s">
        <v>65</v>
      </c>
      <c r="R200" s="235">
        <f>IF('290 Club'!C182=0,"",'290 Club'!A182)</f>
      </c>
      <c r="S200" s="236">
        <f>IF('290 Club'!C182=0,"",'290 Club'!B182)</f>
      </c>
      <c r="T200" s="237">
        <f>IF('290 Club'!C182=0,"",'290 Club'!C182)</f>
      </c>
      <c r="U200" s="209"/>
    </row>
    <row r="201" spans="1:21" ht="15.75">
      <c r="A201" s="222">
        <v>199</v>
      </c>
      <c r="B201" s="215" t="str">
        <f>TEAMS!B$678</f>
        <v>SB 11</v>
      </c>
      <c r="C201" s="216">
        <f>TEAMS!E$695</f>
        <v>0</v>
      </c>
      <c r="D201" s="217" t="s">
        <v>65</v>
      </c>
      <c r="E201" s="218">
        <f>COUNT(TEAMS!E680:E691)</f>
        <v>0</v>
      </c>
      <c r="F201" s="222">
        <v>199</v>
      </c>
      <c r="G201" s="216" t="str">
        <f>TEAMS!B678</f>
        <v>SB 11</v>
      </c>
      <c r="H201" s="216">
        <f>TEAMS!B695</f>
        <v>0</v>
      </c>
      <c r="I201" s="217" t="s">
        <v>65</v>
      </c>
      <c r="J201" s="222">
        <v>199</v>
      </c>
      <c r="K201" s="215" t="str">
        <f>TEAMS!B678</f>
        <v>SB 11</v>
      </c>
      <c r="L201" s="216">
        <f>TEAMS!C695</f>
        <v>0</v>
      </c>
      <c r="M201" s="217" t="s">
        <v>65</v>
      </c>
      <c r="N201" s="222">
        <v>199</v>
      </c>
      <c r="O201" s="215" t="str">
        <f>TEAMS!B678</f>
        <v>SB 11</v>
      </c>
      <c r="P201" s="216">
        <f>TEAMS!D695</f>
        <v>0</v>
      </c>
      <c r="Q201" s="217" t="s">
        <v>65</v>
      </c>
      <c r="R201" s="235">
        <f>IF('290 Club'!C183=0,"",'290 Club'!A183)</f>
      </c>
      <c r="S201" s="236">
        <f>IF('290 Club'!C183=0,"",'290 Club'!B183)</f>
      </c>
      <c r="T201" s="237">
        <f>IF('290 Club'!C183=0,"",'290 Club'!C183)</f>
      </c>
      <c r="U201" s="209"/>
    </row>
    <row r="202" spans="1:21" ht="15.75">
      <c r="A202" s="222">
        <v>200</v>
      </c>
      <c r="B202" s="215" t="str">
        <f>TEAMS!F$678</f>
        <v>SB 12</v>
      </c>
      <c r="C202" s="216">
        <f>TEAMS!I$695</f>
        <v>0</v>
      </c>
      <c r="D202" s="217" t="s">
        <v>65</v>
      </c>
      <c r="E202" s="218">
        <f>COUNT(TEAMS!I680:I691)</f>
        <v>0</v>
      </c>
      <c r="F202" s="222">
        <v>200</v>
      </c>
      <c r="G202" s="215" t="str">
        <f>TEAMS!F678</f>
        <v>SB 12</v>
      </c>
      <c r="H202" s="216">
        <f>TEAMS!F695</f>
        <v>0</v>
      </c>
      <c r="I202" s="217" t="s">
        <v>65</v>
      </c>
      <c r="J202" s="222">
        <v>200</v>
      </c>
      <c r="K202" s="215" t="str">
        <f>TEAMS!F678</f>
        <v>SB 12</v>
      </c>
      <c r="L202" s="216">
        <f>TEAMS!G695</f>
        <v>0</v>
      </c>
      <c r="M202" s="217" t="s">
        <v>65</v>
      </c>
      <c r="N202" s="222">
        <v>200</v>
      </c>
      <c r="O202" s="215" t="str">
        <f>TEAMS!F678</f>
        <v>SB 12</v>
      </c>
      <c r="P202" s="216">
        <f>TEAMS!H695</f>
        <v>0</v>
      </c>
      <c r="Q202" s="217" t="s">
        <v>65</v>
      </c>
      <c r="R202" s="235">
        <f>IF('290 Club'!C184=0,"",'290 Club'!A184)</f>
      </c>
      <c r="S202" s="236">
        <f>IF('290 Club'!C184=0,"",'290 Club'!B184)</f>
      </c>
      <c r="T202" s="237">
        <f>IF('290 Club'!C184=0,"",'290 Club'!C184)</f>
      </c>
      <c r="U202" s="209"/>
    </row>
    <row r="203" spans="1:21" ht="15.75">
      <c r="A203" s="222">
        <v>201</v>
      </c>
      <c r="B203" s="215" t="str">
        <f>TEAMS!J$678</f>
        <v>SB 13</v>
      </c>
      <c r="C203" s="216">
        <f>TEAMS!M$695</f>
        <v>0</v>
      </c>
      <c r="D203" s="217" t="s">
        <v>65</v>
      </c>
      <c r="E203" s="218">
        <f>COUNT(TEAMS!M680:M691)</f>
        <v>0</v>
      </c>
      <c r="F203" s="222">
        <v>201</v>
      </c>
      <c r="G203" s="215" t="str">
        <f>TEAMS!J678</f>
        <v>SB 13</v>
      </c>
      <c r="H203" s="216">
        <f>TEAMS!J695</f>
        <v>0</v>
      </c>
      <c r="I203" s="217" t="s">
        <v>65</v>
      </c>
      <c r="J203" s="222">
        <v>201</v>
      </c>
      <c r="K203" s="215" t="str">
        <f>TEAMS!J678</f>
        <v>SB 13</v>
      </c>
      <c r="L203" s="216">
        <f>TEAMS!K695</f>
        <v>0</v>
      </c>
      <c r="M203" s="217" t="s">
        <v>65</v>
      </c>
      <c r="N203" s="222">
        <v>201</v>
      </c>
      <c r="O203" s="215" t="str">
        <f>TEAMS!J678</f>
        <v>SB 13</v>
      </c>
      <c r="P203" s="216">
        <f>TEAMS!L695</f>
        <v>0</v>
      </c>
      <c r="Q203" s="217" t="s">
        <v>65</v>
      </c>
      <c r="R203" s="235">
        <f>IF('290 Club'!C185=0,"",'290 Club'!A185)</f>
      </c>
      <c r="S203" s="236">
        <f>IF('290 Club'!C185=0,"",'290 Club'!B185)</f>
      </c>
      <c r="T203" s="237">
        <f>IF('290 Club'!C185=0,"",'290 Club'!C185)</f>
      </c>
      <c r="U203" s="209"/>
    </row>
    <row r="204" spans="1:21" ht="15.75">
      <c r="A204" s="222">
        <v>202</v>
      </c>
      <c r="B204" s="215" t="str">
        <f>TEAMS!N$678</f>
        <v>SB 14</v>
      </c>
      <c r="C204" s="216">
        <f>TEAMS!Q$695</f>
        <v>0</v>
      </c>
      <c r="D204" s="217" t="s">
        <v>65</v>
      </c>
      <c r="E204" s="218">
        <f>COUNT(TEAMS!Q680:Q691)</f>
        <v>0</v>
      </c>
      <c r="F204" s="222">
        <v>202</v>
      </c>
      <c r="G204" s="215" t="str">
        <f>TEAMS!N678</f>
        <v>SB 14</v>
      </c>
      <c r="H204" s="216">
        <f>TEAMS!N695</f>
        <v>0</v>
      </c>
      <c r="I204" s="217" t="s">
        <v>65</v>
      </c>
      <c r="J204" s="222">
        <v>202</v>
      </c>
      <c r="K204" s="215" t="str">
        <f>TEAMS!N678</f>
        <v>SB 14</v>
      </c>
      <c r="L204" s="216">
        <f>TEAMS!O695</f>
        <v>0</v>
      </c>
      <c r="M204" s="217" t="s">
        <v>65</v>
      </c>
      <c r="N204" s="222">
        <v>202</v>
      </c>
      <c r="O204" s="215" t="str">
        <f>TEAMS!N678</f>
        <v>SB 14</v>
      </c>
      <c r="P204" s="216">
        <f>TEAMS!P695</f>
        <v>0</v>
      </c>
      <c r="Q204" s="217" t="s">
        <v>65</v>
      </c>
      <c r="R204" s="235">
        <f>IF('290 Club'!C186=0,"",'290 Club'!A186)</f>
      </c>
      <c r="S204" s="236">
        <f>IF('290 Club'!C186=0,"",'290 Club'!B186)</f>
      </c>
      <c r="T204" s="237">
        <f>IF('290 Club'!C186=0,"",'290 Club'!C186)</f>
      </c>
      <c r="U204" s="209"/>
    </row>
    <row r="205" spans="1:21" ht="15.75">
      <c r="A205" s="222">
        <v>203</v>
      </c>
      <c r="B205" s="215" t="str">
        <f>TEAMS!R$678</f>
        <v>SB 15</v>
      </c>
      <c r="C205" s="216">
        <f>TEAMS!U$695</f>
        <v>0</v>
      </c>
      <c r="D205" s="217" t="s">
        <v>65</v>
      </c>
      <c r="E205" s="218">
        <f>COUNT(TEAMS!U680:U691)</f>
        <v>0</v>
      </c>
      <c r="F205" s="222">
        <v>203</v>
      </c>
      <c r="G205" s="215" t="str">
        <f>TEAMS!R678</f>
        <v>SB 15</v>
      </c>
      <c r="H205" s="216">
        <f>TEAMS!R695</f>
        <v>0</v>
      </c>
      <c r="I205" s="217" t="s">
        <v>65</v>
      </c>
      <c r="J205" s="222">
        <v>203</v>
      </c>
      <c r="K205" s="215" t="str">
        <f>TEAMS!R678</f>
        <v>SB 15</v>
      </c>
      <c r="L205" s="216">
        <f>TEAMS!S695</f>
        <v>0</v>
      </c>
      <c r="M205" s="217" t="s">
        <v>65</v>
      </c>
      <c r="N205" s="222">
        <v>203</v>
      </c>
      <c r="O205" s="215" t="str">
        <f>TEAMS!R678</f>
        <v>SB 15</v>
      </c>
      <c r="P205" s="216">
        <f>TEAMS!T695</f>
        <v>0</v>
      </c>
      <c r="Q205" s="217" t="s">
        <v>65</v>
      </c>
      <c r="R205" s="235">
        <f>IF('290 Club'!C187=0,"",'290 Club'!A187)</f>
      </c>
      <c r="S205" s="236">
        <f>IF('290 Club'!C187=0,"",'290 Club'!B187)</f>
      </c>
      <c r="T205" s="237">
        <f>IF('290 Club'!C187=0,"",'290 Club'!C187)</f>
      </c>
      <c r="U205" s="209"/>
    </row>
    <row r="206" spans="1:21" ht="15.75">
      <c r="A206" s="222">
        <v>204</v>
      </c>
      <c r="B206" s="215" t="str">
        <f>TEAMS!F659</f>
        <v>SB 7</v>
      </c>
      <c r="C206" s="216">
        <f>TEAMS!I676</f>
        <v>0</v>
      </c>
      <c r="D206" s="217" t="s">
        <v>65</v>
      </c>
      <c r="E206" s="218">
        <f>COUNT(TEAMS!I661:I672)</f>
        <v>0</v>
      </c>
      <c r="F206" s="222">
        <v>204</v>
      </c>
      <c r="G206" s="215" t="str">
        <f>TEAMS!F659</f>
        <v>SB 7</v>
      </c>
      <c r="H206" s="216">
        <f>TEAMS!F676</f>
        <v>0</v>
      </c>
      <c r="I206" s="217" t="s">
        <v>65</v>
      </c>
      <c r="J206" s="222">
        <v>204</v>
      </c>
      <c r="K206" s="215" t="str">
        <f>TEAMS!F659</f>
        <v>SB 7</v>
      </c>
      <c r="L206" s="216">
        <f>TEAMS!G676</f>
        <v>0</v>
      </c>
      <c r="M206" s="217" t="s">
        <v>65</v>
      </c>
      <c r="N206" s="222">
        <v>204</v>
      </c>
      <c r="O206" s="215" t="str">
        <f>TEAMS!F659</f>
        <v>SB 7</v>
      </c>
      <c r="P206" s="216">
        <f>TEAMS!H676</f>
        <v>0</v>
      </c>
      <c r="Q206" s="217" t="s">
        <v>65</v>
      </c>
      <c r="R206" s="235">
        <f>IF('290 Club'!C188=0,"",'290 Club'!A188)</f>
      </c>
      <c r="S206" s="236">
        <f>IF('290 Club'!C188=0,"",'290 Club'!B188)</f>
      </c>
      <c r="T206" s="237">
        <f>IF('290 Club'!C188=0,"",'290 Club'!C188)</f>
      </c>
      <c r="U206" s="209"/>
    </row>
    <row r="207" spans="1:21" ht="15.75">
      <c r="A207" s="222">
        <v>205</v>
      </c>
      <c r="B207" s="215" t="str">
        <f>TEAMS!J659</f>
        <v>SB 8</v>
      </c>
      <c r="C207" s="216">
        <f>TEAMS!M676</f>
        <v>0</v>
      </c>
      <c r="D207" s="217" t="s">
        <v>65</v>
      </c>
      <c r="E207" s="218">
        <f>COUNT(TEAMS!M661:M672)</f>
        <v>0</v>
      </c>
      <c r="F207" s="222">
        <v>205</v>
      </c>
      <c r="G207" s="215" t="str">
        <f>TEAMS!J659</f>
        <v>SB 8</v>
      </c>
      <c r="H207" s="216">
        <f>TEAMS!J676</f>
        <v>0</v>
      </c>
      <c r="I207" s="217" t="s">
        <v>65</v>
      </c>
      <c r="J207" s="222">
        <v>205</v>
      </c>
      <c r="K207" s="215" t="str">
        <f>TEAMS!J659</f>
        <v>SB 8</v>
      </c>
      <c r="L207" s="216">
        <f>TEAMS!K676</f>
        <v>0</v>
      </c>
      <c r="M207" s="217" t="s">
        <v>65</v>
      </c>
      <c r="N207" s="222">
        <v>205</v>
      </c>
      <c r="O207" s="215" t="str">
        <f>TEAMS!J659</f>
        <v>SB 8</v>
      </c>
      <c r="P207" s="216">
        <f>TEAMS!L676</f>
        <v>0</v>
      </c>
      <c r="Q207" s="217" t="s">
        <v>65</v>
      </c>
      <c r="R207" s="235">
        <f>IF('290 Club'!C189=0,"",'290 Club'!A189)</f>
      </c>
      <c r="S207" s="236">
        <f>IF('290 Club'!C189=0,"",'290 Club'!B189)</f>
      </c>
      <c r="T207" s="237">
        <f>IF('290 Club'!C189=0,"",'290 Club'!C189)</f>
      </c>
      <c r="U207" s="209"/>
    </row>
    <row r="208" spans="1:21" ht="15.75">
      <c r="A208" s="222">
        <v>206</v>
      </c>
      <c r="B208" s="215" t="str">
        <f>TEAMS!N659</f>
        <v>SB 9</v>
      </c>
      <c r="C208" s="216">
        <f>TEAMS!Q676</f>
        <v>0</v>
      </c>
      <c r="D208" s="217" t="s">
        <v>65</v>
      </c>
      <c r="E208" s="218">
        <f>COUNT(TEAMS!Q661:Q672)</f>
        <v>0</v>
      </c>
      <c r="F208" s="222">
        <v>206</v>
      </c>
      <c r="G208" s="215" t="str">
        <f>TEAMS!N659</f>
        <v>SB 9</v>
      </c>
      <c r="H208" s="216">
        <f>TEAMS!N676</f>
        <v>0</v>
      </c>
      <c r="I208" s="217" t="s">
        <v>65</v>
      </c>
      <c r="J208" s="222">
        <v>206</v>
      </c>
      <c r="K208" s="215" t="str">
        <f>TEAMS!N659</f>
        <v>SB 9</v>
      </c>
      <c r="L208" s="216">
        <f>TEAMS!O676</f>
        <v>0</v>
      </c>
      <c r="M208" s="217" t="s">
        <v>65</v>
      </c>
      <c r="N208" s="222">
        <v>206</v>
      </c>
      <c r="O208" s="215" t="str">
        <f>TEAMS!N659</f>
        <v>SB 9</v>
      </c>
      <c r="P208" s="216">
        <f>TEAMS!P676</f>
        <v>0</v>
      </c>
      <c r="Q208" s="217" t="s">
        <v>65</v>
      </c>
      <c r="R208" s="235">
        <f>IF('290 Club'!C190=0,"",'290 Club'!A190)</f>
      </c>
      <c r="S208" s="236">
        <f>IF('290 Club'!C190=0,"",'290 Club'!B190)</f>
      </c>
      <c r="T208" s="237">
        <f>IF('290 Club'!C190=0,"",'290 Club'!C190)</f>
      </c>
      <c r="U208" s="209"/>
    </row>
    <row r="209" spans="1:21" ht="15.75">
      <c r="A209" s="222">
        <v>207</v>
      </c>
      <c r="B209" s="215" t="str">
        <f>TEAMS!R717</f>
        <v>SC 10</v>
      </c>
      <c r="C209" s="216">
        <f>TEAMS!U734</f>
        <v>0</v>
      </c>
      <c r="D209" s="217" t="s">
        <v>281</v>
      </c>
      <c r="E209" s="218">
        <f>COUNT(TEAMS!U719:U730)</f>
        <v>0</v>
      </c>
      <c r="F209" s="222">
        <v>207</v>
      </c>
      <c r="G209" s="215" t="str">
        <f>TEAMS!R717</f>
        <v>SC 10</v>
      </c>
      <c r="H209" s="216">
        <f>TEAMS!R734</f>
        <v>0</v>
      </c>
      <c r="I209" s="217" t="s">
        <v>281</v>
      </c>
      <c r="J209" s="222">
        <v>207</v>
      </c>
      <c r="K209" s="215" t="str">
        <f>TEAMS!R717</f>
        <v>SC 10</v>
      </c>
      <c r="L209" s="216">
        <f>TEAMS!S734</f>
        <v>0</v>
      </c>
      <c r="M209" s="217" t="s">
        <v>281</v>
      </c>
      <c r="N209" s="222">
        <v>207</v>
      </c>
      <c r="O209" s="215" t="str">
        <f>TEAMS!R717</f>
        <v>SC 10</v>
      </c>
      <c r="P209" s="216">
        <f>TEAMS!T734</f>
        <v>0</v>
      </c>
      <c r="Q209" s="217" t="s">
        <v>281</v>
      </c>
      <c r="R209" s="235">
        <f>IF('290 Club'!C191=0,"",'290 Club'!A191)</f>
      </c>
      <c r="S209" s="236">
        <f>IF('290 Club'!C191=0,"",'290 Club'!B191)</f>
      </c>
      <c r="T209" s="237">
        <f>IF('290 Club'!C191=0,"",'290 Club'!C191)</f>
      </c>
      <c r="U209" s="209"/>
    </row>
    <row r="210" spans="1:21" ht="15.75">
      <c r="A210" s="222">
        <v>208</v>
      </c>
      <c r="B210" s="215" t="str">
        <f>TEAMS!B$736</f>
        <v>SC 11</v>
      </c>
      <c r="C210" s="216">
        <f>TEAMS!E$753</f>
        <v>0</v>
      </c>
      <c r="D210" s="217" t="s">
        <v>281</v>
      </c>
      <c r="E210" s="218">
        <f>COUNT(TEAMS!E738:E749)</f>
        <v>0</v>
      </c>
      <c r="F210" s="222">
        <v>208</v>
      </c>
      <c r="G210" s="216" t="str">
        <f>TEAMS!B736</f>
        <v>SC 11</v>
      </c>
      <c r="H210" s="216">
        <f>TEAMS!B753</f>
        <v>0</v>
      </c>
      <c r="I210" s="217" t="s">
        <v>281</v>
      </c>
      <c r="J210" s="222">
        <v>208</v>
      </c>
      <c r="K210" s="215" t="str">
        <f>TEAMS!B736</f>
        <v>SC 11</v>
      </c>
      <c r="L210" s="216">
        <f>TEAMS!C753</f>
        <v>0</v>
      </c>
      <c r="M210" s="217" t="s">
        <v>281</v>
      </c>
      <c r="N210" s="222">
        <v>208</v>
      </c>
      <c r="O210" s="215" t="str">
        <f>TEAMS!B736</f>
        <v>SC 11</v>
      </c>
      <c r="P210" s="216">
        <f>TEAMS!D753</f>
        <v>0</v>
      </c>
      <c r="Q210" s="217" t="s">
        <v>281</v>
      </c>
      <c r="R210" s="235">
        <f>IF('290 Club'!C192=0,"",'290 Club'!A192)</f>
      </c>
      <c r="S210" s="236">
        <f>IF('290 Club'!C192=0,"",'290 Club'!B192)</f>
      </c>
      <c r="T210" s="237">
        <f>IF('290 Club'!C192=0,"",'290 Club'!C192)</f>
      </c>
      <c r="U210" s="209"/>
    </row>
    <row r="211" spans="1:21" ht="15.75">
      <c r="A211" s="222">
        <v>209</v>
      </c>
      <c r="B211" s="215" t="str">
        <f>TEAMS!F$736</f>
        <v>SC 12</v>
      </c>
      <c r="C211" s="216">
        <f>TEAMS!I$753</f>
        <v>0</v>
      </c>
      <c r="D211" s="217" t="s">
        <v>281</v>
      </c>
      <c r="E211" s="218">
        <f>COUNT(TEAMS!I738:I749)</f>
        <v>0</v>
      </c>
      <c r="F211" s="222">
        <v>209</v>
      </c>
      <c r="G211" s="215" t="str">
        <f>TEAMS!F736</f>
        <v>SC 12</v>
      </c>
      <c r="H211" s="216">
        <f>TEAMS!F753</f>
        <v>0</v>
      </c>
      <c r="I211" s="217" t="s">
        <v>281</v>
      </c>
      <c r="J211" s="222">
        <v>209</v>
      </c>
      <c r="K211" s="215" t="str">
        <f>TEAMS!F736</f>
        <v>SC 12</v>
      </c>
      <c r="L211" s="216">
        <f>TEAMS!G753</f>
        <v>0</v>
      </c>
      <c r="M211" s="217" t="s">
        <v>281</v>
      </c>
      <c r="N211" s="222">
        <v>209</v>
      </c>
      <c r="O211" s="215" t="str">
        <f>TEAMS!F736</f>
        <v>SC 12</v>
      </c>
      <c r="P211" s="216">
        <f>TEAMS!H753</f>
        <v>0</v>
      </c>
      <c r="Q211" s="217" t="s">
        <v>281</v>
      </c>
      <c r="R211" s="235">
        <f>IF('290 Club'!C193=0,"",'290 Club'!A193)</f>
      </c>
      <c r="S211" s="236">
        <f>IF('290 Club'!C193=0,"",'290 Club'!B193)</f>
      </c>
      <c r="T211" s="237">
        <f>IF('290 Club'!C193=0,"",'290 Club'!C193)</f>
      </c>
      <c r="U211" s="209"/>
    </row>
    <row r="212" spans="1:21" ht="15.75">
      <c r="A212" s="222">
        <v>210</v>
      </c>
      <c r="B212" s="215" t="str">
        <f>TEAMS!J$736</f>
        <v>SC 13</v>
      </c>
      <c r="C212" s="216">
        <f>TEAMS!M$753</f>
        <v>0</v>
      </c>
      <c r="D212" s="217" t="s">
        <v>281</v>
      </c>
      <c r="E212" s="218">
        <f>COUNT(TEAMS!M738:M749)</f>
        <v>0</v>
      </c>
      <c r="F212" s="222">
        <v>210</v>
      </c>
      <c r="G212" s="215" t="str">
        <f>TEAMS!J736</f>
        <v>SC 13</v>
      </c>
      <c r="H212" s="216">
        <f>TEAMS!J753</f>
        <v>0</v>
      </c>
      <c r="I212" s="217" t="s">
        <v>281</v>
      </c>
      <c r="J212" s="222">
        <v>210</v>
      </c>
      <c r="K212" s="215" t="str">
        <f>TEAMS!J736</f>
        <v>SC 13</v>
      </c>
      <c r="L212" s="216">
        <f>TEAMS!K753</f>
        <v>0</v>
      </c>
      <c r="M212" s="217" t="s">
        <v>281</v>
      </c>
      <c r="N212" s="222">
        <v>210</v>
      </c>
      <c r="O212" s="215" t="str">
        <f>TEAMS!J736</f>
        <v>SC 13</v>
      </c>
      <c r="P212" s="216">
        <f>TEAMS!L753</f>
        <v>0</v>
      </c>
      <c r="Q212" s="217" t="s">
        <v>281</v>
      </c>
      <c r="R212" s="235">
        <f>IF('290 Club'!C194=0,"",'290 Club'!A194)</f>
      </c>
      <c r="S212" s="236">
        <f>IF('290 Club'!C194=0,"",'290 Club'!B194)</f>
      </c>
      <c r="T212" s="237">
        <f>IF('290 Club'!C194=0,"",'290 Club'!C194)</f>
      </c>
      <c r="U212" s="209"/>
    </row>
    <row r="213" spans="1:21" ht="15.75">
      <c r="A213" s="222">
        <v>211</v>
      </c>
      <c r="B213" s="215" t="str">
        <f>TEAMS!N$736</f>
        <v>SC 14</v>
      </c>
      <c r="C213" s="216">
        <f>TEAMS!Q$753</f>
        <v>0</v>
      </c>
      <c r="D213" s="217" t="s">
        <v>281</v>
      </c>
      <c r="E213" s="218">
        <f>COUNT(TEAMS!Q738:Q749)</f>
        <v>0</v>
      </c>
      <c r="F213" s="222">
        <v>211</v>
      </c>
      <c r="G213" s="215" t="str">
        <f>TEAMS!N736</f>
        <v>SC 14</v>
      </c>
      <c r="H213" s="216">
        <f>TEAMS!N753</f>
        <v>0</v>
      </c>
      <c r="I213" s="217" t="s">
        <v>281</v>
      </c>
      <c r="J213" s="222">
        <v>211</v>
      </c>
      <c r="K213" s="215" t="str">
        <f>TEAMS!N736</f>
        <v>SC 14</v>
      </c>
      <c r="L213" s="216">
        <f>TEAMS!O753</f>
        <v>0</v>
      </c>
      <c r="M213" s="217" t="s">
        <v>281</v>
      </c>
      <c r="N213" s="222">
        <v>211</v>
      </c>
      <c r="O213" s="215" t="str">
        <f>TEAMS!N736</f>
        <v>SC 14</v>
      </c>
      <c r="P213" s="216">
        <f>TEAMS!P753</f>
        <v>0</v>
      </c>
      <c r="Q213" s="217" t="s">
        <v>281</v>
      </c>
      <c r="R213" s="235">
        <f>IF('290 Club'!C195=0,"",'290 Club'!A195)</f>
      </c>
      <c r="S213" s="236">
        <f>IF('290 Club'!C195=0,"",'290 Club'!B195)</f>
      </c>
      <c r="T213" s="237">
        <f>IF('290 Club'!C195=0,"",'290 Club'!C195)</f>
      </c>
      <c r="U213" s="209"/>
    </row>
    <row r="214" spans="1:21" ht="15.75">
      <c r="A214" s="222">
        <v>212</v>
      </c>
      <c r="B214" s="215" t="str">
        <f>TEAMS!R$736</f>
        <v>SC 15</v>
      </c>
      <c r="C214" s="216">
        <f>TEAMS!U$753</f>
        <v>0</v>
      </c>
      <c r="D214" s="217" t="s">
        <v>281</v>
      </c>
      <c r="E214" s="218">
        <f>COUNT(TEAMS!U738:U749)</f>
        <v>0</v>
      </c>
      <c r="F214" s="222">
        <v>212</v>
      </c>
      <c r="G214" s="215" t="str">
        <f>TEAMS!R736</f>
        <v>SC 15</v>
      </c>
      <c r="H214" s="216">
        <f>TEAMS!R753</f>
        <v>0</v>
      </c>
      <c r="I214" s="217" t="s">
        <v>281</v>
      </c>
      <c r="J214" s="222">
        <v>212</v>
      </c>
      <c r="K214" s="215" t="str">
        <f>TEAMS!R736</f>
        <v>SC 15</v>
      </c>
      <c r="L214" s="216">
        <f>TEAMS!S753</f>
        <v>0</v>
      </c>
      <c r="M214" s="217" t="s">
        <v>281</v>
      </c>
      <c r="N214" s="222">
        <v>212</v>
      </c>
      <c r="O214" s="215" t="str">
        <f>TEAMS!R736</f>
        <v>SC 15</v>
      </c>
      <c r="P214" s="216">
        <f>TEAMS!T753</f>
        <v>0</v>
      </c>
      <c r="Q214" s="217" t="s">
        <v>281</v>
      </c>
      <c r="R214" s="235">
        <f>IF('290 Club'!C196=0,"",'290 Club'!A196)</f>
      </c>
      <c r="S214" s="236">
        <f>IF('290 Club'!C196=0,"",'290 Club'!B196)</f>
      </c>
      <c r="T214" s="237">
        <f>IF('290 Club'!C196=0,"",'290 Club'!C196)</f>
      </c>
      <c r="U214" s="209"/>
    </row>
    <row r="215" spans="1:21" ht="15.75">
      <c r="A215" s="222">
        <v>213</v>
      </c>
      <c r="B215" s="215" t="str">
        <f>TEAMS!N717</f>
        <v>SC 9</v>
      </c>
      <c r="C215" s="216">
        <f>TEAMS!Q734</f>
        <v>0</v>
      </c>
      <c r="D215" s="217" t="s">
        <v>281</v>
      </c>
      <c r="E215" s="218">
        <f>COUNT(TEAMS!Q719:Q730)</f>
        <v>0</v>
      </c>
      <c r="F215" s="222">
        <v>213</v>
      </c>
      <c r="G215" s="215" t="str">
        <f>TEAMS!N717</f>
        <v>SC 9</v>
      </c>
      <c r="H215" s="216">
        <f>TEAMS!N734</f>
        <v>0</v>
      </c>
      <c r="I215" s="217" t="s">
        <v>281</v>
      </c>
      <c r="J215" s="222">
        <v>213</v>
      </c>
      <c r="K215" s="215" t="str">
        <f>TEAMS!N717</f>
        <v>SC 9</v>
      </c>
      <c r="L215" s="216">
        <f>TEAMS!O734</f>
        <v>0</v>
      </c>
      <c r="M215" s="217" t="s">
        <v>281</v>
      </c>
      <c r="N215" s="222">
        <v>213</v>
      </c>
      <c r="O215" s="215" t="str">
        <f>TEAMS!N717</f>
        <v>SC 9</v>
      </c>
      <c r="P215" s="216">
        <f>TEAMS!P734</f>
        <v>0</v>
      </c>
      <c r="Q215" s="217" t="s">
        <v>281</v>
      </c>
      <c r="R215" s="235">
        <f>IF('290 Club'!C197=0,"",'290 Club'!A197)</f>
      </c>
      <c r="S215" s="236">
        <f>IF('290 Club'!C197=0,"",'290 Club'!B197)</f>
      </c>
      <c r="T215" s="237">
        <f>IF('290 Club'!C197=0,"",'290 Club'!C197)</f>
      </c>
      <c r="U215" s="209"/>
    </row>
    <row r="216" spans="1:21" ht="15.75">
      <c r="A216" s="222">
        <v>214</v>
      </c>
      <c r="B216" s="215" t="str">
        <f>TEAMS!R601</f>
        <v>SP 10</v>
      </c>
      <c r="C216" s="216">
        <f>TEAMS!U618</f>
        <v>0</v>
      </c>
      <c r="D216" s="217" t="s">
        <v>58</v>
      </c>
      <c r="E216" s="218">
        <f>COUNT(TEAMS!U603:U614)</f>
        <v>0</v>
      </c>
      <c r="F216" s="222">
        <v>214</v>
      </c>
      <c r="G216" s="215" t="str">
        <f>TEAMS!R601</f>
        <v>SP 10</v>
      </c>
      <c r="H216" s="216">
        <f>TEAMS!R618</f>
        <v>0</v>
      </c>
      <c r="I216" s="217" t="s">
        <v>28</v>
      </c>
      <c r="J216" s="222">
        <v>214</v>
      </c>
      <c r="K216" s="215" t="str">
        <f>TEAMS!R601</f>
        <v>SP 10</v>
      </c>
      <c r="L216" s="216">
        <f>TEAMS!S618</f>
        <v>0</v>
      </c>
      <c r="M216" s="217" t="s">
        <v>58</v>
      </c>
      <c r="N216" s="222">
        <v>214</v>
      </c>
      <c r="O216" s="215" t="str">
        <f>TEAMS!R601</f>
        <v>SP 10</v>
      </c>
      <c r="P216" s="216">
        <f>TEAMS!T618</f>
        <v>0</v>
      </c>
      <c r="Q216" s="217" t="s">
        <v>58</v>
      </c>
      <c r="R216" s="235">
        <f>IF('290 Club'!C198=0,"",'290 Club'!A198)</f>
      </c>
      <c r="S216" s="236">
        <f>IF('290 Club'!C198=0,"",'290 Club'!B198)</f>
      </c>
      <c r="T216" s="237">
        <f>IF('290 Club'!C198=0,"",'290 Club'!C198)</f>
      </c>
      <c r="U216" s="209"/>
    </row>
    <row r="217" spans="1:21" ht="15.75">
      <c r="A217" s="222">
        <v>215</v>
      </c>
      <c r="B217" s="215" t="str">
        <f>TEAMS!B$620</f>
        <v>SP 11</v>
      </c>
      <c r="C217" s="216">
        <f>TEAMS!E$637</f>
        <v>0</v>
      </c>
      <c r="D217" s="217" t="s">
        <v>58</v>
      </c>
      <c r="E217" s="218">
        <f>COUNT(TEAMS!E622:E633)</f>
        <v>0</v>
      </c>
      <c r="F217" s="222">
        <v>215</v>
      </c>
      <c r="G217" s="216" t="str">
        <f>TEAMS!B620</f>
        <v>SP 11</v>
      </c>
      <c r="H217" s="216">
        <f>TEAMS!B637</f>
        <v>0</v>
      </c>
      <c r="I217" s="217" t="s">
        <v>58</v>
      </c>
      <c r="J217" s="222">
        <v>215</v>
      </c>
      <c r="K217" s="215" t="str">
        <f>TEAMS!B620</f>
        <v>SP 11</v>
      </c>
      <c r="L217" s="216">
        <f>TEAMS!C637</f>
        <v>0</v>
      </c>
      <c r="M217" s="217" t="s">
        <v>58</v>
      </c>
      <c r="N217" s="222">
        <v>215</v>
      </c>
      <c r="O217" s="215" t="str">
        <f>TEAMS!B620</f>
        <v>SP 11</v>
      </c>
      <c r="P217" s="216">
        <f>TEAMS!D637</f>
        <v>0</v>
      </c>
      <c r="Q217" s="217" t="s">
        <v>58</v>
      </c>
      <c r="R217" s="235">
        <f>IF('290 Club'!C199=0,"",'290 Club'!A199)</f>
      </c>
      <c r="S217" s="236">
        <f>IF('290 Club'!C199=0,"",'290 Club'!B199)</f>
      </c>
      <c r="T217" s="237">
        <f>IF('290 Club'!C199=0,"",'290 Club'!C199)</f>
      </c>
      <c r="U217" s="209"/>
    </row>
    <row r="218" spans="1:21" ht="15.75">
      <c r="A218" s="222">
        <v>216</v>
      </c>
      <c r="B218" s="215" t="str">
        <f>TEAMS!F$620</f>
        <v>SP 12</v>
      </c>
      <c r="C218" s="216">
        <f>TEAMS!I$637</f>
        <v>0</v>
      </c>
      <c r="D218" s="217" t="s">
        <v>58</v>
      </c>
      <c r="E218" s="218">
        <f>COUNT(TEAMS!I622:I633)</f>
        <v>0</v>
      </c>
      <c r="F218" s="222">
        <v>216</v>
      </c>
      <c r="G218" s="215" t="str">
        <f>TEAMS!F620</f>
        <v>SP 12</v>
      </c>
      <c r="H218" s="216">
        <f>TEAMS!F637</f>
        <v>0</v>
      </c>
      <c r="I218" s="217" t="s">
        <v>58</v>
      </c>
      <c r="J218" s="222">
        <v>216</v>
      </c>
      <c r="K218" s="215" t="str">
        <f>TEAMS!F620</f>
        <v>SP 12</v>
      </c>
      <c r="L218" s="216">
        <f>TEAMS!G637</f>
        <v>0</v>
      </c>
      <c r="M218" s="217" t="s">
        <v>58</v>
      </c>
      <c r="N218" s="222">
        <v>216</v>
      </c>
      <c r="O218" s="215" t="str">
        <f>TEAMS!F620</f>
        <v>SP 12</v>
      </c>
      <c r="P218" s="216">
        <f>TEAMS!H637</f>
        <v>0</v>
      </c>
      <c r="Q218" s="217" t="s">
        <v>58</v>
      </c>
      <c r="R218" s="235">
        <f>IF('290 Club'!C200=0,"",'290 Club'!A200)</f>
      </c>
      <c r="S218" s="236">
        <f>IF('290 Club'!C200=0,"",'290 Club'!B200)</f>
      </c>
      <c r="T218" s="237">
        <f>IF('290 Club'!C200=0,"",'290 Club'!C200)</f>
      </c>
      <c r="U218" s="209"/>
    </row>
    <row r="219" spans="1:21" ht="15.75">
      <c r="A219" s="222">
        <v>217</v>
      </c>
      <c r="B219" s="215" t="str">
        <f>TEAMS!J$620</f>
        <v>SP 13</v>
      </c>
      <c r="C219" s="216">
        <f>TEAMS!M$637</f>
        <v>0</v>
      </c>
      <c r="D219" s="217" t="s">
        <v>58</v>
      </c>
      <c r="E219" s="218">
        <f>COUNT(TEAMS!M622:M633)</f>
        <v>0</v>
      </c>
      <c r="F219" s="222">
        <v>217</v>
      </c>
      <c r="G219" s="215" t="str">
        <f>TEAMS!J620</f>
        <v>SP 13</v>
      </c>
      <c r="H219" s="216">
        <f>TEAMS!J637</f>
        <v>0</v>
      </c>
      <c r="I219" s="217" t="s">
        <v>58</v>
      </c>
      <c r="J219" s="222">
        <v>217</v>
      </c>
      <c r="K219" s="215" t="str">
        <f>TEAMS!J620</f>
        <v>SP 13</v>
      </c>
      <c r="L219" s="216">
        <f>TEAMS!K637</f>
        <v>0</v>
      </c>
      <c r="M219" s="217" t="s">
        <v>58</v>
      </c>
      <c r="N219" s="222">
        <v>217</v>
      </c>
      <c r="O219" s="215" t="str">
        <f>TEAMS!J620</f>
        <v>SP 13</v>
      </c>
      <c r="P219" s="216">
        <f>TEAMS!L637</f>
        <v>0</v>
      </c>
      <c r="Q219" s="217" t="s">
        <v>58</v>
      </c>
      <c r="R219" s="235">
        <f>IF('290 Club'!C201=0,"",'290 Club'!A201)</f>
      </c>
      <c r="S219" s="236">
        <f>IF('290 Club'!C201=0,"",'290 Club'!B201)</f>
      </c>
      <c r="T219" s="237">
        <f>IF('290 Club'!C201=0,"",'290 Club'!C201)</f>
      </c>
      <c r="U219" s="209"/>
    </row>
    <row r="220" spans="1:21" ht="15.75">
      <c r="A220" s="222">
        <v>218</v>
      </c>
      <c r="B220" s="215" t="str">
        <f>TEAMS!N$620</f>
        <v>SP 14</v>
      </c>
      <c r="C220" s="216">
        <f>TEAMS!Q$637</f>
        <v>0</v>
      </c>
      <c r="D220" s="217" t="s">
        <v>58</v>
      </c>
      <c r="E220" s="218">
        <f>COUNT(TEAMS!Q622:Q633)</f>
        <v>0</v>
      </c>
      <c r="F220" s="222">
        <v>218</v>
      </c>
      <c r="G220" s="215" t="str">
        <f>TEAMS!N620</f>
        <v>SP 14</v>
      </c>
      <c r="H220" s="216">
        <f>TEAMS!N637</f>
        <v>0</v>
      </c>
      <c r="I220" s="217" t="s">
        <v>58</v>
      </c>
      <c r="J220" s="222">
        <v>218</v>
      </c>
      <c r="K220" s="215" t="str">
        <f>TEAMS!N620</f>
        <v>SP 14</v>
      </c>
      <c r="L220" s="216">
        <f>TEAMS!O637</f>
        <v>0</v>
      </c>
      <c r="M220" s="217" t="s">
        <v>58</v>
      </c>
      <c r="N220" s="222">
        <v>218</v>
      </c>
      <c r="O220" s="215" t="str">
        <f>TEAMS!N620</f>
        <v>SP 14</v>
      </c>
      <c r="P220" s="216">
        <f>TEAMS!P637</f>
        <v>0</v>
      </c>
      <c r="Q220" s="217" t="s">
        <v>58</v>
      </c>
      <c r="R220" s="235">
        <f>IF('290 Club'!C202=0,"",'290 Club'!A202)</f>
      </c>
      <c r="S220" s="236">
        <f>IF('290 Club'!C202=0,"",'290 Club'!B202)</f>
      </c>
      <c r="T220" s="237">
        <f>IF('290 Club'!C202=0,"",'290 Club'!C202)</f>
      </c>
      <c r="U220" s="209"/>
    </row>
    <row r="221" spans="1:21" ht="15.75">
      <c r="A221" s="222">
        <v>219</v>
      </c>
      <c r="B221" s="215" t="str">
        <f>TEAMS!R$620</f>
        <v>SP 15</v>
      </c>
      <c r="C221" s="216">
        <f>TEAMS!U$637</f>
        <v>0</v>
      </c>
      <c r="D221" s="217" t="s">
        <v>58</v>
      </c>
      <c r="E221" s="218">
        <f>COUNT(TEAMS!U622:U633)</f>
        <v>0</v>
      </c>
      <c r="F221" s="222">
        <v>219</v>
      </c>
      <c r="G221" s="215" t="str">
        <f>TEAMS!R620</f>
        <v>SP 15</v>
      </c>
      <c r="H221" s="216">
        <f>TEAMS!R637</f>
        <v>0</v>
      </c>
      <c r="I221" s="217" t="s">
        <v>58</v>
      </c>
      <c r="J221" s="222">
        <v>219</v>
      </c>
      <c r="K221" s="215" t="str">
        <f>TEAMS!R620</f>
        <v>SP 15</v>
      </c>
      <c r="L221" s="216">
        <f>TEAMS!S637</f>
        <v>0</v>
      </c>
      <c r="M221" s="217" t="s">
        <v>58</v>
      </c>
      <c r="N221" s="222">
        <v>219</v>
      </c>
      <c r="O221" s="215" t="str">
        <f>TEAMS!R620</f>
        <v>SP 15</v>
      </c>
      <c r="P221" s="216">
        <f>TEAMS!T637</f>
        <v>0</v>
      </c>
      <c r="Q221" s="217" t="s">
        <v>58</v>
      </c>
      <c r="R221" s="235">
        <f>IF('290 Club'!C203=0,"",'290 Club'!A203)</f>
      </c>
      <c r="S221" s="236">
        <f>IF('290 Club'!C203=0,"",'290 Club'!B203)</f>
      </c>
      <c r="T221" s="237">
        <f>IF('290 Club'!C203=0,"",'290 Club'!C203)</f>
      </c>
      <c r="U221" s="209"/>
    </row>
    <row r="222" spans="1:21" ht="15.75">
      <c r="A222" s="222">
        <v>220</v>
      </c>
      <c r="B222" s="215" t="str">
        <f>TEAMS!B601</f>
        <v>SP 6</v>
      </c>
      <c r="C222" s="216">
        <f>TEAMS!E618</f>
        <v>0</v>
      </c>
      <c r="D222" s="217" t="s">
        <v>58</v>
      </c>
      <c r="E222" s="218">
        <f>COUNT(TEAMS!E603:E614)</f>
        <v>0</v>
      </c>
      <c r="F222" s="222">
        <v>220</v>
      </c>
      <c r="G222" s="215" t="str">
        <f>TEAMS!B601</f>
        <v>SP 6</v>
      </c>
      <c r="H222" s="216">
        <f>TEAMS!B618</f>
        <v>0</v>
      </c>
      <c r="I222" s="217" t="s">
        <v>28</v>
      </c>
      <c r="J222" s="222">
        <v>220</v>
      </c>
      <c r="K222" s="215" t="str">
        <f>TEAMS!B601</f>
        <v>SP 6</v>
      </c>
      <c r="L222" s="216">
        <f>TEAMS!C618</f>
        <v>0</v>
      </c>
      <c r="M222" s="217" t="s">
        <v>58</v>
      </c>
      <c r="N222" s="222">
        <v>220</v>
      </c>
      <c r="O222" s="215" t="str">
        <f>TEAMS!B601</f>
        <v>SP 6</v>
      </c>
      <c r="P222" s="216">
        <f>TEAMS!D618</f>
        <v>0</v>
      </c>
      <c r="Q222" s="217" t="s">
        <v>58</v>
      </c>
      <c r="R222" s="235">
        <f>IF('290 Club'!C204=0,"",'290 Club'!A204)</f>
      </c>
      <c r="S222" s="236">
        <f>IF('290 Club'!C204=0,"",'290 Club'!B204)</f>
      </c>
      <c r="T222" s="237">
        <f>IF('290 Club'!C204=0,"",'290 Club'!C204)</f>
      </c>
      <c r="U222" s="209"/>
    </row>
    <row r="223" spans="1:21" ht="15.75">
      <c r="A223" s="222">
        <v>221</v>
      </c>
      <c r="B223" s="215" t="str">
        <f>TEAMS!F601</f>
        <v>SP 7</v>
      </c>
      <c r="C223" s="216">
        <f>TEAMS!I618</f>
        <v>0</v>
      </c>
      <c r="D223" s="217" t="s">
        <v>58</v>
      </c>
      <c r="E223" s="218">
        <f>COUNT(TEAMS!I603:I614)</f>
        <v>0</v>
      </c>
      <c r="F223" s="222">
        <v>221</v>
      </c>
      <c r="G223" s="215" t="str">
        <f>TEAMS!F601</f>
        <v>SP 7</v>
      </c>
      <c r="H223" s="216">
        <f>TEAMS!F618</f>
        <v>0</v>
      </c>
      <c r="I223" s="217" t="s">
        <v>28</v>
      </c>
      <c r="J223" s="222">
        <v>221</v>
      </c>
      <c r="K223" s="215" t="str">
        <f>TEAMS!F601</f>
        <v>SP 7</v>
      </c>
      <c r="L223" s="216">
        <f>TEAMS!G618</f>
        <v>0</v>
      </c>
      <c r="M223" s="217" t="s">
        <v>58</v>
      </c>
      <c r="N223" s="222">
        <v>221</v>
      </c>
      <c r="O223" s="215" t="str">
        <f>TEAMS!F601</f>
        <v>SP 7</v>
      </c>
      <c r="P223" s="216">
        <f>TEAMS!H618</f>
        <v>0</v>
      </c>
      <c r="Q223" s="217" t="s">
        <v>58</v>
      </c>
      <c r="R223" s="235">
        <f>IF('290 Club'!C205=0,"",'290 Club'!A205)</f>
      </c>
      <c r="S223" s="236">
        <f>IF('290 Club'!C205=0,"",'290 Club'!B205)</f>
      </c>
      <c r="T223" s="237">
        <f>IF('290 Club'!C205=0,"",'290 Club'!C205)</f>
      </c>
      <c r="U223" s="209"/>
    </row>
    <row r="224" spans="1:21" ht="15.75">
      <c r="A224" s="222">
        <v>222</v>
      </c>
      <c r="B224" s="215" t="str">
        <f>TEAMS!J601</f>
        <v>SP 8</v>
      </c>
      <c r="C224" s="216">
        <f>TEAMS!M618</f>
        <v>0</v>
      </c>
      <c r="D224" s="217" t="s">
        <v>58</v>
      </c>
      <c r="E224" s="218">
        <f>COUNT(TEAMS!M603:M614)</f>
        <v>0</v>
      </c>
      <c r="F224" s="222">
        <v>222</v>
      </c>
      <c r="G224" s="215" t="str">
        <f>TEAMS!J601</f>
        <v>SP 8</v>
      </c>
      <c r="H224" s="216">
        <f>TEAMS!J618</f>
        <v>0</v>
      </c>
      <c r="I224" s="217" t="s">
        <v>28</v>
      </c>
      <c r="J224" s="222">
        <v>222</v>
      </c>
      <c r="K224" s="215" t="str">
        <f>TEAMS!J601</f>
        <v>SP 8</v>
      </c>
      <c r="L224" s="216">
        <f>TEAMS!K618</f>
        <v>0</v>
      </c>
      <c r="M224" s="217" t="s">
        <v>58</v>
      </c>
      <c r="N224" s="222">
        <v>222</v>
      </c>
      <c r="O224" s="215" t="str">
        <f>TEAMS!J601</f>
        <v>SP 8</v>
      </c>
      <c r="P224" s="216">
        <f>TEAMS!L618</f>
        <v>0</v>
      </c>
      <c r="Q224" s="217" t="s">
        <v>58</v>
      </c>
      <c r="R224" s="235">
        <f>IF('290 Club'!C206=0,"",'290 Club'!A206)</f>
      </c>
      <c r="S224" s="236">
        <f>IF('290 Club'!C206=0,"",'290 Club'!B206)</f>
      </c>
      <c r="T224" s="237">
        <f>IF('290 Club'!C206=0,"",'290 Club'!C206)</f>
      </c>
      <c r="U224" s="209"/>
    </row>
    <row r="225" spans="1:21" ht="15.75">
      <c r="A225" s="222">
        <v>223</v>
      </c>
      <c r="B225" s="215" t="str">
        <f>TEAMS!N601</f>
        <v>SP 9</v>
      </c>
      <c r="C225" s="216">
        <f>TEAMS!Q618</f>
        <v>0</v>
      </c>
      <c r="D225" s="217" t="s">
        <v>58</v>
      </c>
      <c r="E225" s="218">
        <f>COUNT(TEAMS!Q603:Q614)</f>
        <v>0</v>
      </c>
      <c r="F225" s="222">
        <v>223</v>
      </c>
      <c r="G225" s="215" t="str">
        <f>TEAMS!N601</f>
        <v>SP 9</v>
      </c>
      <c r="H225" s="216">
        <f>TEAMS!N618</f>
        <v>0</v>
      </c>
      <c r="I225" s="217" t="s">
        <v>28</v>
      </c>
      <c r="J225" s="222">
        <v>223</v>
      </c>
      <c r="K225" s="215" t="str">
        <f>TEAMS!N601</f>
        <v>SP 9</v>
      </c>
      <c r="L225" s="216">
        <f>TEAMS!O618</f>
        <v>0</v>
      </c>
      <c r="M225" s="217" t="s">
        <v>58</v>
      </c>
      <c r="N225" s="222">
        <v>223</v>
      </c>
      <c r="O225" s="215" t="str">
        <f>TEAMS!N601</f>
        <v>SP 9</v>
      </c>
      <c r="P225" s="216">
        <f>TEAMS!P618</f>
        <v>0</v>
      </c>
      <c r="Q225" s="217" t="s">
        <v>58</v>
      </c>
      <c r="R225" s="235">
        <f>IF('290 Club'!C207=0,"",'290 Club'!A207)</f>
      </c>
      <c r="S225" s="236">
        <f>IF('290 Club'!C207=0,"",'290 Club'!B207)</f>
      </c>
      <c r="T225" s="237">
        <f>IF('290 Club'!C207=0,"",'290 Club'!C207)</f>
      </c>
      <c r="U225" s="209"/>
    </row>
    <row r="226" spans="1:21" ht="15.75">
      <c r="A226" s="222">
        <v>224</v>
      </c>
      <c r="B226" s="215" t="str">
        <f>TEAMS!R775</f>
        <v>UG 10</v>
      </c>
      <c r="C226" s="216">
        <f>TEAMS!U792</f>
        <v>0</v>
      </c>
      <c r="D226" s="217" t="s">
        <v>66</v>
      </c>
      <c r="E226" s="218">
        <f>COUNT(TEAMS!U777:U788)</f>
        <v>0</v>
      </c>
      <c r="F226" s="222">
        <v>224</v>
      </c>
      <c r="G226" s="215" t="str">
        <f>TEAMS!R775</f>
        <v>UG 10</v>
      </c>
      <c r="H226" s="216">
        <f>TEAMS!R792</f>
        <v>0</v>
      </c>
      <c r="I226" s="217" t="s">
        <v>66</v>
      </c>
      <c r="J226" s="222">
        <v>224</v>
      </c>
      <c r="K226" s="215" t="str">
        <f>TEAMS!R775</f>
        <v>UG 10</v>
      </c>
      <c r="L226" s="216">
        <f>TEAMS!S792</f>
        <v>0</v>
      </c>
      <c r="M226" s="217" t="s">
        <v>66</v>
      </c>
      <c r="N226" s="222">
        <v>224</v>
      </c>
      <c r="O226" s="215" t="str">
        <f>TEAMS!R775</f>
        <v>UG 10</v>
      </c>
      <c r="P226" s="216">
        <f>TEAMS!T792</f>
        <v>0</v>
      </c>
      <c r="Q226" s="217" t="s">
        <v>66</v>
      </c>
      <c r="R226" s="235">
        <f>IF('290 Club'!C208=0,"",'290 Club'!A208)</f>
      </c>
      <c r="S226" s="236">
        <f>IF('290 Club'!C208=0,"",'290 Club'!B208)</f>
      </c>
      <c r="T226" s="237">
        <f>IF('290 Club'!C208=0,"",'290 Club'!C208)</f>
      </c>
      <c r="U226" s="209"/>
    </row>
    <row r="227" spans="1:21" ht="15.75">
      <c r="A227" s="222">
        <v>225</v>
      </c>
      <c r="B227" s="215" t="str">
        <f>TEAMS!B$794</f>
        <v>UG 11</v>
      </c>
      <c r="C227" s="216">
        <f>TEAMS!E$811</f>
        <v>0</v>
      </c>
      <c r="D227" s="217" t="s">
        <v>66</v>
      </c>
      <c r="E227" s="218">
        <f>COUNT(TEAMS!E796:E807)</f>
        <v>0</v>
      </c>
      <c r="F227" s="222">
        <v>225</v>
      </c>
      <c r="G227" s="216" t="str">
        <f>TEAMS!B794</f>
        <v>UG 11</v>
      </c>
      <c r="H227" s="216">
        <f>TEAMS!B811</f>
        <v>0</v>
      </c>
      <c r="I227" s="217" t="s">
        <v>66</v>
      </c>
      <c r="J227" s="222">
        <v>225</v>
      </c>
      <c r="K227" s="215" t="str">
        <f>TEAMS!B794</f>
        <v>UG 11</v>
      </c>
      <c r="L227" s="216">
        <f>TEAMS!C811</f>
        <v>0</v>
      </c>
      <c r="M227" s="217" t="s">
        <v>66</v>
      </c>
      <c r="N227" s="222">
        <v>225</v>
      </c>
      <c r="O227" s="215" t="str">
        <f>TEAMS!B794</f>
        <v>UG 11</v>
      </c>
      <c r="P227" s="216">
        <f>TEAMS!D811</f>
        <v>0</v>
      </c>
      <c r="Q227" s="217" t="s">
        <v>66</v>
      </c>
      <c r="R227" s="235">
        <f>IF('290 Club'!C209=0,"",'290 Club'!A209)</f>
      </c>
      <c r="S227" s="236">
        <f>IF('290 Club'!C209=0,"",'290 Club'!B209)</f>
      </c>
      <c r="T227" s="237">
        <f>IF('290 Club'!C209=0,"",'290 Club'!C209)</f>
      </c>
      <c r="U227" s="209"/>
    </row>
    <row r="228" spans="1:21" ht="15.75">
      <c r="A228" s="222">
        <v>226</v>
      </c>
      <c r="B228" s="215" t="str">
        <f>TEAMS!F$794</f>
        <v>UG 12</v>
      </c>
      <c r="C228" s="216">
        <f>TEAMS!I$811</f>
        <v>0</v>
      </c>
      <c r="D228" s="217" t="s">
        <v>66</v>
      </c>
      <c r="E228" s="218">
        <f>COUNT(TEAMS!I796:I807)</f>
        <v>0</v>
      </c>
      <c r="F228" s="222">
        <v>226</v>
      </c>
      <c r="G228" s="215" t="str">
        <f>TEAMS!F794</f>
        <v>UG 12</v>
      </c>
      <c r="H228" s="216">
        <f>TEAMS!F811</f>
        <v>0</v>
      </c>
      <c r="I228" s="217" t="s">
        <v>66</v>
      </c>
      <c r="J228" s="222">
        <v>226</v>
      </c>
      <c r="K228" s="215" t="str">
        <f>TEAMS!F794</f>
        <v>UG 12</v>
      </c>
      <c r="L228" s="216">
        <f>TEAMS!G811</f>
        <v>0</v>
      </c>
      <c r="M228" s="217" t="s">
        <v>66</v>
      </c>
      <c r="N228" s="222">
        <v>226</v>
      </c>
      <c r="O228" s="215" t="str">
        <f>TEAMS!F794</f>
        <v>UG 12</v>
      </c>
      <c r="P228" s="216">
        <f>TEAMS!H811</f>
        <v>0</v>
      </c>
      <c r="Q228" s="217" t="s">
        <v>66</v>
      </c>
      <c r="R228" s="235">
        <f>IF('290 Club'!C210=0,"",'290 Club'!A210)</f>
      </c>
      <c r="S228" s="236">
        <f>IF('290 Club'!C210=0,"",'290 Club'!B210)</f>
      </c>
      <c r="T228" s="237">
        <f>IF('290 Club'!C210=0,"",'290 Club'!C210)</f>
      </c>
      <c r="U228" s="209"/>
    </row>
    <row r="229" spans="1:21" ht="15.75">
      <c r="A229" s="222">
        <v>227</v>
      </c>
      <c r="B229" s="215" t="str">
        <f>TEAMS!J$794</f>
        <v>UG 13</v>
      </c>
      <c r="C229" s="216">
        <f>TEAMS!M$811</f>
        <v>0</v>
      </c>
      <c r="D229" s="217" t="s">
        <v>66</v>
      </c>
      <c r="E229" s="218">
        <f>COUNT(TEAMS!M796:M807)</f>
        <v>0</v>
      </c>
      <c r="F229" s="222">
        <v>227</v>
      </c>
      <c r="G229" s="215" t="str">
        <f>TEAMS!J794</f>
        <v>UG 13</v>
      </c>
      <c r="H229" s="216">
        <f>TEAMS!J811</f>
        <v>0</v>
      </c>
      <c r="I229" s="217" t="s">
        <v>66</v>
      </c>
      <c r="J229" s="222">
        <v>227</v>
      </c>
      <c r="K229" s="215" t="str">
        <f>TEAMS!J794</f>
        <v>UG 13</v>
      </c>
      <c r="L229" s="216">
        <f>TEAMS!K811</f>
        <v>0</v>
      </c>
      <c r="M229" s="217" t="s">
        <v>66</v>
      </c>
      <c r="N229" s="222">
        <v>227</v>
      </c>
      <c r="O229" s="215" t="str">
        <f>TEAMS!J794</f>
        <v>UG 13</v>
      </c>
      <c r="P229" s="216">
        <f>TEAMS!L811</f>
        <v>0</v>
      </c>
      <c r="Q229" s="217" t="s">
        <v>66</v>
      </c>
      <c r="R229" s="235">
        <f>IF('290 Club'!C211=0,"",'290 Club'!A211)</f>
      </c>
      <c r="S229" s="236">
        <f>IF('290 Club'!C211=0,"",'290 Club'!B211)</f>
      </c>
      <c r="T229" s="237">
        <f>IF('290 Club'!C211=0,"",'290 Club'!C211)</f>
      </c>
      <c r="U229" s="209"/>
    </row>
    <row r="230" spans="1:21" ht="15.75">
      <c r="A230" s="222">
        <v>228</v>
      </c>
      <c r="B230" s="215" t="str">
        <f>TEAMS!N$794</f>
        <v>UG 14</v>
      </c>
      <c r="C230" s="216">
        <f>TEAMS!Q$811</f>
        <v>0</v>
      </c>
      <c r="D230" s="217" t="s">
        <v>66</v>
      </c>
      <c r="E230" s="218">
        <f>COUNT(TEAMS!Q796:Q807)</f>
        <v>0</v>
      </c>
      <c r="F230" s="222">
        <v>228</v>
      </c>
      <c r="G230" s="215" t="str">
        <f>TEAMS!N794</f>
        <v>UG 14</v>
      </c>
      <c r="H230" s="216">
        <f>TEAMS!N811</f>
        <v>0</v>
      </c>
      <c r="I230" s="217" t="s">
        <v>66</v>
      </c>
      <c r="J230" s="222">
        <v>228</v>
      </c>
      <c r="K230" s="215" t="str">
        <f>TEAMS!N794</f>
        <v>UG 14</v>
      </c>
      <c r="L230" s="216">
        <f>TEAMS!O811</f>
        <v>0</v>
      </c>
      <c r="M230" s="217" t="s">
        <v>66</v>
      </c>
      <c r="N230" s="222">
        <v>228</v>
      </c>
      <c r="O230" s="215" t="str">
        <f>TEAMS!N794</f>
        <v>UG 14</v>
      </c>
      <c r="P230" s="216">
        <f>TEAMS!P811</f>
        <v>0</v>
      </c>
      <c r="Q230" s="217" t="s">
        <v>66</v>
      </c>
      <c r="R230" s="235">
        <f>IF('290 Club'!C212=0,"",'290 Club'!A212)</f>
      </c>
      <c r="S230" s="236">
        <f>IF('290 Club'!C212=0,"",'290 Club'!B212)</f>
      </c>
      <c r="T230" s="237">
        <f>IF('290 Club'!C212=0,"",'290 Club'!C212)</f>
      </c>
      <c r="U230" s="209"/>
    </row>
    <row r="231" spans="1:21" ht="15.75">
      <c r="A231" s="222">
        <v>229</v>
      </c>
      <c r="B231" s="215" t="str">
        <f>TEAMS!R$794</f>
        <v>UG 15</v>
      </c>
      <c r="C231" s="216">
        <f>TEAMS!U$811</f>
        <v>0</v>
      </c>
      <c r="D231" s="217" t="s">
        <v>66</v>
      </c>
      <c r="E231" s="218">
        <f>COUNT(TEAMS!U796:U807)</f>
        <v>0</v>
      </c>
      <c r="F231" s="222">
        <v>229</v>
      </c>
      <c r="G231" s="215" t="str">
        <f>TEAMS!R794</f>
        <v>UG 15</v>
      </c>
      <c r="H231" s="216">
        <f>TEAMS!R811</f>
        <v>0</v>
      </c>
      <c r="I231" s="217" t="s">
        <v>66</v>
      </c>
      <c r="J231" s="222">
        <v>229</v>
      </c>
      <c r="K231" s="215" t="str">
        <f>TEAMS!R794</f>
        <v>UG 15</v>
      </c>
      <c r="L231" s="216">
        <f>TEAMS!S811</f>
        <v>0</v>
      </c>
      <c r="M231" s="217" t="s">
        <v>66</v>
      </c>
      <c r="N231" s="222">
        <v>229</v>
      </c>
      <c r="O231" s="215" t="str">
        <f>TEAMS!R794</f>
        <v>UG 15</v>
      </c>
      <c r="P231" s="216">
        <f>TEAMS!T811</f>
        <v>0</v>
      </c>
      <c r="Q231" s="217" t="s">
        <v>66</v>
      </c>
      <c r="R231" s="235">
        <f>IF('290 Club'!C213=0,"",'290 Club'!A213)</f>
      </c>
      <c r="S231" s="236">
        <f>IF('290 Club'!C213=0,"",'290 Club'!B213)</f>
      </c>
      <c r="T231" s="237">
        <f>IF('290 Club'!C213=0,"",'290 Club'!C213)</f>
      </c>
      <c r="U231" s="209"/>
    </row>
    <row r="232" spans="1:21" ht="15.75">
      <c r="A232" s="222">
        <v>230</v>
      </c>
      <c r="B232" s="215" t="str">
        <f>TEAMS!F775</f>
        <v>UG 7</v>
      </c>
      <c r="C232" s="216">
        <f>TEAMS!I792</f>
        <v>0</v>
      </c>
      <c r="D232" s="217" t="s">
        <v>66</v>
      </c>
      <c r="E232" s="218">
        <f>COUNT(TEAMS!I777:I788)</f>
        <v>0</v>
      </c>
      <c r="F232" s="222">
        <v>230</v>
      </c>
      <c r="G232" s="215" t="str">
        <f>TEAMS!F775</f>
        <v>UG 7</v>
      </c>
      <c r="H232" s="216">
        <f>TEAMS!F792</f>
        <v>0</v>
      </c>
      <c r="I232" s="217" t="s">
        <v>66</v>
      </c>
      <c r="J232" s="222">
        <v>230</v>
      </c>
      <c r="K232" s="215" t="str">
        <f>TEAMS!F775</f>
        <v>UG 7</v>
      </c>
      <c r="L232" s="216">
        <f>TEAMS!G792</f>
        <v>0</v>
      </c>
      <c r="M232" s="217" t="s">
        <v>66</v>
      </c>
      <c r="N232" s="222">
        <v>230</v>
      </c>
      <c r="O232" s="215" t="str">
        <f>TEAMS!F775</f>
        <v>UG 7</v>
      </c>
      <c r="P232" s="216">
        <f>TEAMS!H792</f>
        <v>0</v>
      </c>
      <c r="Q232" s="217" t="s">
        <v>66</v>
      </c>
      <c r="R232" s="235">
        <f>IF('290 Club'!C214=0,"",'290 Club'!A214)</f>
      </c>
      <c r="S232" s="236">
        <f>IF('290 Club'!C214=0,"",'290 Club'!B214)</f>
      </c>
      <c r="T232" s="237">
        <f>IF('290 Club'!C214=0,"",'290 Club'!C214)</f>
      </c>
      <c r="U232" s="209"/>
    </row>
    <row r="233" spans="1:21" ht="15.75">
      <c r="A233" s="222">
        <v>231</v>
      </c>
      <c r="B233" s="215" t="str">
        <f>TEAMS!J775</f>
        <v>UG 8</v>
      </c>
      <c r="C233" s="216">
        <f>TEAMS!M792</f>
        <v>0</v>
      </c>
      <c r="D233" s="217" t="s">
        <v>66</v>
      </c>
      <c r="E233" s="218">
        <f>COUNT(TEAMS!M777:M788)</f>
        <v>0</v>
      </c>
      <c r="F233" s="222">
        <v>231</v>
      </c>
      <c r="G233" s="215" t="str">
        <f>TEAMS!J775</f>
        <v>UG 8</v>
      </c>
      <c r="H233" s="216">
        <f>TEAMS!J792</f>
        <v>0</v>
      </c>
      <c r="I233" s="217" t="s">
        <v>66</v>
      </c>
      <c r="J233" s="222">
        <v>231</v>
      </c>
      <c r="K233" s="215" t="str">
        <f>TEAMS!J775</f>
        <v>UG 8</v>
      </c>
      <c r="L233" s="216">
        <f>TEAMS!K792</f>
        <v>0</v>
      </c>
      <c r="M233" s="217" t="s">
        <v>66</v>
      </c>
      <c r="N233" s="222">
        <v>231</v>
      </c>
      <c r="O233" s="215" t="str">
        <f>TEAMS!J775</f>
        <v>UG 8</v>
      </c>
      <c r="P233" s="216">
        <f>TEAMS!L792</f>
        <v>0</v>
      </c>
      <c r="Q233" s="217" t="s">
        <v>66</v>
      </c>
      <c r="R233" s="235">
        <f>IF('290 Club'!C215=0,"",'290 Club'!A215)</f>
      </c>
      <c r="S233" s="236">
        <f>IF('290 Club'!C215=0,"",'290 Club'!B215)</f>
      </c>
      <c r="T233" s="237">
        <f>IF('290 Club'!C215=0,"",'290 Club'!C215)</f>
      </c>
      <c r="U233" s="209"/>
    </row>
    <row r="234" spans="1:21" ht="15.75">
      <c r="A234" s="222">
        <v>232</v>
      </c>
      <c r="B234" s="215" t="str">
        <f>TEAMS!N775</f>
        <v>UG 9</v>
      </c>
      <c r="C234" s="216">
        <f>TEAMS!Q792</f>
        <v>0</v>
      </c>
      <c r="D234" s="217" t="s">
        <v>66</v>
      </c>
      <c r="E234" s="218">
        <f>COUNT(TEAMS!Q777:Q788)</f>
        <v>0</v>
      </c>
      <c r="F234" s="222">
        <v>232</v>
      </c>
      <c r="G234" s="215" t="str">
        <f>TEAMS!N775</f>
        <v>UG 9</v>
      </c>
      <c r="H234" s="216">
        <f>TEAMS!N792</f>
        <v>0</v>
      </c>
      <c r="I234" s="217" t="s">
        <v>66</v>
      </c>
      <c r="J234" s="222">
        <v>232</v>
      </c>
      <c r="K234" s="215" t="str">
        <f>TEAMS!N775</f>
        <v>UG 9</v>
      </c>
      <c r="L234" s="216">
        <f>TEAMS!O792</f>
        <v>0</v>
      </c>
      <c r="M234" s="217" t="s">
        <v>66</v>
      </c>
      <c r="N234" s="222">
        <v>232</v>
      </c>
      <c r="O234" s="215" t="str">
        <f>TEAMS!N775</f>
        <v>UG 9</v>
      </c>
      <c r="P234" s="216">
        <f>TEAMS!P792</f>
        <v>0</v>
      </c>
      <c r="Q234" s="217" t="s">
        <v>66</v>
      </c>
      <c r="R234" s="235">
        <f>IF('290 Club'!C216=0,"",'290 Club'!A216)</f>
      </c>
      <c r="S234" s="236">
        <f>IF('290 Club'!C216=0,"",'290 Club'!B216)</f>
      </c>
      <c r="T234" s="237">
        <f>IF('290 Club'!C216=0,"",'290 Club'!C216)</f>
      </c>
      <c r="U234" s="209"/>
    </row>
    <row r="235" spans="1:21" ht="15.75">
      <c r="A235" s="222">
        <v>233</v>
      </c>
      <c r="B235" s="215" t="str">
        <f>TEAMS!R891</f>
        <v>WA 10</v>
      </c>
      <c r="C235" s="216">
        <f>TEAMS!U908</f>
        <v>0</v>
      </c>
      <c r="D235" s="217" t="s">
        <v>59</v>
      </c>
      <c r="E235" s="218">
        <f>COUNT(TEAMS!U893:U904)</f>
        <v>0</v>
      </c>
      <c r="F235" s="222">
        <v>233</v>
      </c>
      <c r="G235" s="215" t="str">
        <f>TEAMS!R891</f>
        <v>WA 10</v>
      </c>
      <c r="H235" s="216">
        <f>TEAMS!R908</f>
        <v>0</v>
      </c>
      <c r="I235" s="217" t="s">
        <v>59</v>
      </c>
      <c r="J235" s="222">
        <v>233</v>
      </c>
      <c r="K235" s="215" t="str">
        <f>TEAMS!R891</f>
        <v>WA 10</v>
      </c>
      <c r="L235" s="216">
        <f>TEAMS!S908</f>
        <v>0</v>
      </c>
      <c r="M235" s="217" t="s">
        <v>59</v>
      </c>
      <c r="N235" s="222">
        <v>233</v>
      </c>
      <c r="O235" s="215" t="str">
        <f>TEAMS!R891</f>
        <v>WA 10</v>
      </c>
      <c r="P235" s="216">
        <f>TEAMS!T908</f>
        <v>0</v>
      </c>
      <c r="Q235" s="217" t="s">
        <v>59</v>
      </c>
      <c r="R235" s="235">
        <f>IF('290 Club'!C217=0,"",'290 Club'!A217)</f>
      </c>
      <c r="S235" s="236">
        <f>IF('290 Club'!C217=0,"",'290 Club'!B217)</f>
      </c>
      <c r="T235" s="237">
        <f>IF('290 Club'!C217=0,"",'290 Club'!C217)</f>
      </c>
      <c r="U235" s="209"/>
    </row>
    <row r="236" spans="1:21" ht="15.75">
      <c r="A236" s="222">
        <v>234</v>
      </c>
      <c r="B236" s="215" t="str">
        <f>TEAMS!B$910</f>
        <v>WA 11</v>
      </c>
      <c r="C236" s="216">
        <f>TEAMS!E$927</f>
        <v>0</v>
      </c>
      <c r="D236" s="217" t="s">
        <v>59</v>
      </c>
      <c r="E236" s="218">
        <f>COUNT(TEAMS!E912:E923)</f>
        <v>0</v>
      </c>
      <c r="F236" s="222">
        <v>234</v>
      </c>
      <c r="G236" s="216" t="str">
        <f>TEAMS!B910</f>
        <v>WA 11</v>
      </c>
      <c r="H236" s="216">
        <f>TEAMS!B927</f>
        <v>0</v>
      </c>
      <c r="I236" s="217" t="s">
        <v>59</v>
      </c>
      <c r="J236" s="222">
        <v>234</v>
      </c>
      <c r="K236" s="215" t="str">
        <f>TEAMS!B910</f>
        <v>WA 11</v>
      </c>
      <c r="L236" s="216">
        <f>TEAMS!C927</f>
        <v>0</v>
      </c>
      <c r="M236" s="217" t="s">
        <v>59</v>
      </c>
      <c r="N236" s="222">
        <v>234</v>
      </c>
      <c r="O236" s="215" t="str">
        <f>TEAMS!B910</f>
        <v>WA 11</v>
      </c>
      <c r="P236" s="216">
        <f>TEAMS!D927</f>
        <v>0</v>
      </c>
      <c r="Q236" s="217" t="s">
        <v>59</v>
      </c>
      <c r="R236" s="235">
        <f>IF('290 Club'!C218=0,"",'290 Club'!A218)</f>
      </c>
      <c r="S236" s="236">
        <f>IF('290 Club'!C218=0,"",'290 Club'!B218)</f>
      </c>
      <c r="T236" s="237">
        <f>IF('290 Club'!C218=0,"",'290 Club'!C218)</f>
      </c>
      <c r="U236" s="209"/>
    </row>
    <row r="237" spans="1:21" ht="15.75">
      <c r="A237" s="222">
        <v>235</v>
      </c>
      <c r="B237" s="215" t="str">
        <f>TEAMS!F$910</f>
        <v>WA 12</v>
      </c>
      <c r="C237" s="216">
        <f>TEAMS!I$927</f>
        <v>0</v>
      </c>
      <c r="D237" s="217" t="s">
        <v>59</v>
      </c>
      <c r="E237" s="218">
        <f>COUNT(TEAMS!I912:I923)</f>
        <v>0</v>
      </c>
      <c r="F237" s="222">
        <v>235</v>
      </c>
      <c r="G237" s="215" t="str">
        <f>TEAMS!F910</f>
        <v>WA 12</v>
      </c>
      <c r="H237" s="216">
        <f>TEAMS!F927</f>
        <v>0</v>
      </c>
      <c r="I237" s="217" t="s">
        <v>59</v>
      </c>
      <c r="J237" s="222">
        <v>235</v>
      </c>
      <c r="K237" s="215" t="str">
        <f>TEAMS!F910</f>
        <v>WA 12</v>
      </c>
      <c r="L237" s="216">
        <f>TEAMS!G927</f>
        <v>0</v>
      </c>
      <c r="M237" s="217" t="s">
        <v>59</v>
      </c>
      <c r="N237" s="222">
        <v>235</v>
      </c>
      <c r="O237" s="215" t="str">
        <f>TEAMS!F910</f>
        <v>WA 12</v>
      </c>
      <c r="P237" s="216">
        <f>TEAMS!H927</f>
        <v>0</v>
      </c>
      <c r="Q237" s="217" t="s">
        <v>59</v>
      </c>
      <c r="R237" s="235">
        <f>IF('290 Club'!C219=0,"",'290 Club'!A219)</f>
      </c>
      <c r="S237" s="236">
        <f>IF('290 Club'!C219=0,"",'290 Club'!B219)</f>
      </c>
      <c r="T237" s="237">
        <f>IF('290 Club'!C219=0,"",'290 Club'!C219)</f>
      </c>
      <c r="U237" s="209"/>
    </row>
    <row r="238" spans="1:21" ht="15.75">
      <c r="A238" s="242">
        <v>236</v>
      </c>
      <c r="B238" s="243" t="str">
        <f>TEAMS!J$910</f>
        <v>WA 13</v>
      </c>
      <c r="C238" s="244">
        <f>TEAMS!M$927</f>
        <v>0</v>
      </c>
      <c r="D238" s="217" t="s">
        <v>59</v>
      </c>
      <c r="E238" s="218">
        <f>COUNT(TEAMS!M912:M923)</f>
        <v>0</v>
      </c>
      <c r="F238" s="242">
        <v>236</v>
      </c>
      <c r="G238" s="243" t="str">
        <f>TEAMS!J910</f>
        <v>WA 13</v>
      </c>
      <c r="H238" s="244">
        <f>TEAMS!J927</f>
        <v>0</v>
      </c>
      <c r="I238" s="217" t="s">
        <v>59</v>
      </c>
      <c r="J238" s="242">
        <v>236</v>
      </c>
      <c r="K238" s="243" t="str">
        <f>TEAMS!J910</f>
        <v>WA 13</v>
      </c>
      <c r="L238" s="244">
        <f>TEAMS!K927</f>
        <v>0</v>
      </c>
      <c r="M238" s="217" t="s">
        <v>59</v>
      </c>
      <c r="N238" s="242">
        <v>236</v>
      </c>
      <c r="O238" s="243" t="str">
        <f>TEAMS!J910</f>
        <v>WA 13</v>
      </c>
      <c r="P238" s="244">
        <f>TEAMS!L927</f>
        <v>0</v>
      </c>
      <c r="Q238" s="217" t="s">
        <v>59</v>
      </c>
      <c r="R238" s="235">
        <f>IF('290 Club'!C220=0,"",'290 Club'!A220)</f>
      </c>
      <c r="S238" s="236">
        <f>IF('290 Club'!C220=0,"",'290 Club'!B220)</f>
      </c>
      <c r="T238" s="237">
        <f>IF('290 Club'!C220=0,"",'290 Club'!C220)</f>
      </c>
      <c r="U238" s="209"/>
    </row>
    <row r="239" spans="1:21" ht="15.75">
      <c r="A239" s="222">
        <v>237</v>
      </c>
      <c r="B239" s="215" t="str">
        <f>TEAMS!N$910</f>
        <v>WA 14</v>
      </c>
      <c r="C239" s="216">
        <f>TEAMS!Q$927</f>
        <v>0</v>
      </c>
      <c r="D239" s="217" t="s">
        <v>59</v>
      </c>
      <c r="E239" s="218">
        <f>COUNT(TEAMS!Q912:Q923)</f>
        <v>0</v>
      </c>
      <c r="F239" s="222">
        <v>237</v>
      </c>
      <c r="G239" s="245" t="str">
        <f>TEAMS!N910</f>
        <v>WA 14</v>
      </c>
      <c r="H239" s="216">
        <f>TEAMS!N927</f>
        <v>0</v>
      </c>
      <c r="I239" s="217" t="s">
        <v>59</v>
      </c>
      <c r="J239" s="222">
        <v>237</v>
      </c>
      <c r="K239" s="215" t="str">
        <f>TEAMS!N910</f>
        <v>WA 14</v>
      </c>
      <c r="L239" s="216">
        <f>TEAMS!O927</f>
        <v>0</v>
      </c>
      <c r="M239" s="217" t="s">
        <v>59</v>
      </c>
      <c r="N239" s="222">
        <v>237</v>
      </c>
      <c r="O239" s="215" t="str">
        <f>TEAMS!N910</f>
        <v>WA 14</v>
      </c>
      <c r="P239" s="216">
        <f>TEAMS!P927</f>
        <v>0</v>
      </c>
      <c r="Q239" s="217" t="s">
        <v>59</v>
      </c>
      <c r="R239" s="235">
        <f>IF('290 Club'!C221=0,"",'290 Club'!A221)</f>
      </c>
      <c r="S239" s="236">
        <f>IF('290 Club'!C221=0,"",'290 Club'!B221)</f>
      </c>
      <c r="T239" s="237">
        <f>IF('290 Club'!C221=0,"",'290 Club'!C221)</f>
      </c>
      <c r="U239" s="209"/>
    </row>
    <row r="240" spans="1:21" ht="15.75">
      <c r="A240" s="222">
        <v>238</v>
      </c>
      <c r="B240" s="215" t="str">
        <f>TEAMS!R$910</f>
        <v>WA 15</v>
      </c>
      <c r="C240" s="216">
        <f>TEAMS!U$927</f>
        <v>0</v>
      </c>
      <c r="D240" s="217" t="s">
        <v>59</v>
      </c>
      <c r="E240" s="218">
        <f>COUNT(TEAMS!U912:U923)</f>
        <v>0</v>
      </c>
      <c r="F240" s="222">
        <v>238</v>
      </c>
      <c r="G240" s="215" t="str">
        <f>TEAMS!R910</f>
        <v>WA 15</v>
      </c>
      <c r="H240" s="216">
        <f>TEAMS!R927</f>
        <v>0</v>
      </c>
      <c r="I240" s="217" t="s">
        <v>59</v>
      </c>
      <c r="J240" s="222">
        <v>238</v>
      </c>
      <c r="K240" s="215" t="str">
        <f>TEAMS!R910</f>
        <v>WA 15</v>
      </c>
      <c r="L240" s="216">
        <f>TEAMS!S927</f>
        <v>0</v>
      </c>
      <c r="M240" s="217" t="s">
        <v>59</v>
      </c>
      <c r="N240" s="222">
        <v>238</v>
      </c>
      <c r="O240" s="215" t="str">
        <f>TEAMS!R910</f>
        <v>WA 15</v>
      </c>
      <c r="P240" s="216">
        <f>TEAMS!T927</f>
        <v>0</v>
      </c>
      <c r="Q240" s="217" t="s">
        <v>59</v>
      </c>
      <c r="R240" s="235">
        <f>IF('290 Club'!C222=0,"",'290 Club'!A222)</f>
      </c>
      <c r="S240" s="236">
        <f>IF('290 Club'!C222=0,"",'290 Club'!B222)</f>
      </c>
      <c r="T240" s="237">
        <f>IF('290 Club'!C222=0,"",'290 Club'!C222)</f>
      </c>
      <c r="U240" s="209"/>
    </row>
    <row r="241" spans="1:21" ht="15.75">
      <c r="A241" s="222">
        <v>239</v>
      </c>
      <c r="B241" s="215" t="str">
        <f>TEAMS!J891</f>
        <v>WA 8</v>
      </c>
      <c r="C241" s="216">
        <f>TEAMS!M908</f>
        <v>0</v>
      </c>
      <c r="D241" s="217" t="s">
        <v>59</v>
      </c>
      <c r="E241" s="218">
        <f>COUNT(TEAMS!M893:M904)</f>
        <v>0</v>
      </c>
      <c r="F241" s="222">
        <v>239</v>
      </c>
      <c r="G241" s="215" t="str">
        <f>TEAMS!J891</f>
        <v>WA 8</v>
      </c>
      <c r="H241" s="216">
        <f>TEAMS!J908</f>
        <v>0</v>
      </c>
      <c r="I241" s="217" t="s">
        <v>59</v>
      </c>
      <c r="J241" s="222">
        <v>239</v>
      </c>
      <c r="K241" s="215" t="str">
        <f>TEAMS!J891</f>
        <v>WA 8</v>
      </c>
      <c r="L241" s="216">
        <f>TEAMS!K908</f>
        <v>0</v>
      </c>
      <c r="M241" s="217" t="s">
        <v>59</v>
      </c>
      <c r="N241" s="222">
        <v>239</v>
      </c>
      <c r="O241" s="215" t="str">
        <f>TEAMS!J891</f>
        <v>WA 8</v>
      </c>
      <c r="P241" s="216">
        <f>TEAMS!L908</f>
        <v>0</v>
      </c>
      <c r="Q241" s="217" t="s">
        <v>59</v>
      </c>
      <c r="R241" s="235">
        <f>IF('290 Club'!C223=0,"",'290 Club'!A223)</f>
      </c>
      <c r="S241" s="236">
        <f>IF('290 Club'!C223=0,"",'290 Club'!B223)</f>
      </c>
      <c r="T241" s="237">
        <f>IF('290 Club'!C223=0,"",'290 Club'!C223)</f>
      </c>
      <c r="U241" s="209"/>
    </row>
    <row r="242" spans="1:21" ht="16.5" thickBot="1">
      <c r="A242" s="246">
        <v>240</v>
      </c>
      <c r="B242" s="247" t="str">
        <f>TEAMS!N891</f>
        <v>WA 9</v>
      </c>
      <c r="C242" s="248">
        <f>TEAMS!Q908</f>
        <v>0</v>
      </c>
      <c r="D242" s="249" t="s">
        <v>59</v>
      </c>
      <c r="E242" s="250">
        <f>COUNT(TEAMS!Q893:Q904)</f>
        <v>0</v>
      </c>
      <c r="F242" s="246">
        <v>240</v>
      </c>
      <c r="G242" s="247" t="str">
        <f>TEAMS!N891</f>
        <v>WA 9</v>
      </c>
      <c r="H242" s="248">
        <f>TEAMS!N908</f>
        <v>0</v>
      </c>
      <c r="I242" s="249" t="s">
        <v>59</v>
      </c>
      <c r="J242" s="246">
        <v>240</v>
      </c>
      <c r="K242" s="247" t="str">
        <f>TEAMS!N891</f>
        <v>WA 9</v>
      </c>
      <c r="L242" s="248">
        <f>TEAMS!O908</f>
        <v>0</v>
      </c>
      <c r="M242" s="249" t="s">
        <v>59</v>
      </c>
      <c r="N242" s="246">
        <v>240</v>
      </c>
      <c r="O242" s="247" t="str">
        <f>TEAMS!N891</f>
        <v>WA 9</v>
      </c>
      <c r="P242" s="248">
        <f>TEAMS!P908</f>
        <v>0</v>
      </c>
      <c r="Q242" s="249" t="s">
        <v>59</v>
      </c>
      <c r="R242" s="235">
        <f>IF('290 Club'!C224=0,"",'290 Club'!A224)</f>
      </c>
      <c r="S242" s="236">
        <f>IF('290 Club'!C224=0,"",'290 Club'!B224)</f>
      </c>
      <c r="T242" s="237">
        <f>IF('290 Club'!C224=0,"",'290 Club'!C224)</f>
      </c>
      <c r="U242" s="209"/>
    </row>
  </sheetData>
  <sheetProtection/>
  <autoFilter ref="A2:T242"/>
  <mergeCells count="6">
    <mergeCell ref="R20:T20"/>
    <mergeCell ref="R1:T1"/>
    <mergeCell ref="A1:D1"/>
    <mergeCell ref="F1:I1"/>
    <mergeCell ref="J1:M1"/>
    <mergeCell ref="N1:Q1"/>
  </mergeCells>
  <printOptions gridLines="1" horizontalCentered="1"/>
  <pageMargins left="0.551181102362205" right="0.551181102362205" top="0.984251968503937" bottom="0.78740157480315" header="0.511811023622047" footer="0.511811023622047"/>
  <pageSetup fitToHeight="4" horizontalDpi="300" verticalDpi="300" orientation="landscape" scale="75" r:id="rId3"/>
  <headerFooter alignWithMargins="0">
    <oddHeader>&amp;LPage &amp;P&amp;CArea 5 Standings&amp;Ras of 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Integra Technologies</cp:lastModifiedBy>
  <cp:lastPrinted>2009-03-04T20:34:16Z</cp:lastPrinted>
  <dcterms:created xsi:type="dcterms:W3CDTF">2004-02-07T09:54:14Z</dcterms:created>
  <dcterms:modified xsi:type="dcterms:W3CDTF">2009-03-09T14:05:45Z</dcterms:modified>
  <cp:category/>
  <cp:version/>
  <cp:contentType/>
  <cp:contentStatus/>
</cp:coreProperties>
</file>