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0" windowHeight="3270" activeTab="1"/>
  </bookViews>
  <sheets>
    <sheet name="290 Club" sheetId="1" r:id="rId1"/>
    <sheet name="2008" sheetId="2" r:id="rId2"/>
    <sheet name="TEAMS" sheetId="3" r:id="rId3"/>
    <sheet name="OVERALL" sheetId="4" r:id="rId4"/>
  </sheets>
  <definedNames>
    <definedName name="_xlnm._FilterDatabase" localSheetId="3" hidden="1">'OVERALL'!$A$2:$S$93</definedName>
    <definedName name="_xlnm.Print_Area" localSheetId="1">'2008'!$A$1:$N$55</definedName>
    <definedName name="_xlnm.Print_Area" localSheetId="0">'290 Club'!$A$1:$C$28</definedName>
    <definedName name="_xlnm.Print_Area" localSheetId="3">'OVERALL'!$A$1:$S$93</definedName>
    <definedName name="_xlnm.Print_Area" localSheetId="2">'TEAMS'!$A$1:$V$495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'TEAMS'!$V$59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'2008'!$A$45:$M$45</definedName>
    <definedName name="TABLE_2" localSheetId="1">'2008'!$A$45:$M$45</definedName>
    <definedName name="Z_04EE3A53_150D_4B81_905B_0B5EC5F211F5_.wvu.Cols" localSheetId="2" hidden="1">'TEAMS'!$W:$AA</definedName>
    <definedName name="Z_04EE3A53_150D_4B81_905B_0B5EC5F211F5_.wvu.FilterData" localSheetId="1" hidden="1">'2008'!$H$2:$J$2</definedName>
    <definedName name="Z_04EE3A53_150D_4B81_905B_0B5EC5F211F5_.wvu.FilterData" localSheetId="3" hidden="1">'OVERALL'!$A$2:$S$93</definedName>
    <definedName name="Z_04EE3A53_150D_4B81_905B_0B5EC5F211F5_.wvu.PrintArea" localSheetId="0" hidden="1">'290 Club'!$A$1:$C$15</definedName>
    <definedName name="Z_04EE3A53_150D_4B81_905B_0B5EC5F211F5_.wvu.PrintArea" localSheetId="3" hidden="1">'OVERALL'!$A$1:$S$85</definedName>
    <definedName name="Z_04EE3A53_150D_4B81_905B_0B5EC5F211F5_.wvu.PrintArea" localSheetId="2" hidden="1">'TEAMS'!$A$56:$V$477</definedName>
    <definedName name="Z_04EE3A53_150D_4B81_905B_0B5EC5F211F5_.wvu.PrintTitles" localSheetId="3" hidden="1">'OVERALL'!$1:$1</definedName>
  </definedNames>
  <calcPr fullCalcOnLoad="1"/>
</workbook>
</file>

<file path=xl/sharedStrings.xml><?xml version="1.0" encoding="utf-8"?>
<sst xmlns="http://schemas.openxmlformats.org/spreadsheetml/2006/main" count="1903" uniqueCount="264">
  <si>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</si>
  <si>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</si>
  <si>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</si>
  <si>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</si>
  <si>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</si>
  <si>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</si>
  <si>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</si>
  <si>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</si>
  <si>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</si>
  <si>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</si>
  <si>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</si>
  <si>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</si>
  <si>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</si>
  <si>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</si>
  <si>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</si>
  <si>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</si>
  <si>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</si>
  <si>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</si>
  <si>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</si>
  <si>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</si>
  <si>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</si>
  <si>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</si>
  <si>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Area Champ</t>
  </si>
  <si>
    <t>Sectionals</t>
  </si>
  <si>
    <t>Championship</t>
  </si>
  <si>
    <t>ctrl+o</t>
  </si>
  <si>
    <t>ctrl+p</t>
  </si>
  <si>
    <t>ctrl+s</t>
  </si>
  <si>
    <t>ctrl+k</t>
  </si>
  <si>
    <t>ctrl+t</t>
  </si>
  <si>
    <t>CA</t>
  </si>
  <si>
    <t>DA</t>
  </si>
  <si>
    <t>CA 7</t>
  </si>
  <si>
    <t>CA 8</t>
  </si>
  <si>
    <t>CA 9</t>
  </si>
  <si>
    <t>CA 10</t>
  </si>
  <si>
    <t>DA 9</t>
  </si>
  <si>
    <t>DA 10</t>
  </si>
  <si>
    <t>HM</t>
  </si>
  <si>
    <t>Overall Average</t>
  </si>
  <si>
    <t>Prone Average</t>
  </si>
  <si>
    <t>Standing Average</t>
  </si>
  <si>
    <t>Kneeling Average</t>
  </si>
  <si>
    <t>Team Average</t>
  </si>
  <si>
    <t>Area 8 Standing (2007 - 2008 Season)</t>
  </si>
  <si>
    <t>Area 8</t>
  </si>
  <si>
    <t>Area 8 Sectionals</t>
  </si>
  <si>
    <t xml:space="preserve"> Area 8 Championship</t>
  </si>
  <si>
    <t>HG 8</t>
  </si>
  <si>
    <t>HG 9</t>
  </si>
  <si>
    <t>HG 10</t>
  </si>
  <si>
    <t>HG</t>
  </si>
  <si>
    <t>MA 6</t>
  </si>
  <si>
    <t>MA 7</t>
  </si>
  <si>
    <t>MA 8</t>
  </si>
  <si>
    <t>MA 9</t>
  </si>
  <si>
    <t>MA 10</t>
  </si>
  <si>
    <t>MA</t>
  </si>
  <si>
    <t>North Atlanta</t>
  </si>
  <si>
    <t>NA 8</t>
  </si>
  <si>
    <t>NA 9</t>
  </si>
  <si>
    <t>NA 10</t>
  </si>
  <si>
    <t>NA</t>
  </si>
  <si>
    <t>South Atlanta</t>
  </si>
  <si>
    <t>SA 9</t>
  </si>
  <si>
    <t>SA 10</t>
  </si>
  <si>
    <t>SA</t>
  </si>
  <si>
    <t>Southside</t>
  </si>
  <si>
    <t>SS 7</t>
  </si>
  <si>
    <t>SS 8</t>
  </si>
  <si>
    <t>SS 9</t>
  </si>
  <si>
    <t>SS 10</t>
  </si>
  <si>
    <t>SS</t>
  </si>
  <si>
    <t>TH 7</t>
  </si>
  <si>
    <t>TH 8</t>
  </si>
  <si>
    <t>TH 9</t>
  </si>
  <si>
    <t>TH 10</t>
  </si>
  <si>
    <t>TH</t>
  </si>
  <si>
    <t>WT 7</t>
  </si>
  <si>
    <t>WT 8</t>
  </si>
  <si>
    <t>WT 9</t>
  </si>
  <si>
    <t>WT 10</t>
  </si>
  <si>
    <t>WT</t>
  </si>
  <si>
    <t>Match Score</t>
  </si>
  <si>
    <t>Team</t>
  </si>
  <si>
    <t>xx March 2008</t>
  </si>
  <si>
    <t>1st</t>
  </si>
  <si>
    <t>2nd</t>
  </si>
  <si>
    <t>3rd</t>
  </si>
  <si>
    <t>4th</t>
  </si>
  <si>
    <t>Area 8 # 1</t>
  </si>
  <si>
    <t>Area 8 # 4</t>
  </si>
  <si>
    <t>Area 8 # 2</t>
  </si>
  <si>
    <t>Area 8 # 3</t>
  </si>
  <si>
    <t>07 March 2008</t>
  </si>
  <si>
    <t>13 March 2008 (Sectionals)</t>
  </si>
  <si>
    <t>State Championship 22 March 2008</t>
  </si>
  <si>
    <t>Teams (ctrl+n)</t>
  </si>
  <si>
    <t>State Qualifiers (ctrl+q)</t>
  </si>
  <si>
    <t xml:space="preserve"> Area 8 vs Area 1</t>
  </si>
  <si>
    <t>Area 1 # 4</t>
  </si>
  <si>
    <t>Area 1 # 1</t>
  </si>
  <si>
    <t>Area 1 # 3</t>
  </si>
  <si>
    <t>Area 1 # 2</t>
  </si>
  <si>
    <t>Carver</t>
  </si>
  <si>
    <t>Douglass</t>
  </si>
  <si>
    <t>Grady</t>
  </si>
  <si>
    <t>Mays</t>
  </si>
  <si>
    <t>Therrell</t>
  </si>
  <si>
    <t>Washington</t>
  </si>
  <si>
    <t>15 January 2008 (Match 1)</t>
  </si>
  <si>
    <t>17 January 2008 (Match 2)</t>
  </si>
  <si>
    <t>22 January 2008 (Match 3)</t>
  </si>
  <si>
    <t>24 January 2008 (Match 4)</t>
  </si>
  <si>
    <t>29 January 2008 (Match 5)</t>
  </si>
  <si>
    <t>31 January 2008 (Match 6)</t>
  </si>
  <si>
    <t>05 February 2008 (Match 7)</t>
  </si>
  <si>
    <t>07 February 2008 (Match 8)</t>
  </si>
  <si>
    <t>12 February 2008 (Match 9)</t>
  </si>
  <si>
    <t>(Match 10)</t>
  </si>
  <si>
    <t>(Match 11)</t>
  </si>
  <si>
    <t>(Match 12)</t>
  </si>
  <si>
    <t>CA @ SS</t>
  </si>
  <si>
    <t>WT @ TH</t>
  </si>
  <si>
    <t>DA @ CA</t>
  </si>
  <si>
    <t>HG @ MA</t>
  </si>
  <si>
    <t>SS @ NA</t>
  </si>
  <si>
    <t>TH @ SA</t>
  </si>
  <si>
    <t>Bye</t>
  </si>
  <si>
    <t>CA @ HG</t>
  </si>
  <si>
    <t>MA @ DA</t>
  </si>
  <si>
    <t>NA @ TH</t>
  </si>
  <si>
    <t>SA @ WT</t>
  </si>
  <si>
    <t>MA @ CA</t>
  </si>
  <si>
    <t>DA @ NA</t>
  </si>
  <si>
    <t>HG @ TH</t>
  </si>
  <si>
    <t>WT @ SS</t>
  </si>
  <si>
    <t>CA @ NA</t>
  </si>
  <si>
    <t>SA @ DA</t>
  </si>
  <si>
    <t>WT @ HG</t>
  </si>
  <si>
    <t>SS @ MA</t>
  </si>
  <si>
    <t>SA @ CA</t>
  </si>
  <si>
    <t>DA @ SS</t>
  </si>
  <si>
    <t>NA @ WT</t>
  </si>
  <si>
    <t>MA @ TH</t>
  </si>
  <si>
    <t>HG @ SA</t>
  </si>
  <si>
    <t>NA @ MA</t>
  </si>
  <si>
    <t>TH @ CA</t>
  </si>
  <si>
    <t>DA @ WT</t>
  </si>
  <si>
    <t>SS @ HG</t>
  </si>
  <si>
    <t>MA @ SA</t>
  </si>
  <si>
    <t>CA @ WT</t>
  </si>
  <si>
    <t>HG @ DA</t>
  </si>
  <si>
    <t>SA @ NA</t>
  </si>
  <si>
    <t>TH @ SS</t>
  </si>
  <si>
    <t>WT @ MA</t>
  </si>
  <si>
    <t>SS @ SA</t>
  </si>
  <si>
    <t>TH @ DA</t>
  </si>
  <si>
    <t>NA @ HG</t>
  </si>
  <si>
    <t>CA 11</t>
  </si>
  <si>
    <t>CA 12</t>
  </si>
  <si>
    <t>CA 13</t>
  </si>
  <si>
    <t>CA 14</t>
  </si>
  <si>
    <t>CA 15</t>
  </si>
  <si>
    <t>DA 11</t>
  </si>
  <si>
    <t>DA 12</t>
  </si>
  <si>
    <t>DA 13</t>
  </si>
  <si>
    <t>DA 14</t>
  </si>
  <si>
    <t>DA 15</t>
  </si>
  <si>
    <t>HG 11</t>
  </si>
  <si>
    <t>HG 12</t>
  </si>
  <si>
    <t>HG 13</t>
  </si>
  <si>
    <t>HG 14</t>
  </si>
  <si>
    <t>HG 15</t>
  </si>
  <si>
    <t>MA 11</t>
  </si>
  <si>
    <t>MA 12</t>
  </si>
  <si>
    <t>MA 13</t>
  </si>
  <si>
    <t>MA 14</t>
  </si>
  <si>
    <t>MA 15</t>
  </si>
  <si>
    <t>NA 11</t>
  </si>
  <si>
    <t>NA 12</t>
  </si>
  <si>
    <t>NA 13</t>
  </si>
  <si>
    <t>NA 14</t>
  </si>
  <si>
    <t>NA 15</t>
  </si>
  <si>
    <t>SA 11</t>
  </si>
  <si>
    <t>SA 12</t>
  </si>
  <si>
    <t>SA 13</t>
  </si>
  <si>
    <t>SA 14</t>
  </si>
  <si>
    <t>SA 15</t>
  </si>
  <si>
    <t>SS 11</t>
  </si>
  <si>
    <t>SS 12</t>
  </si>
  <si>
    <t>SS 13</t>
  </si>
  <si>
    <t>SS 14</t>
  </si>
  <si>
    <t>SS 15</t>
  </si>
  <si>
    <t>TH 11</t>
  </si>
  <si>
    <t>TH 12</t>
  </si>
  <si>
    <t>TH 13</t>
  </si>
  <si>
    <t>TH 14</t>
  </si>
  <si>
    <t>TH 15</t>
  </si>
  <si>
    <t>WT 11</t>
  </si>
  <si>
    <t>WT 12</t>
  </si>
  <si>
    <t>WT 13</t>
  </si>
  <si>
    <t>WT 14</t>
  </si>
  <si>
    <t>WT 15</t>
  </si>
  <si>
    <t>White, Joel</t>
  </si>
  <si>
    <t>Ojeda, Fatima</t>
  </si>
  <si>
    <t>Douglas, Orane</t>
  </si>
  <si>
    <t>Munford, Andre</t>
  </si>
  <si>
    <t>Woodard, David</t>
  </si>
  <si>
    <t>Ikegna, Delroy</t>
  </si>
  <si>
    <t>McKinney, Reginald</t>
  </si>
  <si>
    <t>Ballard, Ashton</t>
  </si>
  <si>
    <t>Lewis, Fredrel</t>
  </si>
  <si>
    <t>Sellers, Shami</t>
  </si>
  <si>
    <t>Sellers, Jarrett</t>
  </si>
  <si>
    <t>Bankston, J.</t>
  </si>
  <si>
    <t>Jolomi, Jamandi</t>
  </si>
  <si>
    <t>Hammons, Ferrice</t>
  </si>
  <si>
    <t>Janke, Ian</t>
  </si>
  <si>
    <t>Johnson, Nicole</t>
  </si>
  <si>
    <t>Edge, Alex</t>
  </si>
  <si>
    <t>Barlow, Michael</t>
  </si>
  <si>
    <t>Powell, Darius</t>
  </si>
  <si>
    <t>Lyons, Joshua</t>
  </si>
  <si>
    <t>Reid, Reagan</t>
  </si>
  <si>
    <t>Reddy, Kiya</t>
  </si>
  <si>
    <t>Rogers, Nyel</t>
  </si>
  <si>
    <t>Gilbert, Chance</t>
  </si>
  <si>
    <t>Burnett, Joann</t>
  </si>
  <si>
    <t>Campbell, Matthew</t>
  </si>
  <si>
    <t>Wright, Scotand</t>
  </si>
  <si>
    <t>Whitehead, Jarvon</t>
  </si>
  <si>
    <t>Kilgore, Eli</t>
  </si>
  <si>
    <t>McCracken, Chase</t>
  </si>
  <si>
    <t>Meister, Matt</t>
  </si>
  <si>
    <t>Morales, Victor</t>
  </si>
  <si>
    <t>Robinson, Tyquanda</t>
  </si>
  <si>
    <t>Hill, Elijah</t>
  </si>
  <si>
    <t>Kelley, Sobriquia</t>
  </si>
  <si>
    <t>Smith, Hasan</t>
  </si>
  <si>
    <t>Major, Anthony</t>
  </si>
  <si>
    <t>Zavalza, Allen</t>
  </si>
  <si>
    <t>Williams, Jarvis</t>
  </si>
  <si>
    <t>Richmond, Tanisha</t>
  </si>
  <si>
    <t>Hamm, Deon</t>
  </si>
  <si>
    <t>Franklin, Justin</t>
  </si>
  <si>
    <t>Devin, Clark</t>
  </si>
  <si>
    <t>Jackson, Drew</t>
  </si>
  <si>
    <t>Evans, Kendra</t>
  </si>
  <si>
    <t>Pacheco, Edward</t>
  </si>
  <si>
    <t>Forfeit</t>
  </si>
  <si>
    <t>Huff, Cepada</t>
  </si>
  <si>
    <t>Hickson, Nakeisha</t>
  </si>
  <si>
    <t>Morrison, Makeda</t>
  </si>
  <si>
    <t>Lipsey, Ricky</t>
  </si>
  <si>
    <t>Stills, Juston</t>
  </si>
  <si>
    <t>Dean, Devontae</t>
  </si>
  <si>
    <t>Dawson, Sugreah</t>
  </si>
  <si>
    <t>Smith, Alexis</t>
  </si>
  <si>
    <t>Duchiene, Quamine</t>
  </si>
  <si>
    <t>Gresham, James</t>
  </si>
  <si>
    <t>Grant, Justin</t>
  </si>
  <si>
    <t>Ugoagwn, Canice</t>
  </si>
  <si>
    <t>Montford, Derreius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</si>
</sst>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3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4" fillId="0" borderId="34" xfId="0" applyNumberFormat="1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7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27" xfId="0" applyFont="1" applyBorder="1" applyAlignment="1">
      <alignment/>
    </xf>
    <xf numFmtId="2" fontId="0" fillId="0" borderId="11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56" xfId="0" applyFont="1" applyBorder="1" applyAlignment="1">
      <alignment/>
    </xf>
    <xf numFmtId="0" fontId="4" fillId="34" borderId="35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59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Font="1" applyAlignment="1">
      <alignment/>
    </xf>
    <xf numFmtId="2" fontId="7" fillId="34" borderId="20" xfId="0" applyNumberFormat="1" applyFont="1" applyFill="1" applyBorder="1" applyAlignment="1">
      <alignment/>
    </xf>
    <xf numFmtId="2" fontId="7" fillId="34" borderId="40" xfId="0" applyNumberFormat="1" applyFont="1" applyFill="1" applyBorder="1" applyAlignment="1">
      <alignment/>
    </xf>
    <xf numFmtId="2" fontId="7" fillId="34" borderId="62" xfId="0" applyNumberFormat="1" applyFont="1" applyFill="1" applyBorder="1" applyAlignment="1">
      <alignment/>
    </xf>
    <xf numFmtId="2" fontId="7" fillId="34" borderId="63" xfId="0" applyNumberFormat="1" applyFont="1" applyFill="1" applyBorder="1" applyAlignment="1">
      <alignment/>
    </xf>
    <xf numFmtId="2" fontId="4" fillId="34" borderId="57" xfId="0" applyNumberFormat="1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3" fillId="33" borderId="64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3" fillId="0" borderId="0" xfId="0" applyFont="1" applyFill="1" applyBorder="1" applyAlignment="1">
      <alignment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0" fontId="3" fillId="0" borderId="67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0" fillId="0" borderId="69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41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56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0" fillId="0" borderId="70" xfId="0" applyBorder="1" applyAlignment="1">
      <alignment/>
    </xf>
    <xf numFmtId="2" fontId="3" fillId="0" borderId="6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34" borderId="17" xfId="0" applyFill="1" applyBorder="1" applyAlignment="1">
      <alignment/>
    </xf>
    <xf numFmtId="0" fontId="0" fillId="0" borderId="17" xfId="0" applyFill="1" applyBorder="1" applyAlignment="1">
      <alignment/>
    </xf>
    <xf numFmtId="0" fontId="3" fillId="33" borderId="7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49" fontId="3" fillId="33" borderId="54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64" xfId="0" applyNumberFormat="1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4" fillId="36" borderId="80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4" borderId="80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7" borderId="80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8" borderId="80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39" borderId="80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 val="0"/>
        <i val="0"/>
      </font>
    </dxf>
    <dxf/>
    <dxf>
      <font>
        <b val="0"/>
        <i val="0"/>
      </font>
    </dxf>
    <dxf/>
    <dxf>
      <font>
        <b val="0"/>
        <i val="0"/>
      </font>
    </dxf>
    <dxf/>
    <dxf>
      <font>
        <b val="0"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0</xdr:rowOff>
    </xdr:from>
    <xdr:to>
      <xdr:col>2</xdr:col>
      <xdr:colOff>666750</xdr:colOff>
      <xdr:row>8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239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0</xdr:rowOff>
    </xdr:from>
    <xdr:to>
      <xdr:col>12</xdr:col>
      <xdr:colOff>666750</xdr:colOff>
      <xdr:row>8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7239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38"/>
  <sheetViews>
    <sheetView showZeros="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10.625" style="98" customWidth="1"/>
    <col min="2" max="2" width="25.50390625" style="98" customWidth="1"/>
    <col min="3" max="3" width="10.625" style="98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10" t="s">
        <v>98</v>
      </c>
      <c r="B1" s="211"/>
      <c r="C1" s="212"/>
    </row>
    <row r="2" spans="1:5" ht="14.25" thickBot="1">
      <c r="A2" s="97" t="s">
        <v>19</v>
      </c>
      <c r="B2" s="97" t="s">
        <v>20</v>
      </c>
      <c r="C2" s="97" t="s">
        <v>21</v>
      </c>
      <c r="E2" s="154"/>
    </row>
    <row r="3" spans="1:4" ht="13.5">
      <c r="A3" s="152">
        <f>IF(C3=0,0,IF(C3&gt;289,TEAMS!$W$1,0))</f>
        <v>0</v>
      </c>
      <c r="B3" s="152">
        <f>IF(C3=0,0,IF(C3&gt;289,TEAMS!$W$2,0))</f>
        <v>0</v>
      </c>
      <c r="C3" s="152">
        <f>IF(TEAMS!W$3=0,0,IF(TEAMS!W$3&gt;289,TEAMS!W$3,0))</f>
        <v>0</v>
      </c>
      <c r="D3">
        <v>1</v>
      </c>
    </row>
    <row r="4" spans="1:4" ht="13.5">
      <c r="A4" s="103">
        <f>IF(C4=0,0,IF(C4&gt;289,TEAMS!$W$1,0))</f>
        <v>0</v>
      </c>
      <c r="B4" s="103">
        <f>IF(C4=0,0,IF(C4&gt;289,TEAMS!$AA$20,0))</f>
        <v>0</v>
      </c>
      <c r="C4" s="103">
        <f>IF(TEAMS!AA$21=0,0,IF(TEAMS!AA$21&gt;289,TEAMS!AA$21,0))</f>
        <v>0</v>
      </c>
      <c r="D4">
        <v>2</v>
      </c>
    </row>
    <row r="5" spans="1:4" ht="13.5">
      <c r="A5" s="103">
        <f>IF(C5=0,0,IF(C5&gt;289,TEAMS!$W$1,0))</f>
        <v>0</v>
      </c>
      <c r="B5" s="103">
        <f>IF(C5=0,0,IF(C5&gt;289,TEAMS!W$38,0))</f>
        <v>0</v>
      </c>
      <c r="C5" s="103">
        <f>IF(TEAMS!W$39=0,0,IF(TEAMS!W$39&gt;289,TEAMS!W$39,0))</f>
        <v>0</v>
      </c>
      <c r="D5">
        <v>3</v>
      </c>
    </row>
    <row r="6" spans="1:4" ht="13.5">
      <c r="A6" s="103">
        <f>IF(C6=0,0,IF(C6&gt;289,TEAMS!$W$1,0))</f>
        <v>0</v>
      </c>
      <c r="B6" s="103">
        <f>IF(C6=0,0,IF(C6&gt;289,TEAMS!X$38,0))</f>
        <v>0</v>
      </c>
      <c r="C6" s="103">
        <f>IF(TEAMS!X$39=0,0,IF(TEAMS!X$39&gt;289,TEAMS!X$39,0))</f>
        <v>0</v>
      </c>
      <c r="D6">
        <v>4</v>
      </c>
    </row>
    <row r="7" spans="1:4" ht="13.5">
      <c r="A7" s="103">
        <f>IF(C7=0,0,IF(C7&gt;289,TEAMS!$W$1,0))</f>
        <v>0</v>
      </c>
      <c r="B7" s="103">
        <f>IF(C7=0,0,IF(C7&gt;289,TEAMS!Y$38,0))</f>
        <v>0</v>
      </c>
      <c r="C7" s="103">
        <f>IF(TEAMS!Y$39=0,0,IF(TEAMS!Y$39&gt;289,TEAMS!Y$39,0))</f>
        <v>0</v>
      </c>
      <c r="D7">
        <v>5</v>
      </c>
    </row>
    <row r="8" spans="1:4" ht="13.5">
      <c r="A8" s="103">
        <f>IF(C8=0,0,IF(C8&gt;289,TEAMS!$W$1,0))</f>
        <v>0</v>
      </c>
      <c r="B8" s="103">
        <f>IF(C8=0,0,IF(C8&gt;289,TEAMS!Z$38,0))</f>
        <v>0</v>
      </c>
      <c r="C8" s="103">
        <f>IF(TEAMS!Z$39=0,0,IF(TEAMS!Z$39&gt;289,TEAMS!Z$39,0))</f>
        <v>0</v>
      </c>
      <c r="D8">
        <v>6</v>
      </c>
    </row>
    <row r="9" spans="1:4" ht="13.5">
      <c r="A9" s="103">
        <f>IF(C9=0,0,IF(C9&gt;289,TEAMS!$W$1,0))</f>
        <v>0</v>
      </c>
      <c r="B9" s="103">
        <f>IF(C9=0,0,IF(C9&gt;289,TEAMS!AA$38,0))</f>
        <v>0</v>
      </c>
      <c r="C9" s="103">
        <f>IF(TEAMS!AA$39=0,0,IF(TEAMS!AA$39&gt;289,TEAMS!AA$39,0))</f>
        <v>0</v>
      </c>
      <c r="D9">
        <v>7</v>
      </c>
    </row>
    <row r="10" spans="1:4" ht="13.5">
      <c r="A10" s="103">
        <f>IF(C10=0,0,IF(C10&gt;289,TEAMS!$W$1,0))</f>
        <v>0</v>
      </c>
      <c r="B10" s="103">
        <f>IF(C10=0,0,IF(C10&gt;289,TEAMS!$X$2,0))</f>
        <v>0</v>
      </c>
      <c r="C10" s="103">
        <f>IF(TEAMS!X$3=0,0,IF(TEAMS!X$3&gt;289,TEAMS!X$3,0))</f>
        <v>0</v>
      </c>
      <c r="D10">
        <v>8</v>
      </c>
    </row>
    <row r="11" spans="1:4" ht="13.5">
      <c r="A11" s="103">
        <f>IF(C11=0,0,IF(C11&gt;289,TEAMS!$W$1,0))</f>
        <v>0</v>
      </c>
      <c r="B11" s="103">
        <f>IF(C11=0,0,IF(C11&gt;289,TEAMS!$Y$2,0))</f>
        <v>0</v>
      </c>
      <c r="C11" s="103">
        <f>IF(TEAMS!Y$3=0,0,IF(TEAMS!Y$3&gt;289,TEAMS!Y$3,0))</f>
        <v>0</v>
      </c>
      <c r="D11">
        <v>9</v>
      </c>
    </row>
    <row r="12" spans="1:4" ht="13.5">
      <c r="A12" s="103">
        <f>IF(C12=0,0,IF(C12&gt;289,TEAMS!$W$1,0))</f>
        <v>0</v>
      </c>
      <c r="B12" s="103">
        <f>IF(C12=0,0,IF(C12&gt;289,TEAMS!$Z$2,0))</f>
        <v>0</v>
      </c>
      <c r="C12" s="103">
        <f>IF(TEAMS!Z$3=0,0,IF(TEAMS!Z$3&gt;289,TEAMS!Z$3,0))</f>
        <v>0</v>
      </c>
      <c r="D12">
        <v>10</v>
      </c>
    </row>
    <row r="13" spans="1:4" ht="13.5">
      <c r="A13" s="103">
        <f>IF(C13=0,0,IF(C13&gt;289,TEAMS!$W$1,0))</f>
        <v>0</v>
      </c>
      <c r="B13" s="103">
        <f>IF(C13=0,0,IF(C13&gt;289,TEAMS!$AA$2,0))</f>
        <v>0</v>
      </c>
      <c r="C13" s="103">
        <f>IF(TEAMS!AA$3=0,0,IF(TEAMS!AA$3&gt;289,TEAMS!AA$3,0))</f>
        <v>0</v>
      </c>
      <c r="D13">
        <v>11</v>
      </c>
    </row>
    <row r="14" spans="1:4" ht="13.5">
      <c r="A14" s="103">
        <f>IF(C14=0,0,IF(C14&gt;289,TEAMS!$W$1,0))</f>
        <v>0</v>
      </c>
      <c r="B14" s="103">
        <f>IF(C14=0,0,IF(C14&gt;289,TEAMS!$W$20,0))</f>
        <v>0</v>
      </c>
      <c r="C14" s="103">
        <f>IF(TEAMS!W$21=0,0,IF(TEAMS!W$21&gt;289,TEAMS!W$21,0))</f>
        <v>0</v>
      </c>
      <c r="D14">
        <v>12</v>
      </c>
    </row>
    <row r="15" spans="1:4" ht="13.5">
      <c r="A15" s="103">
        <f>IF(C15=0,0,IF(C15&gt;289,TEAMS!$W$1,0))</f>
        <v>0</v>
      </c>
      <c r="B15" s="103">
        <f>IF(C15=0,0,IF(C15&gt;289,TEAMS!$X$20,0))</f>
        <v>0</v>
      </c>
      <c r="C15" s="103">
        <f>IF(TEAMS!X$21=0,0,IF(TEAMS!X$21&gt;289,TEAMS!X$21,0))</f>
        <v>0</v>
      </c>
      <c r="D15">
        <v>13</v>
      </c>
    </row>
    <row r="16" spans="1:4" ht="13.5">
      <c r="A16" s="103">
        <f>IF(C16=0,0,IF(C16&gt;289,TEAMS!$W$1,0))</f>
        <v>0</v>
      </c>
      <c r="B16" s="103">
        <f>IF(C16=0,0,IF(C16&gt;289,TEAMS!$Y$20,0))</f>
        <v>0</v>
      </c>
      <c r="C16" s="103">
        <f>IF(TEAMS!Y$21=0,0,IF(TEAMS!Y$21&gt;289,TEAMS!Y$21,0))</f>
        <v>0</v>
      </c>
      <c r="D16">
        <v>14</v>
      </c>
    </row>
    <row r="17" spans="1:4" ht="13.5">
      <c r="A17" s="103">
        <f>IF(C17=0,0,IF(C17&gt;289,TEAMS!$W$1,0))</f>
        <v>0</v>
      </c>
      <c r="B17" s="103">
        <f>IF(C17=0,0,IF(C17&gt;289,TEAMS!$Z$20,0))</f>
        <v>0</v>
      </c>
      <c r="C17" s="103">
        <f>IF(TEAMS!Z$21=0,0,IF(TEAMS!Z$21&gt;289,TEAMS!Z$21,0))</f>
        <v>0</v>
      </c>
      <c r="D17">
        <v>15</v>
      </c>
    </row>
    <row r="18" spans="1:4" ht="13.5">
      <c r="A18" s="103">
        <f>IF(C18=0,0,IF(C18&gt;289,TEAMS!$W$56,0))</f>
        <v>0</v>
      </c>
      <c r="B18" s="103">
        <f>IF(C18=0,0,IF(C18&gt;289,TEAMS!W57,0))</f>
        <v>0</v>
      </c>
      <c r="C18" s="114">
        <f>IF(TEAMS!W58=0,0,IF(TEAMS!W58&gt;289,TEAMS!W58,0))</f>
        <v>0</v>
      </c>
      <c r="D18">
        <v>16</v>
      </c>
    </row>
    <row r="19" spans="1:4" ht="13.5">
      <c r="A19" s="103">
        <f>IF(C19=0,0,IF(C19&gt;289,TEAMS!$W$56,0))</f>
        <v>0</v>
      </c>
      <c r="B19" s="103">
        <f>IF(C19=0,0,IF(C19&gt;289,TEAMS!AA75,0))</f>
        <v>0</v>
      </c>
      <c r="C19" s="114">
        <f>IF(TEAMS!AA76=0,0,IF(TEAMS!AA76&gt;289,TEAMS!AA76,0))</f>
        <v>0</v>
      </c>
      <c r="D19">
        <v>17</v>
      </c>
    </row>
    <row r="20" spans="1:4" ht="13.5">
      <c r="A20" s="103">
        <f>IF(C20=0,0,IF(C20&gt;289,TEAMS!$W$56,0))</f>
        <v>0</v>
      </c>
      <c r="B20" s="103">
        <f>IF(C20=0,0,IF(C20&gt;289,TEAMS!W$93,0))</f>
        <v>0</v>
      </c>
      <c r="C20" s="114">
        <f>IF(TEAMS!W$94=0,0,IF(TEAMS!W$94&gt;289,TEAMS!W$94,0))</f>
        <v>0</v>
      </c>
      <c r="D20">
        <v>18</v>
      </c>
    </row>
    <row r="21" spans="1:4" ht="13.5">
      <c r="A21" s="103">
        <f>IF(C21=0,0,IF(C21&gt;289,TEAMS!$W$56,0))</f>
        <v>0</v>
      </c>
      <c r="B21" s="103">
        <f>IF(C21=0,0,IF(C21&gt;289,TEAMS!X$93,0))</f>
        <v>0</v>
      </c>
      <c r="C21" s="114">
        <f>IF(TEAMS!X$94=0,0,IF(TEAMS!X$94&gt;289,TEAMS!X$94,0))</f>
        <v>0</v>
      </c>
      <c r="D21">
        <v>19</v>
      </c>
    </row>
    <row r="22" spans="1:4" ht="13.5">
      <c r="A22" s="103">
        <f>IF(C22=0,0,IF(C22&gt;289,TEAMS!$W$56,0))</f>
        <v>0</v>
      </c>
      <c r="B22" s="103">
        <f>IF(C22=0,0,IF(C22&gt;289,TEAMS!Y$93,0))</f>
        <v>0</v>
      </c>
      <c r="C22" s="114">
        <f>IF(TEAMS!Y$94=0,0,IF(TEAMS!Y$94&gt;289,TEAMS!Y$94,0))</f>
        <v>0</v>
      </c>
      <c r="D22">
        <v>20</v>
      </c>
    </row>
    <row r="23" spans="1:4" ht="13.5">
      <c r="A23" s="103">
        <f>IF(C23=0,0,IF(C23&gt;289,TEAMS!$W$56,0))</f>
        <v>0</v>
      </c>
      <c r="B23" s="103">
        <f>IF(C23=0,0,IF(C23&gt;289,TEAMS!Z$93,0))</f>
        <v>0</v>
      </c>
      <c r="C23" s="114">
        <f>IF(TEAMS!Z$94=0,0,IF(TEAMS!Z$94&gt;289,TEAMS!Z$94,0))</f>
        <v>0</v>
      </c>
      <c r="D23">
        <v>21</v>
      </c>
    </row>
    <row r="24" spans="1:4" ht="13.5">
      <c r="A24" s="103">
        <f>IF(C24=0,0,IF(C24&gt;289,TEAMS!$W$56,0))</f>
        <v>0</v>
      </c>
      <c r="B24" s="103">
        <f>IF(C24=0,0,IF(C24&gt;289,TEAMS!AA$93,0))</f>
        <v>0</v>
      </c>
      <c r="C24" s="114">
        <f>IF(TEAMS!AA$94=0,0,IF(TEAMS!AA$94&gt;289,TEAMS!AA$94,0))</f>
        <v>0</v>
      </c>
      <c r="D24">
        <v>22</v>
      </c>
    </row>
    <row r="25" spans="1:4" ht="13.5">
      <c r="A25" s="103">
        <f>IF(C25=0,0,IF(C25&gt;289,TEAMS!$W$56,0))</f>
        <v>0</v>
      </c>
      <c r="B25" s="103">
        <f>IF(C25=0,0,IF(C25&gt;289,TEAMS!X57,0))</f>
        <v>0</v>
      </c>
      <c r="C25" s="114">
        <f>IF(TEAMS!X58=0,0,IF(TEAMS!X58&gt;289,TEAMS!X58,0))</f>
        <v>0</v>
      </c>
      <c r="D25">
        <v>23</v>
      </c>
    </row>
    <row r="26" spans="1:4" ht="13.5">
      <c r="A26" s="103">
        <f>IF(C26=0,0,IF(C26&gt;289,TEAMS!$W$56,0))</f>
        <v>0</v>
      </c>
      <c r="B26" s="103">
        <f>IF(C26=0,0,IF(C26&gt;289,TEAMS!Y57,0))</f>
        <v>0</v>
      </c>
      <c r="C26" s="114">
        <f>IF(TEAMS!Y58=0,0,IF(TEAMS!Y58&gt;289,TEAMS!Y58,0))</f>
        <v>0</v>
      </c>
      <c r="D26">
        <v>24</v>
      </c>
    </row>
    <row r="27" spans="1:4" ht="13.5">
      <c r="A27" s="103">
        <f>IF(C27=0,0,IF(C27&gt;289,TEAMS!$W$56,0))</f>
        <v>0</v>
      </c>
      <c r="B27" s="103">
        <f>IF(C27=0,0,IF(C27&gt;289,TEAMS!Z57,0))</f>
        <v>0</v>
      </c>
      <c r="C27" s="114">
        <f>IF(TEAMS!Z58=0,0,IF(TEAMS!Z58&gt;289,TEAMS!Z58,0))</f>
        <v>0</v>
      </c>
      <c r="D27">
        <v>25</v>
      </c>
    </row>
    <row r="28" spans="1:4" ht="13.5">
      <c r="A28" s="103">
        <f>IF(C28=0,0,IF(C28&gt;289,TEAMS!$W$56,0))</f>
        <v>0</v>
      </c>
      <c r="B28" s="103">
        <f>IF(C28=0,0,IF(C28&gt;289,TEAMS!AA57,0))</f>
        <v>0</v>
      </c>
      <c r="C28" s="114">
        <f>IF(TEAMS!AA58=0,0,IF(TEAMS!AA58&gt;289,TEAMS!AA58,0))</f>
        <v>0</v>
      </c>
      <c r="D28">
        <v>26</v>
      </c>
    </row>
    <row r="29" spans="1:4" ht="13.5">
      <c r="A29" s="103">
        <f>IF(C29=0,0,IF(C29&gt;289,TEAMS!$W$56,0))</f>
        <v>0</v>
      </c>
      <c r="B29" s="103">
        <f>IF(C29=0,0,IF(C29&gt;289,TEAMS!W75,0))</f>
        <v>0</v>
      </c>
      <c r="C29" s="114">
        <f>IF(TEAMS!W76=0,0,IF(TEAMS!W76&gt;289,TEAMS!W76,0))</f>
        <v>0</v>
      </c>
      <c r="D29">
        <v>27</v>
      </c>
    </row>
    <row r="30" spans="1:4" ht="13.5">
      <c r="A30" s="103">
        <f>IF(C30=0,0,IF(C30&gt;289,TEAMS!$W$56,0))</f>
        <v>0</v>
      </c>
      <c r="B30" s="103">
        <f>IF(C30=0,0,IF(C30&gt;289,TEAMS!X75,0))</f>
        <v>0</v>
      </c>
      <c r="C30" s="114">
        <f>IF(TEAMS!X76=0,0,IF(TEAMS!X76&gt;289,TEAMS!X76,0))</f>
        <v>0</v>
      </c>
      <c r="D30">
        <v>28</v>
      </c>
    </row>
    <row r="31" spans="1:4" ht="13.5">
      <c r="A31" s="103">
        <f>IF(C31=0,0,IF(C31&gt;289,TEAMS!$W$56,0))</f>
        <v>0</v>
      </c>
      <c r="B31" s="103">
        <f>IF(C31=0,0,IF(C31&gt;289,TEAMS!Y75,0))</f>
        <v>0</v>
      </c>
      <c r="C31" s="114">
        <f>IF(TEAMS!Y76=0,0,IF(TEAMS!Y76&gt;289,TEAMS!Y76,0))</f>
        <v>0</v>
      </c>
      <c r="D31">
        <v>29</v>
      </c>
    </row>
    <row r="32" spans="1:4" ht="13.5">
      <c r="A32" s="103">
        <f>IF(C32=0,0,IF(C32&gt;289,TEAMS!$W$56,0))</f>
        <v>0</v>
      </c>
      <c r="B32" s="103">
        <f>IF(C32=0,0,IF(C32&gt;289,TEAMS!Z75,0))</f>
        <v>0</v>
      </c>
      <c r="C32" s="114">
        <f>IF(TEAMS!Z76=0,0,IF(TEAMS!Z76&gt;289,TEAMS!Z76,0))</f>
        <v>0</v>
      </c>
      <c r="D32">
        <v>30</v>
      </c>
    </row>
    <row r="33" spans="1:4" ht="13.5">
      <c r="A33" s="103">
        <f>IF(C33=0,0,IF(C33&gt;289,TEAMS!$W$111,0))</f>
        <v>0</v>
      </c>
      <c r="B33" s="103">
        <f>IF(C33=0,0,IF(C33&gt;289,TEAMS!W112,0))</f>
        <v>0</v>
      </c>
      <c r="C33" s="114">
        <f>IF(TEAMS!W113=0,0,IF(TEAMS!W113&gt;289,TEAMS!W113,0))</f>
        <v>0</v>
      </c>
      <c r="D33">
        <v>31</v>
      </c>
    </row>
    <row r="34" spans="1:4" ht="13.5">
      <c r="A34" s="103">
        <f>IF(C34=0,0,IF(C34&gt;289,TEAMS!$W$111,0))</f>
        <v>0</v>
      </c>
      <c r="B34" s="103">
        <f>IF(C34=0,0,IF(C34&gt;289,TEAMS!AA130,0))</f>
        <v>0</v>
      </c>
      <c r="C34" s="114">
        <f>IF(TEAMS!AA131=0,0,IF(TEAMS!AA131&gt;289,TEAMS!AA131,0))</f>
        <v>0</v>
      </c>
      <c r="D34">
        <v>32</v>
      </c>
    </row>
    <row r="35" spans="1:4" ht="13.5">
      <c r="A35" s="103">
        <f>IF(C35=0,0,IF(C35&gt;289,TEAMS!$W$111,0))</f>
        <v>0</v>
      </c>
      <c r="B35" s="103">
        <f>IF(C35=0,0,IF(C35&gt;289,TEAMS!W$148,0))</f>
        <v>0</v>
      </c>
      <c r="C35" s="114">
        <f>IF(TEAMS!W$149=0,0,IF(TEAMS!W$149&gt;289,TEAMS!W$149,0))</f>
        <v>0</v>
      </c>
      <c r="D35">
        <v>33</v>
      </c>
    </row>
    <row r="36" spans="1:4" ht="13.5">
      <c r="A36" s="103">
        <f>IF(C36=0,0,IF(C36&gt;289,TEAMS!$W$111,0))</f>
        <v>0</v>
      </c>
      <c r="B36" s="103">
        <f>IF(C36=0,0,IF(C36&gt;289,TEAMS!X$148,0))</f>
        <v>0</v>
      </c>
      <c r="C36" s="114">
        <f>IF(TEAMS!X$149=0,0,IF(TEAMS!X$149&gt;289,TEAMS!X$149,0))</f>
        <v>0</v>
      </c>
      <c r="D36">
        <v>34</v>
      </c>
    </row>
    <row r="37" spans="1:4" ht="13.5">
      <c r="A37" s="103">
        <f>IF(C37=0,0,IF(C37&gt;289,TEAMS!$W$111,0))</f>
        <v>0</v>
      </c>
      <c r="B37" s="103">
        <f>IF(C37=0,0,IF(C37&gt;289,TEAMS!Y$148,0))</f>
        <v>0</v>
      </c>
      <c r="C37" s="114">
        <f>IF(TEAMS!Y$149=0,0,IF(TEAMS!Y$149&gt;289,TEAMS!Y$149,0))</f>
        <v>0</v>
      </c>
      <c r="D37">
        <v>35</v>
      </c>
    </row>
    <row r="38" spans="1:4" ht="13.5">
      <c r="A38" s="103">
        <f>IF(C38=0,0,IF(C38&gt;289,TEAMS!$W$111,0))</f>
        <v>0</v>
      </c>
      <c r="B38" s="103">
        <f>IF(C38=0,0,IF(C38&gt;289,TEAMS!Z$148,0))</f>
        <v>0</v>
      </c>
      <c r="C38" s="114">
        <f>IF(TEAMS!Z$149=0,0,IF(TEAMS!Z$149&gt;289,TEAMS!Z$149,0))</f>
        <v>0</v>
      </c>
      <c r="D38">
        <v>36</v>
      </c>
    </row>
    <row r="39" spans="1:4" ht="13.5">
      <c r="A39" s="103">
        <f>IF(C39=0,0,IF(C39&gt;289,TEAMS!$W$111,0))</f>
        <v>0</v>
      </c>
      <c r="B39" s="103">
        <f>IF(C39=0,0,IF(C39&gt;289,TEAMS!AA$148,0))</f>
        <v>0</v>
      </c>
      <c r="C39" s="114">
        <f>IF(TEAMS!AA$149=0,0,IF(TEAMS!AA$149&gt;289,TEAMS!AA$149,0))</f>
        <v>0</v>
      </c>
      <c r="D39">
        <v>37</v>
      </c>
    </row>
    <row r="40" spans="1:4" ht="13.5">
      <c r="A40" s="103">
        <f>IF(C40=0,0,IF(C40&gt;289,TEAMS!$W$111,0))</f>
        <v>0</v>
      </c>
      <c r="B40" s="103">
        <f>IF(C40=0,0,IF(C40&gt;289,TEAMS!X112,0))</f>
        <v>0</v>
      </c>
      <c r="C40" s="114">
        <f>IF(TEAMS!X113=0,0,IF(TEAMS!X113&gt;289,TEAMS!X113,0))</f>
        <v>0</v>
      </c>
      <c r="D40">
        <v>38</v>
      </c>
    </row>
    <row r="41" spans="1:4" ht="13.5">
      <c r="A41" s="103">
        <f>IF(C41=0,0,IF(C41&gt;289,TEAMS!$W$111,0))</f>
        <v>0</v>
      </c>
      <c r="B41" s="103">
        <f>IF(C41=0,0,IF(C41&gt;289,TEAMS!Y112,0))</f>
        <v>0</v>
      </c>
      <c r="C41" s="114">
        <f>IF(TEAMS!Y113=0,0,IF(TEAMS!Y113&gt;289,TEAMS!Y113,0))</f>
        <v>0</v>
      </c>
      <c r="D41">
        <v>39</v>
      </c>
    </row>
    <row r="42" spans="1:4" ht="13.5">
      <c r="A42" s="103">
        <f>IF(C42=0,0,IF(C42&gt;289,TEAMS!$W$111,0))</f>
        <v>0</v>
      </c>
      <c r="B42" s="103">
        <f>IF(C42=0,0,IF(C42&gt;289,TEAMS!Z112,0))</f>
        <v>0</v>
      </c>
      <c r="C42" s="114">
        <f>IF(TEAMS!Z113=0,0,IF(TEAMS!Z113&gt;289,TEAMS!Z113,0))</f>
        <v>0</v>
      </c>
      <c r="D42">
        <v>40</v>
      </c>
    </row>
    <row r="43" spans="1:4" ht="13.5">
      <c r="A43" s="103">
        <f>IF(C43=0,0,IF(C43&gt;289,TEAMS!$W$111,0))</f>
        <v>0</v>
      </c>
      <c r="B43" s="103">
        <f>IF(C43=0,0,IF(C43&gt;289,TEAMS!AA112,0))</f>
        <v>0</v>
      </c>
      <c r="C43" s="114">
        <f>IF(TEAMS!AA113=0,0,IF(TEAMS!AA113&gt;289,TEAMS!AA113,0))</f>
        <v>0</v>
      </c>
      <c r="D43">
        <v>41</v>
      </c>
    </row>
    <row r="44" spans="1:4" ht="13.5">
      <c r="A44" s="103">
        <f>IF(C44=0,0,IF(C44&gt;289,TEAMS!$W$111,0))</f>
        <v>0</v>
      </c>
      <c r="B44" s="103">
        <f>IF(C44=0,0,IF(C44&gt;289,TEAMS!W130,0))</f>
        <v>0</v>
      </c>
      <c r="C44" s="114">
        <f>IF(TEAMS!W131=0,0,IF(TEAMS!W131&gt;289,TEAMS!W131,0))</f>
        <v>0</v>
      </c>
      <c r="D44">
        <v>42</v>
      </c>
    </row>
    <row r="45" spans="1:4" ht="13.5">
      <c r="A45" s="103">
        <f>IF(C45=0,0,IF(C45&gt;289,TEAMS!$W$111,0))</f>
        <v>0</v>
      </c>
      <c r="B45" s="103">
        <f>IF(C45=0,0,IF(C45&gt;289,TEAMS!X130,0))</f>
        <v>0</v>
      </c>
      <c r="C45" s="114">
        <f>IF(TEAMS!X131=0,0,IF(TEAMS!X131&gt;289,TEAMS!X131,0))</f>
        <v>0</v>
      </c>
      <c r="D45">
        <v>43</v>
      </c>
    </row>
    <row r="46" spans="1:4" ht="13.5">
      <c r="A46" s="103">
        <f>IF(C46=0,0,IF(C46&gt;289,TEAMS!$W$111,0))</f>
        <v>0</v>
      </c>
      <c r="B46" s="103">
        <f>IF(C46=0,0,IF(C46&gt;289,TEAMS!Y130,0))</f>
        <v>0</v>
      </c>
      <c r="C46" s="114">
        <f>IF(TEAMS!Y131=0,0,IF(TEAMS!Y131&gt;289,TEAMS!Y131,0))</f>
        <v>0</v>
      </c>
      <c r="D46">
        <v>44</v>
      </c>
    </row>
    <row r="47" spans="1:4" ht="13.5">
      <c r="A47" s="103">
        <f>IF(C47=0,0,IF(C47&gt;289,TEAMS!$W$111,0))</f>
        <v>0</v>
      </c>
      <c r="B47" s="103">
        <f>IF(C47=0,0,IF(C47&gt;289,TEAMS!Z130,0))</f>
        <v>0</v>
      </c>
      <c r="C47" s="114">
        <f>IF(TEAMS!Z131=0,0,IF(TEAMS!Z131&gt;289,TEAMS!Z131,0))</f>
        <v>0</v>
      </c>
      <c r="D47">
        <v>45</v>
      </c>
    </row>
    <row r="48" spans="1:4" ht="13.5">
      <c r="A48" s="103">
        <f>IF(C48=0,0,IF(C48&gt;289,TEAMS!$W$166,0))</f>
        <v>0</v>
      </c>
      <c r="B48" s="103">
        <f>IF(C48=0,0,IF(C48&gt;289,TEAMS!$W$167,0))</f>
        <v>0</v>
      </c>
      <c r="C48" s="103">
        <f>IF(TEAMS!W$168=0,0,IF(TEAMS!W$168&gt;289,TEAMS!W$168,0))</f>
        <v>0</v>
      </c>
      <c r="D48">
        <v>46</v>
      </c>
    </row>
    <row r="49" spans="1:4" ht="13.5">
      <c r="A49" s="103">
        <f>IF(C49=0,0,IF(C49&gt;289,TEAMS!$W$166,0))</f>
        <v>0</v>
      </c>
      <c r="B49" s="103">
        <f>IF(C49=0,0,IF(C49&gt;289,TEAMS!$AA$185,0))</f>
        <v>0</v>
      </c>
      <c r="C49" s="103">
        <f>IF(TEAMS!AA$186=0,0,IF(TEAMS!AA$186&gt;289,TEAMS!AA$186,0))</f>
        <v>0</v>
      </c>
      <c r="D49">
        <v>47</v>
      </c>
    </row>
    <row r="50" spans="1:4" ht="13.5">
      <c r="A50" s="103">
        <f>IF(C50=0,0,IF(C50&gt;289,TEAMS!$W$166,0))</f>
        <v>0</v>
      </c>
      <c r="B50" s="103">
        <f>IF(C50=0,0,IF(C50&gt;289,TEAMS!W$203,0))</f>
        <v>0</v>
      </c>
      <c r="C50" s="103">
        <f>IF(TEAMS!W$204=0,0,IF(TEAMS!W$204&gt;289,TEAMS!W$204,0))</f>
        <v>0</v>
      </c>
      <c r="D50">
        <v>48</v>
      </c>
    </row>
    <row r="51" spans="1:4" ht="13.5">
      <c r="A51" s="103">
        <f>IF(C51=0,0,IF(C51&gt;289,TEAMS!$W$166,0))</f>
        <v>0</v>
      </c>
      <c r="B51" s="103">
        <f>IF(C51=0,0,IF(C51&gt;289,TEAMS!X$203,0))</f>
        <v>0</v>
      </c>
      <c r="C51" s="103">
        <f>IF(TEAMS!X$204=0,0,IF(TEAMS!X$204&gt;289,TEAMS!X$204,0))</f>
        <v>0</v>
      </c>
      <c r="D51">
        <v>49</v>
      </c>
    </row>
    <row r="52" spans="1:4" ht="13.5">
      <c r="A52" s="103">
        <f>IF(C52=0,0,IF(C52&gt;289,TEAMS!$W$166,0))</f>
        <v>0</v>
      </c>
      <c r="B52" s="103">
        <f>IF(C52=0,0,IF(C52&gt;289,TEAMS!Y$203,0))</f>
        <v>0</v>
      </c>
      <c r="C52" s="103">
        <f>IF(TEAMS!Y$204=0,0,IF(TEAMS!Y$204&gt;289,TEAMS!Y$204,0))</f>
        <v>0</v>
      </c>
      <c r="D52">
        <v>50</v>
      </c>
    </row>
    <row r="53" spans="1:4" ht="13.5">
      <c r="A53" s="103">
        <f>IF(C53=0,0,IF(C53&gt;289,TEAMS!$W$166,0))</f>
        <v>0</v>
      </c>
      <c r="B53" s="103">
        <f>IF(C53=0,0,IF(C53&gt;289,TEAMS!Z$203,0))</f>
        <v>0</v>
      </c>
      <c r="C53" s="103">
        <f>IF(TEAMS!Z$204=0,0,IF(TEAMS!Z$204&gt;289,TEAMS!Z$204,0))</f>
        <v>0</v>
      </c>
      <c r="D53">
        <v>51</v>
      </c>
    </row>
    <row r="54" spans="1:4" ht="13.5">
      <c r="A54" s="103">
        <f>IF(C54=0,0,IF(C54&gt;289,TEAMS!$W$166,0))</f>
        <v>0</v>
      </c>
      <c r="B54" s="103">
        <f>IF(C54=0,0,IF(C54&gt;289,TEAMS!AA$203,0))</f>
        <v>0</v>
      </c>
      <c r="C54" s="103">
        <f>IF(TEAMS!AA$204=0,0,IF(TEAMS!AA$204&gt;289,TEAMS!AA$204,0))</f>
        <v>0</v>
      </c>
      <c r="D54">
        <v>52</v>
      </c>
    </row>
    <row r="55" spans="1:4" ht="13.5">
      <c r="A55" s="103">
        <f>IF(C55=0,0,IF(C55&gt;289,TEAMS!$W$166,0))</f>
        <v>0</v>
      </c>
      <c r="B55" s="103">
        <f>IF(C55=0,0,IF(C55&gt;289,TEAMS!$X$167,0))</f>
        <v>0</v>
      </c>
      <c r="C55" s="103">
        <f>IF(TEAMS!X$168=0,0,IF(TEAMS!X$168&gt;289,TEAMS!X$168,0))</f>
        <v>0</v>
      </c>
      <c r="D55">
        <v>53</v>
      </c>
    </row>
    <row r="56" spans="1:4" ht="13.5">
      <c r="A56" s="103">
        <f>IF(C56=0,0,IF(C56&gt;289,TEAMS!$W$166,0))</f>
        <v>0</v>
      </c>
      <c r="B56" s="103">
        <f>IF(C56=0,0,IF(C56&gt;289,TEAMS!$Y$167,0))</f>
        <v>0</v>
      </c>
      <c r="C56" s="103">
        <f>IF(TEAMS!Y$168=0,0,IF(TEAMS!Y$168&gt;289,TEAMS!Y$168,0))</f>
        <v>0</v>
      </c>
      <c r="D56">
        <v>54</v>
      </c>
    </row>
    <row r="57" spans="1:4" ht="13.5">
      <c r="A57" s="103">
        <f>IF(C57=0,0,IF(C57&gt;289,TEAMS!$W$166,0))</f>
        <v>0</v>
      </c>
      <c r="B57" s="103">
        <f>IF(C57=0,0,IF(C57&gt;289,TEAMS!$Z$167,0))</f>
        <v>0</v>
      </c>
      <c r="C57" s="103">
        <f>IF(TEAMS!Z$168=0,0,IF(TEAMS!Z$168&gt;289,TEAMS!Z$168,0))</f>
        <v>0</v>
      </c>
      <c r="D57">
        <v>55</v>
      </c>
    </row>
    <row r="58" spans="1:4" ht="13.5">
      <c r="A58" s="103">
        <f>IF(C58=0,0,IF(C58&gt;289,TEAMS!$W$166,0))</f>
        <v>0</v>
      </c>
      <c r="B58" s="103">
        <f>IF(C58=0,0,IF(C58&gt;289,TEAMS!$AA$167,0))</f>
        <v>0</v>
      </c>
      <c r="C58" s="103">
        <f>IF(TEAMS!AA$168=0,0,IF(TEAMS!AA$168&gt;289,TEAMS!AA$168,0))</f>
        <v>0</v>
      </c>
      <c r="D58">
        <v>56</v>
      </c>
    </row>
    <row r="59" spans="1:4" ht="13.5">
      <c r="A59" s="103">
        <f>IF(C59=0,0,IF(C59&gt;289,TEAMS!$W$166,0))</f>
        <v>0</v>
      </c>
      <c r="B59" s="103">
        <f>IF(C59=0,0,IF(C59&gt;289,TEAMS!$W$185,0))</f>
        <v>0</v>
      </c>
      <c r="C59" s="103">
        <f>IF(TEAMS!W$186=0,0,IF(TEAMS!W$186&gt;289,TEAMS!W$186,0))</f>
        <v>0</v>
      </c>
      <c r="D59">
        <v>57</v>
      </c>
    </row>
    <row r="60" spans="1:4" ht="13.5">
      <c r="A60" s="103">
        <f>IF(C60=0,0,IF(C60&gt;289,TEAMS!$W$166,0))</f>
        <v>0</v>
      </c>
      <c r="B60" s="103">
        <f>IF(C60=0,0,IF(C60&gt;289,TEAMS!$X$185,0))</f>
        <v>0</v>
      </c>
      <c r="C60" s="103">
        <f>IF(TEAMS!X$186=0,0,IF(TEAMS!X$186&gt;289,TEAMS!X$186,0))</f>
        <v>0</v>
      </c>
      <c r="D60">
        <v>58</v>
      </c>
    </row>
    <row r="61" spans="1:4" ht="13.5">
      <c r="A61" s="103">
        <f>IF(C61=0,0,IF(C61&gt;289,TEAMS!$W$166,0))</f>
        <v>0</v>
      </c>
      <c r="B61" s="103">
        <f>IF(C61=0,0,IF(C61&gt;289,TEAMS!$Y$185,0))</f>
        <v>0</v>
      </c>
      <c r="C61" s="103">
        <f>IF(TEAMS!Y$186=0,0,IF(TEAMS!Y$186&gt;289,TEAMS!Y$186,0))</f>
        <v>0</v>
      </c>
      <c r="D61">
        <v>59</v>
      </c>
    </row>
    <row r="62" spans="1:4" ht="13.5">
      <c r="A62" s="103">
        <f>IF(C62=0,0,IF(C62&gt;289,TEAMS!$W$166,0))</f>
        <v>0</v>
      </c>
      <c r="B62" s="103">
        <f>IF(C62=0,0,IF(C62&gt;289,TEAMS!$Z$185,0))</f>
        <v>0</v>
      </c>
      <c r="C62" s="103">
        <f>IF(TEAMS!Z$186=0,0,IF(TEAMS!Z$186&gt;289,TEAMS!Z$186,0))</f>
        <v>0</v>
      </c>
      <c r="D62">
        <v>60</v>
      </c>
    </row>
    <row r="63" spans="1:4" ht="13.5">
      <c r="A63" s="103">
        <f>IF(C63=0,0,IF(C63&gt;289,TEAMS!W221,0))</f>
        <v>0</v>
      </c>
      <c r="B63" s="103">
        <f>IF(C63=0,0,IF(C63&gt;289,TEAMS!W222,0))</f>
        <v>0</v>
      </c>
      <c r="C63" s="114">
        <f>IF(TEAMS!W223=0,0,IF(TEAMS!W223&gt;289,TEAMS!W223,0))</f>
        <v>0</v>
      </c>
      <c r="D63">
        <v>61</v>
      </c>
    </row>
    <row r="64" spans="1:4" ht="13.5">
      <c r="A64" s="103">
        <f>IF(C64=0,0,IF(C64&gt;289,TEAMS!W$221,0))</f>
        <v>0</v>
      </c>
      <c r="B64" s="103">
        <f>IF(C64=0,0,IF(C64&gt;289,TEAMS!AA240,0))</f>
        <v>0</v>
      </c>
      <c r="C64" s="114">
        <f>IF(TEAMS!AA241=0,0,IF(TEAMS!AA241&gt;289,TEAMS!AA241,0))</f>
        <v>0</v>
      </c>
      <c r="D64">
        <v>62</v>
      </c>
    </row>
    <row r="65" spans="1:4" ht="13.5">
      <c r="A65" s="103">
        <f>IF(C65=0,0,IF(C65&gt;289,TEAMS!W$221,0))</f>
        <v>0</v>
      </c>
      <c r="B65" s="103">
        <f>IF(C65=0,0,IF(C65&gt;289,TEAMS!W$258,0))</f>
        <v>0</v>
      </c>
      <c r="C65" s="114">
        <f>IF(TEAMS!W$259=0,0,IF(TEAMS!W$259&gt;289,TEAMS!W$259,0))</f>
        <v>0</v>
      </c>
      <c r="D65">
        <v>63</v>
      </c>
    </row>
    <row r="66" spans="1:4" ht="13.5">
      <c r="A66" s="103">
        <f>IF(C66=0,0,IF(C66&gt;289,TEAMS!W$221,0))</f>
        <v>0</v>
      </c>
      <c r="B66" s="103">
        <f>IF(C66=0,0,IF(C66&gt;289,TEAMS!X$258,0))</f>
        <v>0</v>
      </c>
      <c r="C66" s="114">
        <f>IF(TEAMS!X$259=0,0,IF(TEAMS!X$259&gt;289,TEAMS!X$259,0))</f>
        <v>0</v>
      </c>
      <c r="D66">
        <v>64</v>
      </c>
    </row>
    <row r="67" spans="1:4" ht="13.5">
      <c r="A67" s="103">
        <f>IF(C67=0,0,IF(C67&gt;289,TEAMS!W$221,0))</f>
        <v>0</v>
      </c>
      <c r="B67" s="103">
        <f>IF(C67=0,0,IF(C67&gt;289,TEAMS!Y$258,0))</f>
        <v>0</v>
      </c>
      <c r="C67" s="114">
        <f>IF(TEAMS!Y$259=0,0,IF(TEAMS!Y$259&gt;289,TEAMS!Y$259,0))</f>
        <v>0</v>
      </c>
      <c r="D67">
        <v>65</v>
      </c>
    </row>
    <row r="68" spans="1:4" ht="13.5">
      <c r="A68" s="103">
        <f>IF(C68=0,0,IF(C68&gt;289,TEAMS!W$221,0))</f>
        <v>0</v>
      </c>
      <c r="B68" s="103">
        <f>IF(C68=0,0,IF(C68&gt;289,TEAMS!Z$258,0))</f>
        <v>0</v>
      </c>
      <c r="C68" s="114">
        <f>IF(TEAMS!Z$259=0,0,IF(TEAMS!Z$259&gt;289,TEAMS!Z$259,0))</f>
        <v>0</v>
      </c>
      <c r="D68">
        <v>66</v>
      </c>
    </row>
    <row r="69" spans="1:4" ht="13.5">
      <c r="A69" s="103">
        <f>IF(C69=0,0,IF(C69&gt;289,TEAMS!W$221,0))</f>
        <v>0</v>
      </c>
      <c r="B69" s="103">
        <f>IF(C69=0,0,IF(C69&gt;289,TEAMS!AA$258,0))</f>
        <v>0</v>
      </c>
      <c r="C69" s="114">
        <f>IF(TEAMS!AA$259=0,0,IF(TEAMS!AA$259&gt;289,TEAMS!AA$259,0))</f>
        <v>0</v>
      </c>
      <c r="D69">
        <v>67</v>
      </c>
    </row>
    <row r="70" spans="1:4" ht="13.5">
      <c r="A70" s="103">
        <f>IF(C70=0,0,IF(C70&gt;289,TEAMS!W221,0))</f>
        <v>0</v>
      </c>
      <c r="B70" s="103">
        <f>IF(C70=0,0,IF(C70&gt;289,TEAMS!X222,0))</f>
        <v>0</v>
      </c>
      <c r="C70" s="114">
        <f>IF(TEAMS!X223=0,0,IF(TEAMS!X223&gt;289,TEAMS!X223,0))</f>
        <v>0</v>
      </c>
      <c r="D70">
        <v>68</v>
      </c>
    </row>
    <row r="71" spans="1:4" ht="13.5">
      <c r="A71" s="103">
        <f>IF(C71=0,0,IF(C71&gt;289,TEAMS!W221,0))</f>
        <v>0</v>
      </c>
      <c r="B71" s="103">
        <f>IF(C71=0,0,IF(C71&gt;289,TEAMS!Y222,0))</f>
        <v>0</v>
      </c>
      <c r="C71" s="114">
        <f>IF(TEAMS!Y223=0,0,IF(TEAMS!Y223&gt;289,TEAMS!Y223,0))</f>
        <v>0</v>
      </c>
      <c r="D71">
        <v>69</v>
      </c>
    </row>
    <row r="72" spans="1:4" ht="13.5">
      <c r="A72" s="103">
        <f>IF(C72=0,0,IF(C72&gt;289,TEAMS!W221,0))</f>
        <v>0</v>
      </c>
      <c r="B72" s="103">
        <f>IF(C72=0,0,IF(C72&gt;289,TEAMS!Z222,0))</f>
        <v>0</v>
      </c>
      <c r="C72" s="114">
        <f>IF(TEAMS!Z223=0,0,IF(TEAMS!Z223&gt;289,TEAMS!Z223,0))</f>
        <v>0</v>
      </c>
      <c r="D72">
        <v>70</v>
      </c>
    </row>
    <row r="73" spans="1:4" ht="13.5">
      <c r="A73" s="103">
        <f>IF(C73=0,0,IF(C73&gt;289,TEAMS!W221,0))</f>
        <v>0</v>
      </c>
      <c r="B73" s="103">
        <f>IF(C73=0,0,IF(C73&gt;289,TEAMS!AA222,0))</f>
        <v>0</v>
      </c>
      <c r="C73" s="114">
        <f>IF(TEAMS!AA223=0,0,IF(TEAMS!AA223&gt;289,TEAMS!AA223,0))</f>
        <v>0</v>
      </c>
      <c r="D73">
        <v>71</v>
      </c>
    </row>
    <row r="74" spans="1:4" ht="13.5">
      <c r="A74" s="103">
        <f>IF(C74=0,0,IF(C74&gt;289,TEAMS!W239,0))</f>
        <v>0</v>
      </c>
      <c r="B74" s="103">
        <f>IF(C74=0,0,IF(C74&gt;289,TEAMS!W240,0))</f>
        <v>0</v>
      </c>
      <c r="C74" s="114">
        <f>IF(TEAMS!W241=0,0,IF(TEAMS!W241&gt;289,TEAMS!W241,0))</f>
        <v>0</v>
      </c>
      <c r="D74">
        <v>72</v>
      </c>
    </row>
    <row r="75" spans="1:4" ht="13.5">
      <c r="A75" s="103">
        <f>IF(C75=0,0,IF(C75&gt;289,TEAMS!W239,0))</f>
        <v>0</v>
      </c>
      <c r="B75" s="103">
        <f>IF(C75=0,0,IF(C75&gt;289,TEAMS!X240,0))</f>
        <v>0</v>
      </c>
      <c r="C75" s="114">
        <f>IF(TEAMS!X241=0,0,IF(TEAMS!X241&gt;289,TEAMS!X241,0))</f>
        <v>0</v>
      </c>
      <c r="D75">
        <v>73</v>
      </c>
    </row>
    <row r="76" spans="1:4" ht="13.5">
      <c r="A76" s="103">
        <f>IF(C76=0,0,IF(C76&gt;289,TEAMS!W239,0))</f>
        <v>0</v>
      </c>
      <c r="B76" s="103">
        <f>IF(C76=0,0,IF(C76&gt;289,TEAMS!Y240,0))</f>
        <v>0</v>
      </c>
      <c r="C76" s="114">
        <f>IF(TEAMS!Y241=0,0,IF(TEAMS!Y241&gt;289,TEAMS!Y241,0))</f>
        <v>0</v>
      </c>
      <c r="D76">
        <v>74</v>
      </c>
    </row>
    <row r="77" spans="1:4" ht="13.5">
      <c r="A77" s="103">
        <f>IF(C77=0,0,IF(C77&gt;289,TEAMS!W239,0))</f>
        <v>0</v>
      </c>
      <c r="B77" s="103">
        <f>IF(C77=0,0,IF(C77&gt;289,TEAMS!Z240,0))</f>
        <v>0</v>
      </c>
      <c r="C77" s="114">
        <f>IF(TEAMS!Z241=0,0,IF(TEAMS!Z241&gt;289,TEAMS!Z241,0))</f>
        <v>0</v>
      </c>
      <c r="D77">
        <v>75</v>
      </c>
    </row>
    <row r="78" spans="1:4" ht="13.5">
      <c r="A78" s="103">
        <f>IF(C78=0,0,IF(C78&gt;289,TEAMS!$W$276,0))</f>
        <v>0</v>
      </c>
      <c r="B78" s="103">
        <f>IF(C78=0,0,IF(C78&gt;289,TEAMS!W277,0))</f>
        <v>0</v>
      </c>
      <c r="C78" s="114">
        <f>IF(TEAMS!W278=0,0,IF(TEAMS!W278&gt;289,TEAMS!W278,0))</f>
        <v>0</v>
      </c>
      <c r="D78">
        <v>76</v>
      </c>
    </row>
    <row r="79" spans="1:4" ht="13.5">
      <c r="A79" s="103">
        <f>IF(C79=0,0,IF(C79&gt;289,TEAMS!$W$276,0))</f>
        <v>0</v>
      </c>
      <c r="B79" s="103">
        <f>IF(C79=0,0,IF(C79&gt;289,TEAMS!AA295,0))</f>
        <v>0</v>
      </c>
      <c r="C79" s="114">
        <f>IF(TEAMS!AA$296=0,0,IF(TEAMS!AA$296&gt;289,TEAMS!AA$296,0))</f>
        <v>0</v>
      </c>
      <c r="D79">
        <v>77</v>
      </c>
    </row>
    <row r="80" spans="1:4" ht="13.5">
      <c r="A80" s="103">
        <f>IF(C80=0,0,IF(C80&gt;289,TEAMS!$W$276,0))</f>
        <v>0</v>
      </c>
      <c r="B80" s="103">
        <f>IF(C80=0,0,IF(C80&gt;289,TEAMS!W$313,0))</f>
        <v>0</v>
      </c>
      <c r="C80" s="114">
        <f>IF(TEAMS!W$314=0,0,IF(TEAMS!W$314&gt;289,TEAMS!W$314,0))</f>
        <v>0</v>
      </c>
      <c r="D80">
        <v>78</v>
      </c>
    </row>
    <row r="81" spans="1:4" ht="13.5">
      <c r="A81" s="103">
        <f>IF(C81=0,0,IF(C81&gt;289,TEAMS!$W$276,0))</f>
        <v>0</v>
      </c>
      <c r="B81" s="103">
        <f>IF(C81=0,0,IF(C81&gt;289,TEAMS!X$313,0))</f>
        <v>0</v>
      </c>
      <c r="C81" s="114">
        <f>IF(TEAMS!X$314=0,0,IF(TEAMS!X$314&gt;289,TEAMS!X$314,0))</f>
        <v>0</v>
      </c>
      <c r="D81">
        <v>79</v>
      </c>
    </row>
    <row r="82" spans="1:4" ht="13.5">
      <c r="A82" s="103">
        <f>IF(C82=0,0,IF(C82&gt;289,TEAMS!$W$276,0))</f>
        <v>0</v>
      </c>
      <c r="B82" s="103">
        <f>IF(C82=0,0,IF(C82&gt;289,TEAMS!Y$313,0))</f>
        <v>0</v>
      </c>
      <c r="C82" s="114">
        <f>IF(TEAMS!Y$314=0,0,IF(TEAMS!Y$314&gt;289,TEAMS!Y$314,0))</f>
        <v>0</v>
      </c>
      <c r="D82">
        <v>80</v>
      </c>
    </row>
    <row r="83" spans="1:4" ht="13.5">
      <c r="A83" s="103">
        <f>IF(C83=0,0,IF(C83&gt;289,TEAMS!$W$276,0))</f>
        <v>0</v>
      </c>
      <c r="B83" s="103">
        <f>IF(C83=0,0,IF(C83&gt;289,TEAMS!Z$313,0))</f>
        <v>0</v>
      </c>
      <c r="C83" s="114">
        <f>IF(TEAMS!Z$314=0,0,IF(TEAMS!Z$314&gt;289,TEAMS!Z$314,0))</f>
        <v>0</v>
      </c>
      <c r="D83">
        <v>81</v>
      </c>
    </row>
    <row r="84" spans="1:4" ht="13.5">
      <c r="A84" s="103">
        <f>IF(C84=0,0,IF(C84&gt;289,TEAMS!$W$276,0))</f>
        <v>0</v>
      </c>
      <c r="B84" s="103">
        <f>IF(C84=0,0,IF(C84&gt;289,TEAMS!AA$313,0))</f>
        <v>0</v>
      </c>
      <c r="C84" s="114">
        <f>IF(TEAMS!AA$314=0,0,IF(TEAMS!AA$314&gt;289,TEAMS!AA$314,0))</f>
        <v>0</v>
      </c>
      <c r="D84">
        <v>82</v>
      </c>
    </row>
    <row r="85" spans="1:4" ht="13.5">
      <c r="A85" s="103">
        <f>IF(C85=0,0,IF(C85&gt;289,TEAMS!$W$276,0))</f>
        <v>0</v>
      </c>
      <c r="B85" s="103">
        <f>IF(C85=0,0,IF(C85&gt;289,TEAMS!X277,0))</f>
        <v>0</v>
      </c>
      <c r="C85" s="114">
        <f>IF(TEAMS!X278=0,0,IF(TEAMS!X278&gt;289,TEAMS!X278,0))</f>
        <v>0</v>
      </c>
      <c r="D85">
        <v>83</v>
      </c>
    </row>
    <row r="86" spans="1:4" ht="13.5">
      <c r="A86" s="103">
        <f>IF(C86=0,0,IF(C86&gt;289,TEAMS!$W$276,0))</f>
        <v>0</v>
      </c>
      <c r="B86" s="103">
        <f>IF(C86=0,0,IF(C86&gt;289,TEAMS!Y277,0))</f>
        <v>0</v>
      </c>
      <c r="C86" s="114">
        <f>IF(TEAMS!Y278=0,0,IF(TEAMS!Y278&gt;289,TEAMS!Y278,0))</f>
        <v>0</v>
      </c>
      <c r="D86">
        <v>84</v>
      </c>
    </row>
    <row r="87" spans="1:4" ht="13.5">
      <c r="A87" s="103">
        <f>IF(C87=0,0,IF(C87&gt;289,TEAMS!$W$276,0))</f>
        <v>0</v>
      </c>
      <c r="B87" s="103">
        <f>IF(C87=0,0,IF(C87&gt;289,TEAMS!Z277,0))</f>
        <v>0</v>
      </c>
      <c r="C87" s="114">
        <f>IF(TEAMS!Z278=0,0,IF(TEAMS!Z278&gt;289,TEAMS!Z278,0))</f>
        <v>0</v>
      </c>
      <c r="D87">
        <v>85</v>
      </c>
    </row>
    <row r="88" spans="1:4" ht="13.5">
      <c r="A88" s="103">
        <f>IF(C88=0,0,IF(C88&gt;289,TEAMS!$W$276,0))</f>
        <v>0</v>
      </c>
      <c r="B88" s="103">
        <f>IF(C88=0,0,IF(C88&gt;289,TEAMS!AA277,0))</f>
        <v>0</v>
      </c>
      <c r="C88" s="114">
        <f>IF(TEAMS!AA278=0,0,IF(TEAMS!AA278&gt;289,TEAMS!AA278,0))</f>
        <v>0</v>
      </c>
      <c r="D88">
        <v>86</v>
      </c>
    </row>
    <row r="89" spans="1:4" ht="13.5">
      <c r="A89" s="103">
        <f>IF(C89=0,0,IF(C89&gt;289,TEAMS!$W$276,0))</f>
        <v>0</v>
      </c>
      <c r="B89" s="103">
        <f>IF(C89=0,0,IF(C89&gt;289,TEAMS!W295,0))</f>
        <v>0</v>
      </c>
      <c r="C89" s="114">
        <f>IF(TEAMS!W$296=0,0,IF(TEAMS!W$296&gt;289,TEAMS!W$296,0))</f>
        <v>0</v>
      </c>
      <c r="D89">
        <v>87</v>
      </c>
    </row>
    <row r="90" spans="1:4" ht="13.5">
      <c r="A90" s="103">
        <f>IF(C90=0,0,IF(C90&gt;289,TEAMS!$W$276,0))</f>
        <v>0</v>
      </c>
      <c r="B90" s="103">
        <f>IF(C90=0,0,IF(C90&gt;289,TEAMS!X295,0))</f>
        <v>0</v>
      </c>
      <c r="C90" s="114">
        <f>IF(TEAMS!X$296=0,0,IF(TEAMS!X$296&gt;289,TEAMS!X$296,0))</f>
        <v>0</v>
      </c>
      <c r="D90">
        <v>88</v>
      </c>
    </row>
    <row r="91" spans="1:4" ht="13.5">
      <c r="A91" s="103">
        <f>IF(C91=0,0,IF(C91&gt;289,TEAMS!$W$276,0))</f>
        <v>0</v>
      </c>
      <c r="B91" s="103">
        <f>IF(C91=0,0,IF(C91&gt;289,TEAMS!Y295,0))</f>
        <v>0</v>
      </c>
      <c r="C91" s="114">
        <f>IF(TEAMS!Y$296=0,0,IF(TEAMS!Y$296&gt;289,TEAMS!Y$296,0))</f>
        <v>0</v>
      </c>
      <c r="D91">
        <v>89</v>
      </c>
    </row>
    <row r="92" spans="1:4" ht="13.5">
      <c r="A92" s="103">
        <f>IF(C92=0,0,IF(C92&gt;289,TEAMS!$W$276,0))</f>
        <v>0</v>
      </c>
      <c r="B92" s="103">
        <f>IF(C92=0,0,IF(C92&gt;289,TEAMS!Z295,0))</f>
        <v>0</v>
      </c>
      <c r="C92" s="114">
        <f>IF(TEAMS!Z$296=0,0,IF(TEAMS!Z$296&gt;289,TEAMS!Z$296,0))</f>
        <v>0</v>
      </c>
      <c r="D92">
        <v>90</v>
      </c>
    </row>
    <row r="93" spans="1:4" ht="13.5">
      <c r="A93" s="103">
        <f>IF(C93=0,0,IF(C93&gt;289,TEAMS!$W$331,0))</f>
        <v>0</v>
      </c>
      <c r="B93" s="103">
        <f>IF(C93=0,0,IF(C93&gt;289,TEAMS!W$332,0))</f>
        <v>0</v>
      </c>
      <c r="C93" s="114">
        <f>IF(TEAMS!W$333=0,0,IF(TEAMS!W$333&gt;289,TEAMS!W$333,0))</f>
        <v>0</v>
      </c>
      <c r="D93">
        <v>91</v>
      </c>
    </row>
    <row r="94" spans="1:4" ht="13.5">
      <c r="A94" s="103">
        <f>IF(C94=0,0,IF(C94&gt;289,TEAMS!$W$331,0))</f>
        <v>0</v>
      </c>
      <c r="B94" s="103">
        <f>IF(C94=0,0,IF(C94&gt;289,TEAMS!AA$350,0))</f>
        <v>0</v>
      </c>
      <c r="C94" s="114">
        <f>IF(TEAMS!AA$351=0,0,IF(TEAMS!AA$351&gt;289,TEAMS!AA$351,0))</f>
        <v>0</v>
      </c>
      <c r="D94">
        <v>92</v>
      </c>
    </row>
    <row r="95" spans="1:4" ht="13.5">
      <c r="A95" s="103">
        <f>IF(C95=0,0,IF(C95&gt;289,TEAMS!$W$331,0))</f>
        <v>0</v>
      </c>
      <c r="B95" s="103">
        <f>IF(C95=0,0,IF(C95&gt;289,TEAMS!W$368,0))</f>
        <v>0</v>
      </c>
      <c r="C95" s="114">
        <f>IF(TEAMS!W$369=0,0,IF(TEAMS!W$369&gt;289,TEAMS!W$369,0))</f>
        <v>0</v>
      </c>
      <c r="D95">
        <v>93</v>
      </c>
    </row>
    <row r="96" spans="1:4" ht="13.5">
      <c r="A96" s="103">
        <f>IF(C96=0,0,IF(C96&gt;289,TEAMS!$W$331,0))</f>
        <v>0</v>
      </c>
      <c r="B96" s="103">
        <f>IF(C96=0,0,IF(C96&gt;289,TEAMS!X$368,0))</f>
        <v>0</v>
      </c>
      <c r="C96" s="114">
        <f>IF(TEAMS!X$369=0,0,IF(TEAMS!X$369&gt;289,TEAMS!X$369,0))</f>
        <v>0</v>
      </c>
      <c r="D96">
        <v>94</v>
      </c>
    </row>
    <row r="97" spans="1:4" ht="13.5">
      <c r="A97" s="103">
        <f>IF(C97=0,0,IF(C97&gt;289,TEAMS!$W$331,0))</f>
        <v>0</v>
      </c>
      <c r="B97" s="103">
        <f>IF(C97=0,0,IF(C97&gt;289,TEAMS!Y$368,0))</f>
        <v>0</v>
      </c>
      <c r="C97" s="114">
        <f>IF(TEAMS!Y$369=0,0,IF(TEAMS!Y$369&gt;289,TEAMS!Y$369,0))</f>
        <v>0</v>
      </c>
      <c r="D97">
        <v>95</v>
      </c>
    </row>
    <row r="98" spans="1:4" ht="13.5">
      <c r="A98" s="103">
        <f>IF(C98=0,0,IF(C98&gt;289,TEAMS!$W$331,0))</f>
        <v>0</v>
      </c>
      <c r="B98" s="103">
        <f>IF(C98=0,0,IF(C98&gt;289,TEAMS!Z$368,0))</f>
        <v>0</v>
      </c>
      <c r="C98" s="114">
        <f>IF(TEAMS!Z$369=0,0,IF(TEAMS!Z$369&gt;289,TEAMS!Z$369,0))</f>
        <v>0</v>
      </c>
      <c r="D98">
        <v>96</v>
      </c>
    </row>
    <row r="99" spans="1:4" ht="13.5">
      <c r="A99" s="103">
        <f>IF(C99=0,0,IF(C99&gt;289,TEAMS!$W$331,0))</f>
        <v>0</v>
      </c>
      <c r="B99" s="103">
        <f>IF(C99=0,0,IF(C99&gt;289,TEAMS!AA$368,0))</f>
        <v>0</v>
      </c>
      <c r="C99" s="114">
        <f>IF(TEAMS!AA$369=0,0,IF(TEAMS!AA$369&gt;289,TEAMS!AA$369,0))</f>
        <v>0</v>
      </c>
      <c r="D99">
        <v>97</v>
      </c>
    </row>
    <row r="100" spans="1:4" ht="13.5">
      <c r="A100" s="103">
        <f>IF(C100=0,0,IF(C100&gt;289,TEAMS!$W$331,0))</f>
        <v>0</v>
      </c>
      <c r="B100" s="103">
        <f>IF(C100=0,0,IF(C100&gt;289,TEAMS!X$332,0))</f>
        <v>0</v>
      </c>
      <c r="C100" s="103">
        <f>IF(TEAMS!X$333=0,0,IF(TEAMS!X$333&gt;289,TEAMS!X$333,0))</f>
        <v>0</v>
      </c>
      <c r="D100">
        <v>98</v>
      </c>
    </row>
    <row r="101" spans="1:4" ht="13.5">
      <c r="A101" s="103">
        <f>IF(C101=0,0,IF(C101&gt;289,TEAMS!$W$331,0))</f>
        <v>0</v>
      </c>
      <c r="B101" s="103">
        <f>IF(C101=0,0,IF(C101&gt;289,TEAMS!Y$332,0))</f>
        <v>0</v>
      </c>
      <c r="C101" s="114">
        <f>IF(TEAMS!Y$333=0,0,IF(TEAMS!Y$333&gt;289,TEAMS!Y$333,0))</f>
        <v>0</v>
      </c>
      <c r="D101">
        <v>99</v>
      </c>
    </row>
    <row r="102" spans="1:4" ht="13.5">
      <c r="A102" s="103">
        <f>IF(C102=0,0,IF(C102&gt;289,TEAMS!$W$331,0))</f>
        <v>0</v>
      </c>
      <c r="B102" s="103">
        <f>IF(C102=0,0,IF(C102&gt;289,TEAMS!Z$332,0))</f>
        <v>0</v>
      </c>
      <c r="C102" s="114">
        <f>IF(TEAMS!Z$333=0,0,IF(TEAMS!Z$333&gt;289,TEAMS!Z$333,0))</f>
        <v>0</v>
      </c>
      <c r="D102">
        <v>100</v>
      </c>
    </row>
    <row r="103" spans="1:4" ht="13.5">
      <c r="A103" s="103">
        <f>IF(C103=0,0,IF(C103&gt;289,TEAMS!$W$331,0))</f>
        <v>0</v>
      </c>
      <c r="B103" s="103">
        <f>IF(C103=0,0,IF(C103&gt;289,TEAMS!AA$332,0))</f>
        <v>0</v>
      </c>
      <c r="C103" s="114">
        <f>IF(TEAMS!AA$333=0,0,IF(TEAMS!AA$333&gt;289,TEAMS!AA$333,0))</f>
        <v>0</v>
      </c>
      <c r="D103">
        <v>101</v>
      </c>
    </row>
    <row r="104" spans="1:4" ht="13.5">
      <c r="A104" s="103">
        <f>IF(C104=0,0,IF(C104&gt;289,TEAMS!$W$331,0))</f>
        <v>0</v>
      </c>
      <c r="B104" s="103">
        <f>IF(C104=0,0,IF(C104&gt;289,TEAMS!W$350,0))</f>
        <v>0</v>
      </c>
      <c r="C104" s="114">
        <f>IF(TEAMS!W$351=0,0,IF(TEAMS!W$351&gt;289,TEAMS!W$351,0))</f>
        <v>0</v>
      </c>
      <c r="D104">
        <v>102</v>
      </c>
    </row>
    <row r="105" spans="1:4" ht="13.5">
      <c r="A105" s="103">
        <f>IF(C105=0,0,IF(C105&gt;289,TEAMS!$W$331,0))</f>
        <v>0</v>
      </c>
      <c r="B105" s="103">
        <f>IF(C105=0,0,IF(C105&gt;289,TEAMS!X$350,0))</f>
        <v>0</v>
      </c>
      <c r="C105" s="114">
        <f>IF(TEAMS!X$351=0,0,IF(TEAMS!X$351&gt;289,TEAMS!X$351,0))</f>
        <v>0</v>
      </c>
      <c r="D105">
        <v>103</v>
      </c>
    </row>
    <row r="106" spans="1:4" ht="13.5">
      <c r="A106" s="103">
        <f>IF(C106=0,0,IF(C106&gt;289,TEAMS!$W$331,0))</f>
        <v>0</v>
      </c>
      <c r="B106" s="103">
        <f>IF(C106=0,0,IF(C106&gt;289,TEAMS!Y$350,0))</f>
        <v>0</v>
      </c>
      <c r="C106" s="114">
        <f>IF(TEAMS!Y$351=0,0,IF(TEAMS!Y$351&gt;289,TEAMS!Y$351,0))</f>
        <v>0</v>
      </c>
      <c r="D106">
        <v>104</v>
      </c>
    </row>
    <row r="107" spans="1:4" ht="13.5">
      <c r="A107" s="103">
        <f>IF(C107=0,0,IF(C107&gt;289,TEAMS!$W$331,0))</f>
        <v>0</v>
      </c>
      <c r="B107" s="103">
        <f>IF(C107=0,0,IF(C107&gt;289,TEAMS!Z$350,0))</f>
        <v>0</v>
      </c>
      <c r="C107" s="114">
        <f>IF(TEAMS!Z$351=0,0,IF(TEAMS!Z$351&gt;289,TEAMS!Z$351,0))</f>
        <v>0</v>
      </c>
      <c r="D107">
        <v>105</v>
      </c>
    </row>
    <row r="108" spans="1:4" ht="13.5">
      <c r="A108" s="103">
        <f>IF(C108=0,0,IF(C108&gt;289,TEAMS!$W$386,0))</f>
        <v>0</v>
      </c>
      <c r="B108" s="103">
        <f>IF(C108=0,0,IF(C108&gt;289,TEAMS!W$387,0))</f>
        <v>0</v>
      </c>
      <c r="C108" s="114">
        <f>IF(TEAMS!W$388=0,0,IF(TEAMS!W$388&gt;289,TEAMS!W$388,0))</f>
        <v>0</v>
      </c>
      <c r="D108">
        <v>106</v>
      </c>
    </row>
    <row r="109" spans="1:4" ht="13.5">
      <c r="A109" s="103">
        <f>IF(C109=0,0,IF(C109&gt;289,TEAMS!$W$386,0))</f>
        <v>0</v>
      </c>
      <c r="B109" s="103">
        <f>IF(C109=0,0,IF(C109&gt;289,TEAMS!AA$405,0))</f>
        <v>0</v>
      </c>
      <c r="C109" s="114">
        <f>IF(TEAMS!AA$406=0,0,IF(TEAMS!AA$406&gt;289,TEAMS!AA$406,0))</f>
        <v>0</v>
      </c>
      <c r="D109">
        <v>107</v>
      </c>
    </row>
    <row r="110" spans="1:4" ht="13.5">
      <c r="A110" s="103">
        <f>IF(C110=0,0,IF(C110&gt;289,TEAMS!$W$386,0))</f>
        <v>0</v>
      </c>
      <c r="B110" s="103">
        <f>IF(C110=0,0,IF(C110&gt;289,TEAMS!W$423,0))</f>
        <v>0</v>
      </c>
      <c r="C110" s="114">
        <f>IF(TEAMS!W$424=0,0,IF(TEAMS!W$424&gt;289,TEAMS!W$424,0))</f>
        <v>0</v>
      </c>
      <c r="D110">
        <v>108</v>
      </c>
    </row>
    <row r="111" spans="1:4" ht="13.5">
      <c r="A111" s="103">
        <f>IF(C111=0,0,IF(C111&gt;289,TEAMS!$W$386,0))</f>
        <v>0</v>
      </c>
      <c r="B111" s="103">
        <f>IF(C111=0,0,IF(C111&gt;289,TEAMS!X$423,0))</f>
        <v>0</v>
      </c>
      <c r="C111" s="114">
        <f>IF(TEAMS!X$424=0,0,IF(TEAMS!X$424&gt;289,TEAMS!X$424,0))</f>
        <v>0</v>
      </c>
      <c r="D111">
        <v>109</v>
      </c>
    </row>
    <row r="112" spans="1:4" ht="13.5">
      <c r="A112" s="103">
        <f>IF(C112=0,0,IF(C112&gt;289,TEAMS!$W$386,0))</f>
        <v>0</v>
      </c>
      <c r="B112" s="103">
        <f>IF(C112=0,0,IF(C112&gt;289,TEAMS!Y$423,0))</f>
        <v>0</v>
      </c>
      <c r="C112" s="114">
        <f>IF(TEAMS!Y$424=0,0,IF(TEAMS!Y$424&gt;289,TEAMS!Y$424,0))</f>
        <v>0</v>
      </c>
      <c r="D112">
        <v>110</v>
      </c>
    </row>
    <row r="113" spans="1:4" ht="13.5">
      <c r="A113" s="103">
        <f>IF(C113=0,0,IF(C113&gt;289,TEAMS!$W$386,0))</f>
        <v>0</v>
      </c>
      <c r="B113" s="103">
        <f>IF(C113=0,0,IF(C113&gt;289,TEAMS!Z$423,0))</f>
        <v>0</v>
      </c>
      <c r="C113" s="114">
        <f>IF(TEAMS!Z$424=0,0,IF(TEAMS!Z$424&gt;289,TEAMS!Z$424,0))</f>
        <v>0</v>
      </c>
      <c r="D113">
        <v>111</v>
      </c>
    </row>
    <row r="114" spans="1:4" ht="13.5">
      <c r="A114" s="103">
        <f>IF(C114=0,0,IF(C114&gt;289,TEAMS!$W$386,0))</f>
        <v>0</v>
      </c>
      <c r="B114" s="103">
        <f>IF(C114=0,0,IF(C114&gt;289,TEAMS!AA$423,0))</f>
        <v>0</v>
      </c>
      <c r="C114" s="114">
        <f>IF(TEAMS!AA$424=0,0,IF(TEAMS!AA$424&gt;289,TEAMS!AA$424,0))</f>
        <v>0</v>
      </c>
      <c r="D114">
        <v>112</v>
      </c>
    </row>
    <row r="115" spans="1:4" ht="13.5">
      <c r="A115" s="103">
        <f>IF(C115=0,0,IF(C115&gt;289,TEAMS!$W$386,0))</f>
        <v>0</v>
      </c>
      <c r="B115" s="103">
        <f>IF(C115=0,0,IF(C115&gt;289,TEAMS!X$387,0))</f>
        <v>0</v>
      </c>
      <c r="C115" s="114">
        <f>IF(TEAMS!X$388=0,0,IF(TEAMS!X$388&gt;289,TEAMS!X$388,0))</f>
        <v>0</v>
      </c>
      <c r="D115">
        <v>113</v>
      </c>
    </row>
    <row r="116" spans="1:4" ht="13.5">
      <c r="A116" s="103">
        <f>IF(C116=0,0,IF(C116&gt;289,TEAMS!$W$386,0))</f>
        <v>0</v>
      </c>
      <c r="B116" s="103">
        <f>IF(C116=0,0,IF(C116&gt;289,TEAMS!Y$387,0))</f>
        <v>0</v>
      </c>
      <c r="C116" s="114">
        <f>IF(TEAMS!Y$388=0,0,IF(TEAMS!Y$388&gt;289,TEAMS!Y$388,0))</f>
        <v>0</v>
      </c>
      <c r="D116">
        <v>114</v>
      </c>
    </row>
    <row r="117" spans="1:4" ht="13.5">
      <c r="A117" s="103">
        <f>IF(C117=0,0,IF(C117&gt;289,TEAMS!$W$386,0))</f>
        <v>0</v>
      </c>
      <c r="B117" s="103">
        <f>IF(C117=0,0,IF(C117&gt;289,TEAMS!Z$387,0))</f>
        <v>0</v>
      </c>
      <c r="C117" s="114">
        <f>IF(TEAMS!Z$388=0,0,IF(TEAMS!Z$388&gt;289,TEAMS!Z$388,0))</f>
        <v>0</v>
      </c>
      <c r="D117">
        <v>115</v>
      </c>
    </row>
    <row r="118" spans="1:4" ht="13.5">
      <c r="A118" s="103">
        <f>IF(C118=0,0,IF(C118&gt;289,TEAMS!$W$386,0))</f>
        <v>0</v>
      </c>
      <c r="B118" s="103">
        <f>IF(C118=0,0,IF(C118&gt;289,TEAMS!AA$387,0))</f>
        <v>0</v>
      </c>
      <c r="C118" s="114">
        <f>IF(TEAMS!AA$388=0,0,IF(TEAMS!AA$388&gt;289,TEAMS!AA$388,0))</f>
        <v>0</v>
      </c>
      <c r="D118">
        <v>116</v>
      </c>
    </row>
    <row r="119" spans="1:4" ht="13.5">
      <c r="A119" s="103">
        <f>IF(C119=0,0,IF(C119&gt;289,TEAMS!$W$386,0))</f>
        <v>0</v>
      </c>
      <c r="B119" s="103">
        <f>IF(C119=0,0,IF(C119&gt;289,TEAMS!W$405,0))</f>
        <v>0</v>
      </c>
      <c r="C119" s="114">
        <f>IF(TEAMS!W$406=0,0,IF(TEAMS!W$406&gt;289,TEAMS!W$406,0))</f>
        <v>0</v>
      </c>
      <c r="D119">
        <v>117</v>
      </c>
    </row>
    <row r="120" spans="1:4" ht="13.5">
      <c r="A120" s="103">
        <f>IF(C120=0,0,IF(C120&gt;289,TEAMS!$W$386,0))</f>
        <v>0</v>
      </c>
      <c r="B120" s="103">
        <f>IF(C120=0,0,IF(C120&gt;289,TEAMS!X$405,0))</f>
        <v>0</v>
      </c>
      <c r="C120" s="114">
        <f>IF(TEAMS!X$406=0,0,IF(TEAMS!X$406&gt;289,TEAMS!X$406,0))</f>
        <v>0</v>
      </c>
      <c r="D120">
        <v>118</v>
      </c>
    </row>
    <row r="121" spans="1:4" ht="13.5">
      <c r="A121" s="103">
        <f>IF(C121=0,0,IF(C121&gt;289,TEAMS!$W$386,0))</f>
        <v>0</v>
      </c>
      <c r="B121" s="103">
        <f>IF(C121=0,0,IF(C121&gt;289,TEAMS!Y$405,0))</f>
        <v>0</v>
      </c>
      <c r="C121" s="114">
        <f>IF(TEAMS!Y$406=0,0,IF(TEAMS!Y$406&gt;289,TEAMS!Y$406,0))</f>
        <v>0</v>
      </c>
      <c r="D121">
        <v>119</v>
      </c>
    </row>
    <row r="122" spans="1:4" ht="13.5">
      <c r="A122" s="103">
        <f>IF(C122=0,0,IF(C122&gt;289,TEAMS!$W$386,0))</f>
        <v>0</v>
      </c>
      <c r="B122" s="103">
        <f>IF(C122=0,0,IF(C122&gt;289,TEAMS!Z$405,0))</f>
        <v>0</v>
      </c>
      <c r="C122" s="114">
        <f>IF(TEAMS!Z$406=0,0,IF(TEAMS!Z$406&gt;289,TEAMS!Z$406,0))</f>
        <v>0</v>
      </c>
      <c r="D122">
        <v>120</v>
      </c>
    </row>
    <row r="123" spans="1:4" ht="13.5">
      <c r="A123" s="103">
        <f>IF(C123=0,0,IF(C123&gt;289,TEAMS!$W$441,0))</f>
        <v>0</v>
      </c>
      <c r="B123" s="103">
        <f>IF(C123=0,0,IF(C123&gt;289,TEAMS!W$442,0))</f>
        <v>0</v>
      </c>
      <c r="C123" s="114">
        <f>IF(TEAMS!W$443=0,0,IF(TEAMS!W$443&gt;289,TEAMS!W$443,0))</f>
        <v>0</v>
      </c>
      <c r="D123">
        <v>121</v>
      </c>
    </row>
    <row r="124" spans="1:4" ht="13.5">
      <c r="A124" s="103">
        <f>IF(C124=0,0,IF(C124&gt;289,TEAMS!$W$441,0))</f>
        <v>0</v>
      </c>
      <c r="B124" s="103">
        <f>IF(C124=0,0,IF(C124&gt;289,TEAMS!AA$460,0))</f>
        <v>0</v>
      </c>
      <c r="C124" s="114">
        <f>IF(TEAMS!AA$461=0,0,IF(TEAMS!AA$461&gt;289,TEAMS!AA$461,0))</f>
        <v>0</v>
      </c>
      <c r="D124">
        <v>122</v>
      </c>
    </row>
    <row r="125" spans="1:4" ht="13.5">
      <c r="A125" s="103">
        <f>IF(C125=0,0,IF(C125&gt;289,TEAMS!$W$441,0))</f>
        <v>0</v>
      </c>
      <c r="B125" s="103">
        <f>IF(C125=0,0,IF(C125&gt;289,TEAMS!W$478,0))</f>
        <v>0</v>
      </c>
      <c r="C125" s="114">
        <f>IF(TEAMS!W$479=0,0,IF(TEAMS!W$479&gt;289,TEAMS!W$479,0))</f>
        <v>0</v>
      </c>
      <c r="D125">
        <v>123</v>
      </c>
    </row>
    <row r="126" spans="1:4" ht="13.5">
      <c r="A126" s="103">
        <f>IF(C126=0,0,IF(C126&gt;289,TEAMS!$W$441,0))</f>
        <v>0</v>
      </c>
      <c r="B126" s="103">
        <f>IF(C126=0,0,IF(C126&gt;289,TEAMS!X$478,0))</f>
        <v>0</v>
      </c>
      <c r="C126" s="114">
        <f>IF(TEAMS!X$479=0,0,IF(TEAMS!X$479&gt;289,TEAMS!X$479,0))</f>
        <v>0</v>
      </c>
      <c r="D126">
        <v>124</v>
      </c>
    </row>
    <row r="127" spans="1:4" ht="13.5">
      <c r="A127" s="103">
        <f>IF(C127=0,0,IF(C127&gt;289,TEAMS!$W$441,0))</f>
        <v>0</v>
      </c>
      <c r="B127" s="103">
        <f>IF(C127=0,0,IF(C127&gt;289,TEAMS!Y$478,0))</f>
        <v>0</v>
      </c>
      <c r="C127" s="114">
        <f>IF(TEAMS!Y$479=0,0,IF(TEAMS!Y$479&gt;289,TEAMS!Y$479,0))</f>
        <v>0</v>
      </c>
      <c r="D127">
        <v>125</v>
      </c>
    </row>
    <row r="128" spans="1:4" ht="13.5">
      <c r="A128" s="103">
        <f>IF(C128=0,0,IF(C128&gt;289,TEAMS!$W$441,0))</f>
        <v>0</v>
      </c>
      <c r="B128" s="103">
        <f>IF(C128=0,0,IF(C128&gt;289,TEAMS!Z$478,0))</f>
        <v>0</v>
      </c>
      <c r="C128" s="114">
        <f>IF(TEAMS!Z$479=0,0,IF(TEAMS!Z$479&gt;289,TEAMS!Z$479,0))</f>
        <v>0</v>
      </c>
      <c r="D128">
        <v>126</v>
      </c>
    </row>
    <row r="129" spans="1:4" ht="13.5">
      <c r="A129" s="103">
        <f>IF(C129=0,0,IF(C129&gt;289,TEAMS!$W$441,0))</f>
        <v>0</v>
      </c>
      <c r="B129" s="103">
        <f>IF(C129=0,0,IF(C129&gt;289,TEAMS!AA$478,0))</f>
        <v>0</v>
      </c>
      <c r="C129" s="114">
        <f>IF(TEAMS!AA$479=0,0,IF(TEAMS!AA$479&gt;289,TEAMS!AA$479,0))</f>
        <v>0</v>
      </c>
      <c r="D129">
        <v>127</v>
      </c>
    </row>
    <row r="130" spans="1:4" ht="13.5">
      <c r="A130" s="103">
        <f>IF(C130=0,0,IF(C130&gt;289,TEAMS!$W$441,0))</f>
        <v>0</v>
      </c>
      <c r="B130" s="103">
        <f>IF(C130=0,0,IF(C130&gt;289,TEAMS!X$442,0))</f>
        <v>0</v>
      </c>
      <c r="C130" s="114">
        <f>IF(TEAMS!X$443=0,0,IF(TEAMS!X$443&gt;289,TEAMS!X$443,0))</f>
        <v>0</v>
      </c>
      <c r="D130">
        <v>128</v>
      </c>
    </row>
    <row r="131" spans="1:4" ht="13.5">
      <c r="A131" s="103">
        <f>IF(C131=0,0,IF(C131&gt;289,TEAMS!$W$441,0))</f>
        <v>0</v>
      </c>
      <c r="B131" s="103">
        <f>IF(C131=0,0,IF(C131&gt;289,TEAMS!Y$442,0))</f>
        <v>0</v>
      </c>
      <c r="C131" s="114">
        <f>IF(TEAMS!Y$443=0,0,IF(TEAMS!Y$443&gt;289,TEAMS!Y$443,0))</f>
        <v>0</v>
      </c>
      <c r="D131">
        <v>129</v>
      </c>
    </row>
    <row r="132" spans="1:4" ht="13.5">
      <c r="A132" s="103">
        <f>IF(C132=0,0,IF(C132&gt;289,TEAMS!$W$441,0))</f>
        <v>0</v>
      </c>
      <c r="B132" s="103">
        <f>IF(C132=0,0,IF(C132&gt;289,TEAMS!Z$442,0))</f>
        <v>0</v>
      </c>
      <c r="C132" s="114">
        <f>IF(TEAMS!Z$443=0,0,IF(TEAMS!Z$443&gt;289,TEAMS!Z$443,0))</f>
        <v>0</v>
      </c>
      <c r="D132">
        <v>130</v>
      </c>
    </row>
    <row r="133" spans="1:4" ht="13.5">
      <c r="A133" s="103">
        <f>IF(C133=0,0,IF(C133&gt;289,TEAMS!$W$441,0))</f>
        <v>0</v>
      </c>
      <c r="B133" s="103">
        <f>IF(C133=0,0,IF(C133&gt;289,TEAMS!AA$442,0))</f>
        <v>0</v>
      </c>
      <c r="C133" s="114">
        <f>IF(TEAMS!AA$443=0,0,IF(TEAMS!AA$443&gt;289,TEAMS!AA$443,0))</f>
        <v>0</v>
      </c>
      <c r="D133">
        <v>131</v>
      </c>
    </row>
    <row r="134" spans="1:4" ht="13.5">
      <c r="A134" s="103">
        <f>IF(C134=0,0,IF(C134&gt;289,TEAMS!$W$441,0))</f>
        <v>0</v>
      </c>
      <c r="B134" s="103">
        <f>IF(C134=0,0,IF(C134&gt;289,TEAMS!W$460,0))</f>
        <v>0</v>
      </c>
      <c r="C134" s="114">
        <f>IF(TEAMS!W$461=0,0,IF(TEAMS!W$461&gt;289,TEAMS!W$461,0))</f>
        <v>0</v>
      </c>
      <c r="D134">
        <v>132</v>
      </c>
    </row>
    <row r="135" spans="1:4" ht="13.5">
      <c r="A135" s="103">
        <f>IF(C135=0,0,IF(C135&gt;289,TEAMS!$W$441,0))</f>
        <v>0</v>
      </c>
      <c r="B135" s="103">
        <f>IF(C135=0,0,IF(C135&gt;289,TEAMS!X$460,0))</f>
        <v>0</v>
      </c>
      <c r="C135" s="114">
        <f>IF(TEAMS!X$461=0,0,IF(TEAMS!X$461&gt;289,TEAMS!X$461,0))</f>
        <v>0</v>
      </c>
      <c r="D135">
        <v>133</v>
      </c>
    </row>
    <row r="136" spans="1:4" ht="13.5">
      <c r="A136" s="103">
        <f>IF(C136=0,0,IF(C136&gt;289,TEAMS!$W$441,0))</f>
        <v>0</v>
      </c>
      <c r="B136" s="103">
        <f>IF(C136=0,0,IF(C136&gt;289,TEAMS!Y$460,0))</f>
        <v>0</v>
      </c>
      <c r="C136" s="114">
        <f>IF(TEAMS!Y$461=0,0,IF(TEAMS!Y$461&gt;289,TEAMS!Y$461,0))</f>
        <v>0</v>
      </c>
      <c r="D136">
        <v>134</v>
      </c>
    </row>
    <row r="137" spans="1:4" ht="13.5">
      <c r="A137" s="103">
        <f>IF(C137=0,0,IF(C137&gt;289,TEAMS!$W$441,0))</f>
        <v>0</v>
      </c>
      <c r="B137" s="103">
        <f>IF(C137=0,0,IF(C137&gt;289,TEAMS!Z$460,0))</f>
        <v>0</v>
      </c>
      <c r="C137" s="114">
        <f>IF(TEAMS!Z$461=0,0,IF(TEAMS!Z$461&gt;289,TEAMS!Z$461,0))</f>
        <v>0</v>
      </c>
      <c r="D137">
        <v>135</v>
      </c>
    </row>
    <row r="138" spans="1:3" ht="13.5">
      <c r="A138" s="103"/>
      <c r="B138" s="103"/>
      <c r="C138" s="114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8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zoomScale="86" zoomScaleNormal="86" zoomScalePageLayoutView="0" workbookViewId="0" topLeftCell="A1">
      <selection activeCell="E1" sqref="E1:J1"/>
    </sheetView>
  </sheetViews>
  <sheetFormatPr defaultColWidth="9.00390625" defaultRowHeight="14.25"/>
  <cols>
    <col min="1" max="13" width="10.00390625" style="0" customWidth="1"/>
    <col min="14" max="14" width="11.50390625" style="0" customWidth="1"/>
  </cols>
  <sheetData>
    <row r="1" spans="1:14" ht="15" customHeight="1" thickBot="1">
      <c r="A1" s="100"/>
      <c r="B1" s="74"/>
      <c r="D1" s="93"/>
      <c r="E1" s="213" t="s">
        <v>44</v>
      </c>
      <c r="F1" s="216"/>
      <c r="G1" s="216"/>
      <c r="H1" s="216"/>
      <c r="I1" s="216"/>
      <c r="J1" s="217"/>
      <c r="K1" s="74"/>
      <c r="L1" s="74"/>
      <c r="M1" s="74"/>
      <c r="N1" s="74"/>
    </row>
    <row r="2" spans="2:14" ht="15" customHeight="1" thickBot="1">
      <c r="B2" s="74"/>
      <c r="E2" s="213" t="s">
        <v>97</v>
      </c>
      <c r="F2" s="216"/>
      <c r="G2" s="227"/>
      <c r="H2" s="76" t="s">
        <v>17</v>
      </c>
      <c r="I2" s="84" t="s">
        <v>1</v>
      </c>
      <c r="J2" s="77" t="s">
        <v>2</v>
      </c>
      <c r="K2" s="74"/>
      <c r="L2" s="74"/>
      <c r="M2" s="74"/>
      <c r="N2" s="74"/>
    </row>
    <row r="3" spans="4:10" ht="13.5">
      <c r="D3" s="63">
        <v>1</v>
      </c>
      <c r="E3" s="13" t="str">
        <f>TEAMS!W166</f>
        <v>MA</v>
      </c>
      <c r="F3" s="189" t="str">
        <f>TEAMS!A167</f>
        <v>Mays</v>
      </c>
      <c r="G3" s="191"/>
      <c r="H3" s="80">
        <f>TEAMS!V183</f>
        <v>1091.625</v>
      </c>
      <c r="I3" s="14">
        <v>8</v>
      </c>
      <c r="J3" s="9">
        <v>0</v>
      </c>
    </row>
    <row r="4" spans="4:10" ht="13.5">
      <c r="D4" s="63">
        <v>2</v>
      </c>
      <c r="E4" s="11" t="str">
        <f>TEAMS!W221</f>
        <v>NA</v>
      </c>
      <c r="F4" s="90" t="str">
        <f>TEAMS!A222</f>
        <v>North Atlanta</v>
      </c>
      <c r="G4" s="91"/>
      <c r="H4" s="81">
        <f>TEAMS!V238</f>
        <v>911.75</v>
      </c>
      <c r="I4" s="192">
        <v>7</v>
      </c>
      <c r="J4" s="6">
        <v>1</v>
      </c>
    </row>
    <row r="5" spans="4:10" ht="15">
      <c r="D5" s="63">
        <v>3</v>
      </c>
      <c r="E5" s="11" t="str">
        <f>TEAMS!W1</f>
        <v>CA</v>
      </c>
      <c r="F5" s="85" t="str">
        <f>TEAMS!A2</f>
        <v>Carver</v>
      </c>
      <c r="G5" s="190"/>
      <c r="H5" s="159">
        <f>TEAMS!V18</f>
        <v>874.375</v>
      </c>
      <c r="I5" s="14">
        <v>6</v>
      </c>
      <c r="J5" s="9">
        <v>2</v>
      </c>
    </row>
    <row r="6" spans="4:10" ht="15">
      <c r="D6" s="63">
        <v>4</v>
      </c>
      <c r="E6" s="11" t="str">
        <f>TEAMS!W386</f>
        <v>TH</v>
      </c>
      <c r="F6" s="85" t="str">
        <f>TEAMS!A387</f>
        <v>Therrell</v>
      </c>
      <c r="G6" s="86"/>
      <c r="H6" s="159">
        <f>TEAMS!V403</f>
        <v>869.25</v>
      </c>
      <c r="I6" s="14">
        <v>5</v>
      </c>
      <c r="J6" s="195">
        <v>3</v>
      </c>
    </row>
    <row r="7" spans="4:13" ht="15">
      <c r="D7" s="63">
        <v>5</v>
      </c>
      <c r="E7" s="160" t="str">
        <f>TEAMS!W441</f>
        <v>WT</v>
      </c>
      <c r="F7" s="116" t="str">
        <f>TEAMS!A442</f>
        <v>Washington</v>
      </c>
      <c r="G7" s="117"/>
      <c r="H7" s="80">
        <f>TEAMS!V458</f>
        <v>689.875</v>
      </c>
      <c r="I7" s="14">
        <v>3</v>
      </c>
      <c r="J7" s="195">
        <v>5</v>
      </c>
      <c r="K7" s="88"/>
      <c r="L7" s="87"/>
      <c r="M7" s="87"/>
    </row>
    <row r="8" spans="4:13" ht="15">
      <c r="D8" s="63">
        <v>6</v>
      </c>
      <c r="E8" s="13" t="str">
        <f>TEAMS!W276</f>
        <v>SA</v>
      </c>
      <c r="F8" s="116" t="str">
        <f>TEAMS!A277</f>
        <v>South Atlanta</v>
      </c>
      <c r="G8" s="117"/>
      <c r="H8" s="81">
        <f>TEAMS!V293</f>
        <v>652.5</v>
      </c>
      <c r="I8" s="14">
        <v>3</v>
      </c>
      <c r="J8" s="6">
        <v>5</v>
      </c>
      <c r="K8" s="101"/>
      <c r="L8" s="87"/>
      <c r="M8" s="87"/>
    </row>
    <row r="9" spans="4:12" ht="15">
      <c r="D9" s="63">
        <v>7</v>
      </c>
      <c r="E9" s="11" t="str">
        <f>TEAMS!W56</f>
        <v>DA</v>
      </c>
      <c r="F9" s="85" t="str">
        <f>TEAMS!A57</f>
        <v>Douglass</v>
      </c>
      <c r="G9" s="86"/>
      <c r="H9" s="81">
        <f>TEAMS!V73</f>
        <v>667.2857142857143</v>
      </c>
      <c r="I9" s="193">
        <v>2</v>
      </c>
      <c r="J9" s="6">
        <v>6</v>
      </c>
      <c r="K9" s="88"/>
      <c r="L9" s="87"/>
    </row>
    <row r="10" spans="4:10" ht="13.5">
      <c r="D10" s="63">
        <v>8</v>
      </c>
      <c r="E10" s="196" t="str">
        <f>TEAMS!W111</f>
        <v>HG</v>
      </c>
      <c r="F10" s="197" t="str">
        <f>TEAMS!A112</f>
        <v>Grady</v>
      </c>
      <c r="G10" s="198"/>
      <c r="H10" s="199">
        <f>TEAMS!V128</f>
        <v>665.75</v>
      </c>
      <c r="I10" s="200">
        <v>2</v>
      </c>
      <c r="J10" s="201">
        <v>6</v>
      </c>
    </row>
    <row r="11" spans="4:13" ht="14.25" thickBot="1">
      <c r="D11" s="63">
        <v>9</v>
      </c>
      <c r="E11" s="15" t="str">
        <f>TEAMS!W331</f>
        <v>SS</v>
      </c>
      <c r="F11" s="202" t="str">
        <f>TEAMS!A332</f>
        <v>Southside</v>
      </c>
      <c r="G11" s="203"/>
      <c r="H11" s="82">
        <f>TEAMS!V348</f>
        <v>562.8</v>
      </c>
      <c r="I11" s="75">
        <v>0</v>
      </c>
      <c r="J11" s="194">
        <v>8</v>
      </c>
      <c r="K11" s="88"/>
      <c r="L11" s="87"/>
      <c r="M11" s="87"/>
    </row>
    <row r="12" spans="4:13" ht="14.25" thickBot="1">
      <c r="D12" s="63"/>
      <c r="K12" s="88"/>
      <c r="L12" s="87"/>
      <c r="M12" s="87"/>
    </row>
    <row r="13" spans="1:14" ht="14.25" thickBot="1">
      <c r="A13" s="213" t="s">
        <v>83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5"/>
      <c r="N13" s="165" t="s">
        <v>45</v>
      </c>
    </row>
    <row r="14" spans="1:14" ht="14.25" thickBot="1">
      <c r="A14" s="1" t="s">
        <v>84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32" t="s">
        <v>24</v>
      </c>
    </row>
    <row r="15" spans="1:14" ht="14.25" thickBot="1">
      <c r="A15" s="161" t="str">
        <f>TEAMS!W1</f>
        <v>CA</v>
      </c>
      <c r="B15" s="162">
        <f>TEAMS!$V$4</f>
        <v>958</v>
      </c>
      <c r="C15" s="162">
        <f>TEAMS!$V$5</f>
        <v>839</v>
      </c>
      <c r="D15" s="162">
        <f>TEAMS!$V$6</f>
        <v>840</v>
      </c>
      <c r="E15" s="162">
        <f>TEAMS!$V$7</f>
        <v>876</v>
      </c>
      <c r="F15" s="162">
        <f>TEAMS!$V$8</f>
        <v>853</v>
      </c>
      <c r="G15" s="162">
        <f>TEAMS!$V$9</f>
        <v>878</v>
      </c>
      <c r="H15" s="162">
        <f>TEAMS!$V$10</f>
        <v>888</v>
      </c>
      <c r="I15" s="162">
        <f>TEAMS!$V$11</f>
        <v>863</v>
      </c>
      <c r="J15" s="162" t="str">
        <f>TEAMS!$V$12</f>
        <v>Bye</v>
      </c>
      <c r="K15" s="162">
        <f>TEAMS!$V$13</f>
      </c>
      <c r="L15" s="162">
        <f>TEAMS!$V$14</f>
      </c>
      <c r="M15" s="162">
        <f>TEAMS!$V$15</f>
      </c>
      <c r="N15" s="162">
        <f>TEAMS!$V$16</f>
      </c>
    </row>
    <row r="16" spans="1:14" ht="14.25" thickBot="1">
      <c r="A16" s="2" t="str">
        <f>TEAMS!W56</f>
        <v>DA</v>
      </c>
      <c r="B16" s="64" t="str">
        <f>TEAMS!$V$59</f>
        <v>Forfeit</v>
      </c>
      <c r="C16" s="64">
        <f>TEAMS!$V$60</f>
        <v>639</v>
      </c>
      <c r="D16" s="64">
        <f>TEAMS!$V$61</f>
        <v>647</v>
      </c>
      <c r="E16" s="64">
        <f>TEAMS!$V$62</f>
        <v>723</v>
      </c>
      <c r="F16" s="64">
        <f>TEAMS!$V$63</f>
        <v>686</v>
      </c>
      <c r="G16" s="64" t="str">
        <f>TEAMS!$V$64</f>
        <v>Bye</v>
      </c>
      <c r="H16" s="64">
        <f>TEAMS!$V$65</f>
        <v>676</v>
      </c>
      <c r="I16" s="64">
        <f>TEAMS!$V$66</f>
        <v>610</v>
      </c>
      <c r="J16" s="64">
        <f>TEAMS!$V$67</f>
        <v>690</v>
      </c>
      <c r="K16" s="64">
        <f>TEAMS!$V$68</f>
      </c>
      <c r="L16" s="64">
        <f>TEAMS!$V$69</f>
      </c>
      <c r="M16" s="64">
        <f>TEAMS!$V$70</f>
      </c>
      <c r="N16" s="64">
        <f>TEAMS!$V$71</f>
      </c>
    </row>
    <row r="17" spans="1:14" ht="14.25" thickBot="1">
      <c r="A17" s="2" t="str">
        <f>TEAMS!W111</f>
        <v>HG</v>
      </c>
      <c r="B17" s="64">
        <f>TEAMS!$V$114</f>
        <v>614</v>
      </c>
      <c r="C17" s="64">
        <f>TEAMS!$V$115</f>
        <v>561</v>
      </c>
      <c r="D17" s="64">
        <f>TEAMS!$V$116</f>
        <v>670</v>
      </c>
      <c r="E17" s="64">
        <f>TEAMS!$V$117</f>
        <v>649</v>
      </c>
      <c r="F17" s="64" t="str">
        <f>TEAMS!$V$118</f>
        <v>Bye</v>
      </c>
      <c r="G17" s="64">
        <f>TEAMS!$V$119</f>
        <v>682</v>
      </c>
      <c r="H17" s="64">
        <f>TEAMS!$V$120</f>
        <v>705</v>
      </c>
      <c r="I17" s="64">
        <f>TEAMS!$V$121</f>
        <v>709</v>
      </c>
      <c r="J17" s="64">
        <f>TEAMS!$V$122</f>
        <v>736</v>
      </c>
      <c r="K17" s="64">
        <f>TEAMS!$V$123</f>
      </c>
      <c r="L17" s="64">
        <f>TEAMS!$V$124</f>
      </c>
      <c r="M17" s="64">
        <f>TEAMS!$V$125</f>
      </c>
      <c r="N17" s="64">
        <f>TEAMS!$V$126</f>
      </c>
    </row>
    <row r="18" spans="1:14" ht="14.25" thickBot="1">
      <c r="A18" s="2" t="str">
        <f>TEAMS!W166</f>
        <v>MA</v>
      </c>
      <c r="B18" s="64">
        <f>TEAMS!$V$169</f>
        <v>1111</v>
      </c>
      <c r="C18" s="64">
        <f>TEAMS!$V$170</f>
        <v>1073</v>
      </c>
      <c r="D18" s="64">
        <f>TEAMS!$V$171</f>
        <v>1085</v>
      </c>
      <c r="E18" s="64">
        <f>TEAMS!$V$172</f>
        <v>1094</v>
      </c>
      <c r="F18" s="64">
        <f>TEAMS!$V$173</f>
        <v>1087</v>
      </c>
      <c r="G18" s="64">
        <f>TEAMS!$V$174</f>
        <v>1099</v>
      </c>
      <c r="H18" s="64">
        <f>TEAMS!$V$175</f>
        <v>1095</v>
      </c>
      <c r="I18" s="64" t="str">
        <f>TEAMS!$V$176</f>
        <v>Bye</v>
      </c>
      <c r="J18" s="64">
        <f>TEAMS!$V$177</f>
        <v>1089</v>
      </c>
      <c r="K18" s="64">
        <f>TEAMS!$V$178</f>
      </c>
      <c r="L18" s="64">
        <f>TEAMS!$V$179</f>
      </c>
      <c r="M18" s="64">
        <f>TEAMS!$V$180</f>
      </c>
      <c r="N18" s="64">
        <f>TEAMS!$V$181</f>
      </c>
    </row>
    <row r="19" spans="1:14" ht="14.25" thickBot="1">
      <c r="A19" s="2" t="str">
        <f>TEAMS!W221</f>
        <v>NA</v>
      </c>
      <c r="B19" s="64">
        <f>TEAMS!$V$224</f>
        <v>859</v>
      </c>
      <c r="C19" s="64">
        <f>TEAMS!$V$225</f>
        <v>888</v>
      </c>
      <c r="D19" s="64">
        <f>TEAMS!$V$226</f>
        <v>907</v>
      </c>
      <c r="E19" s="64">
        <f>TEAMS!$V$227</f>
        <v>931</v>
      </c>
      <c r="F19" s="64">
        <f>TEAMS!$V$228</f>
        <v>924</v>
      </c>
      <c r="G19" s="64">
        <f>TEAMS!$V$229</f>
        <v>919</v>
      </c>
      <c r="H19" s="64" t="str">
        <f>TEAMS!$V$230</f>
        <v>Bye</v>
      </c>
      <c r="I19" s="64">
        <f>TEAMS!$V$231</f>
        <v>911</v>
      </c>
      <c r="J19" s="64">
        <f>TEAMS!$V$232</f>
        <v>955</v>
      </c>
      <c r="K19" s="64">
        <f>TEAMS!$V$233</f>
      </c>
      <c r="L19" s="64">
        <f>TEAMS!$V$234</f>
      </c>
      <c r="M19" s="64">
        <f>TEAMS!$V$235</f>
      </c>
      <c r="N19" s="64">
        <f>TEAMS!$V$236</f>
      </c>
    </row>
    <row r="20" spans="1:14" ht="14.25" thickBot="1">
      <c r="A20" s="2" t="str">
        <f>TEAMS!W276</f>
        <v>SA</v>
      </c>
      <c r="B20" s="64">
        <f>TEAMS!$V$279</f>
        <v>541</v>
      </c>
      <c r="C20" s="64">
        <f>TEAMS!$V$280</f>
        <v>557</v>
      </c>
      <c r="D20" s="64" t="str">
        <f>TEAMS!$V$281</f>
        <v>Bye</v>
      </c>
      <c r="E20" s="64">
        <f>TEAMS!$V$282</f>
        <v>589</v>
      </c>
      <c r="F20" s="64">
        <f>TEAMS!$V$283</f>
        <v>666</v>
      </c>
      <c r="G20" s="64">
        <f>TEAMS!$V$284</f>
        <v>708</v>
      </c>
      <c r="H20" s="64">
        <f>TEAMS!$V$285</f>
        <v>722</v>
      </c>
      <c r="I20" s="64">
        <f>TEAMS!$V$286</f>
        <v>723</v>
      </c>
      <c r="J20" s="64">
        <f>TEAMS!$V$287</f>
        <v>714</v>
      </c>
      <c r="K20" s="64">
        <f>TEAMS!$V$288</f>
      </c>
      <c r="L20" s="64">
        <f>TEAMS!$V$289</f>
      </c>
      <c r="M20" s="64">
        <f>TEAMS!$V$290</f>
      </c>
      <c r="N20" s="64">
        <f>TEAMS!$V$291</f>
      </c>
    </row>
    <row r="21" spans="1:14" ht="14.25" thickBot="1">
      <c r="A21" s="2" t="str">
        <f>TEAMS!W331</f>
        <v>SS</v>
      </c>
      <c r="B21" s="64">
        <f>TEAMS!$V$334</f>
        <v>495</v>
      </c>
      <c r="C21" s="64" t="str">
        <f>TEAMS!$V$335</f>
        <v>Bye</v>
      </c>
      <c r="D21" s="64" t="str">
        <f>TEAMS!$V$336</f>
        <v>Forfeit</v>
      </c>
      <c r="E21" s="64" t="str">
        <f>TEAMS!$V$337</f>
        <v>Forfeit</v>
      </c>
      <c r="F21" s="64" t="str">
        <f>TEAMS!$V$338</f>
        <v>Forfeit</v>
      </c>
      <c r="G21" s="64">
        <f>TEAMS!$V$339</f>
        <v>590</v>
      </c>
      <c r="H21" s="64">
        <f>TEAMS!$V$340</f>
        <v>558</v>
      </c>
      <c r="I21" s="64">
        <f>TEAMS!$V$341</f>
        <v>605</v>
      </c>
      <c r="J21" s="64">
        <f>TEAMS!$V$342</f>
        <v>566</v>
      </c>
      <c r="K21" s="64">
        <f>TEAMS!$V$343</f>
      </c>
      <c r="L21" s="64">
        <f>TEAMS!$V$344</f>
      </c>
      <c r="M21" s="64">
        <f>TEAMS!$V$345</f>
      </c>
      <c r="N21" s="64">
        <f>TEAMS!$V$346</f>
      </c>
    </row>
    <row r="22" spans="1:14" ht="14.25" thickBot="1">
      <c r="A22" s="2" t="str">
        <f>TEAMS!W386</f>
        <v>TH</v>
      </c>
      <c r="B22" s="64">
        <f>TEAMS!$V$389</f>
        <v>805</v>
      </c>
      <c r="C22" s="64">
        <f>TEAMS!$V$390</f>
        <v>870</v>
      </c>
      <c r="D22" s="64">
        <f>TEAMS!$V$391</f>
        <v>831</v>
      </c>
      <c r="E22" s="64" t="str">
        <f>TEAMS!$V$392</f>
        <v>Bye</v>
      </c>
      <c r="F22" s="64">
        <f>TEAMS!$V$393</f>
        <v>917</v>
      </c>
      <c r="G22" s="64">
        <f>TEAMS!$V$394</f>
        <v>913</v>
      </c>
      <c r="H22" s="64">
        <f>TEAMS!$V$395</f>
        <v>876</v>
      </c>
      <c r="I22" s="64">
        <f>TEAMS!$V$396</f>
        <v>853</v>
      </c>
      <c r="J22" s="64">
        <f>TEAMS!$V$397</f>
        <v>889</v>
      </c>
      <c r="K22" s="64">
        <f>TEAMS!$V$398</f>
      </c>
      <c r="L22" s="64">
        <f>TEAMS!$V$399</f>
      </c>
      <c r="M22" s="64">
        <f>TEAMS!$V$400</f>
      </c>
      <c r="N22" s="64">
        <f>TEAMS!$V$401</f>
      </c>
    </row>
    <row r="23" spans="1:14" ht="14.25" thickBot="1">
      <c r="A23" s="2" t="str">
        <f>TEAMS!W441</f>
        <v>WT</v>
      </c>
      <c r="B23" s="64" t="str">
        <f>TEAMS!$V$444</f>
        <v>Bye</v>
      </c>
      <c r="C23" s="64">
        <f>TEAMS!$V$445</f>
        <v>508</v>
      </c>
      <c r="D23" s="64">
        <f>TEAMS!$V$446</f>
        <v>664</v>
      </c>
      <c r="E23" s="64">
        <f>TEAMS!$V$447</f>
        <v>689</v>
      </c>
      <c r="F23" s="64">
        <f>TEAMS!$V$448</f>
        <v>717</v>
      </c>
      <c r="G23" s="64">
        <f>TEAMS!$V$449</f>
        <v>719</v>
      </c>
      <c r="H23" s="64">
        <f>TEAMS!$V$450</f>
        <v>702</v>
      </c>
      <c r="I23" s="64">
        <f>TEAMS!$V$451</f>
        <v>747</v>
      </c>
      <c r="J23" s="64">
        <f>TEAMS!$V$452</f>
        <v>773</v>
      </c>
      <c r="K23" s="64">
        <f>TEAMS!$V$453</f>
      </c>
      <c r="L23" s="64">
        <f>TEAMS!$V$454</f>
      </c>
      <c r="M23" s="64">
        <f>TEAMS!$V$455</f>
      </c>
      <c r="N23" s="64">
        <f>TEAMS!$V$456</f>
      </c>
    </row>
    <row r="24" spans="1:13" ht="14.25" thickBot="1">
      <c r="A24" s="3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4" ht="14.25" thickBot="1">
      <c r="A25" s="166"/>
      <c r="B25" s="213" t="s">
        <v>0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167"/>
    </row>
    <row r="26" spans="2:14" ht="14.25" thickBot="1">
      <c r="B26" s="213" t="s">
        <v>110</v>
      </c>
      <c r="C26" s="216"/>
      <c r="D26" s="217"/>
      <c r="E26" s="213" t="s">
        <v>111</v>
      </c>
      <c r="F26" s="216"/>
      <c r="G26" s="217"/>
      <c r="H26" s="213" t="s">
        <v>112</v>
      </c>
      <c r="I26" s="216"/>
      <c r="J26" s="217"/>
      <c r="K26" s="213" t="s">
        <v>113</v>
      </c>
      <c r="L26" s="216"/>
      <c r="M26" s="217"/>
      <c r="N26" s="167"/>
    </row>
    <row r="27" spans="2:13" ht="13.5">
      <c r="B27" s="89" t="s">
        <v>124</v>
      </c>
      <c r="C27" s="67" t="str">
        <f>B16</f>
        <v>Forfeit</v>
      </c>
      <c r="D27" s="207">
        <f>B15</f>
        <v>958</v>
      </c>
      <c r="E27" s="89" t="s">
        <v>129</v>
      </c>
      <c r="F27" s="83">
        <f>C15</f>
        <v>839</v>
      </c>
      <c r="G27" s="168">
        <f>C17</f>
        <v>561</v>
      </c>
      <c r="H27" s="89" t="s">
        <v>133</v>
      </c>
      <c r="I27" s="69">
        <f>D18</f>
        <v>1085</v>
      </c>
      <c r="J27" s="69">
        <f>D15</f>
        <v>840</v>
      </c>
      <c r="K27" s="89" t="s">
        <v>137</v>
      </c>
      <c r="L27" s="67">
        <f>E15</f>
        <v>876</v>
      </c>
      <c r="M27" s="68">
        <f>E19</f>
        <v>931</v>
      </c>
    </row>
    <row r="28" spans="2:13" ht="13.5">
      <c r="B28" s="11" t="s">
        <v>125</v>
      </c>
      <c r="C28" s="70">
        <f>B17</f>
        <v>614</v>
      </c>
      <c r="D28" s="71">
        <f>B18</f>
        <v>1111</v>
      </c>
      <c r="E28" s="11" t="s">
        <v>130</v>
      </c>
      <c r="F28" s="69">
        <f>C18</f>
        <v>1073</v>
      </c>
      <c r="G28" s="169">
        <f>C16</f>
        <v>639</v>
      </c>
      <c r="H28" s="11" t="s">
        <v>134</v>
      </c>
      <c r="I28" s="69">
        <f>D16</f>
        <v>647</v>
      </c>
      <c r="J28" s="69">
        <f>D19</f>
        <v>907</v>
      </c>
      <c r="K28" s="11" t="s">
        <v>138</v>
      </c>
      <c r="L28" s="70">
        <f>E20</f>
        <v>589</v>
      </c>
      <c r="M28" s="71">
        <f>E16</f>
        <v>723</v>
      </c>
    </row>
    <row r="29" spans="2:13" ht="13.5">
      <c r="B29" s="11" t="s">
        <v>126</v>
      </c>
      <c r="C29" s="70">
        <f>B21</f>
        <v>495</v>
      </c>
      <c r="D29" s="71">
        <f>B19</f>
        <v>859</v>
      </c>
      <c r="E29" s="11" t="s">
        <v>131</v>
      </c>
      <c r="F29" s="69">
        <f>C19</f>
        <v>888</v>
      </c>
      <c r="G29" s="169">
        <f>C22</f>
        <v>870</v>
      </c>
      <c r="H29" s="11" t="s">
        <v>135</v>
      </c>
      <c r="I29" s="69">
        <f>D17</f>
        <v>670</v>
      </c>
      <c r="J29" s="69">
        <f>D22</f>
        <v>831</v>
      </c>
      <c r="K29" s="11" t="s">
        <v>139</v>
      </c>
      <c r="L29" s="70">
        <f>E23</f>
        <v>689</v>
      </c>
      <c r="M29" s="71">
        <f>E17</f>
        <v>649</v>
      </c>
    </row>
    <row r="30" spans="2:13" ht="13.5">
      <c r="B30" s="11" t="s">
        <v>127</v>
      </c>
      <c r="C30" s="70">
        <f>B22</f>
        <v>805</v>
      </c>
      <c r="D30" s="71">
        <f>B20</f>
        <v>541</v>
      </c>
      <c r="E30" s="11" t="s">
        <v>132</v>
      </c>
      <c r="F30" s="69">
        <f>C20</f>
        <v>557</v>
      </c>
      <c r="G30" s="169">
        <f>C23</f>
        <v>508</v>
      </c>
      <c r="H30" s="11" t="s">
        <v>136</v>
      </c>
      <c r="I30" s="206">
        <f>D23</f>
        <v>664</v>
      </c>
      <c r="J30" s="69" t="str">
        <f>D21</f>
        <v>Forfeit</v>
      </c>
      <c r="K30" s="11" t="s">
        <v>140</v>
      </c>
      <c r="L30" s="70" t="str">
        <f>E21</f>
        <v>Forfeit</v>
      </c>
      <c r="M30" s="204">
        <f>E18</f>
        <v>1094</v>
      </c>
    </row>
    <row r="31" spans="2:13" ht="14.25" thickBot="1">
      <c r="B31" s="11" t="s">
        <v>82</v>
      </c>
      <c r="C31" s="70" t="s">
        <v>128</v>
      </c>
      <c r="D31" s="71"/>
      <c r="E31" s="11" t="s">
        <v>72</v>
      </c>
      <c r="F31" s="69" t="s">
        <v>128</v>
      </c>
      <c r="G31" s="169"/>
      <c r="H31" s="11" t="s">
        <v>66</v>
      </c>
      <c r="I31" s="69" t="s">
        <v>128</v>
      </c>
      <c r="J31" s="69"/>
      <c r="K31" s="11" t="s">
        <v>77</v>
      </c>
      <c r="L31" s="70" t="s">
        <v>128</v>
      </c>
      <c r="M31" s="71"/>
    </row>
    <row r="32" spans="2:13" ht="14.25" thickBot="1">
      <c r="B32" s="213" t="s">
        <v>114</v>
      </c>
      <c r="C32" s="216"/>
      <c r="D32" s="217"/>
      <c r="E32" s="213" t="s">
        <v>115</v>
      </c>
      <c r="F32" s="216"/>
      <c r="G32" s="217"/>
      <c r="H32" s="213" t="s">
        <v>116</v>
      </c>
      <c r="I32" s="216"/>
      <c r="J32" s="217"/>
      <c r="K32" s="213" t="s">
        <v>117</v>
      </c>
      <c r="L32" s="216"/>
      <c r="M32" s="217"/>
    </row>
    <row r="33" spans="2:13" ht="13.5">
      <c r="B33" s="89" t="s">
        <v>141</v>
      </c>
      <c r="C33" s="67">
        <f>F20</f>
        <v>666</v>
      </c>
      <c r="D33" s="68">
        <f>F15</f>
        <v>853</v>
      </c>
      <c r="E33" s="13" t="s">
        <v>122</v>
      </c>
      <c r="F33" s="72">
        <f>G15</f>
        <v>878</v>
      </c>
      <c r="G33" s="73">
        <f>G21</f>
        <v>590</v>
      </c>
      <c r="H33" s="89" t="s">
        <v>147</v>
      </c>
      <c r="I33" s="67">
        <f>H22</f>
        <v>876</v>
      </c>
      <c r="J33" s="72">
        <f>H15</f>
        <v>888</v>
      </c>
      <c r="K33" s="89" t="s">
        <v>151</v>
      </c>
      <c r="L33" s="70">
        <f>I15</f>
        <v>863</v>
      </c>
      <c r="M33" s="68">
        <f>I23</f>
        <v>747</v>
      </c>
    </row>
    <row r="34" spans="2:13" ht="13.5">
      <c r="B34" s="11" t="s">
        <v>142</v>
      </c>
      <c r="C34" s="206">
        <f>F16</f>
        <v>686</v>
      </c>
      <c r="D34" s="71" t="str">
        <f>F21</f>
        <v>Forfeit</v>
      </c>
      <c r="E34" s="11" t="s">
        <v>123</v>
      </c>
      <c r="F34" s="72">
        <f>G23</f>
        <v>719</v>
      </c>
      <c r="G34" s="73">
        <f>G22</f>
        <v>913</v>
      </c>
      <c r="H34" s="11" t="s">
        <v>148</v>
      </c>
      <c r="I34" s="70">
        <f>H16</f>
        <v>676</v>
      </c>
      <c r="J34" s="72">
        <f>H23</f>
        <v>702</v>
      </c>
      <c r="K34" s="11" t="s">
        <v>152</v>
      </c>
      <c r="L34" s="70">
        <f>I17</f>
        <v>709</v>
      </c>
      <c r="M34" s="71">
        <f>I16</f>
        <v>610</v>
      </c>
    </row>
    <row r="35" spans="2:13" ht="13.5">
      <c r="B35" s="11" t="s">
        <v>143</v>
      </c>
      <c r="C35" s="70">
        <f>F19</f>
        <v>924</v>
      </c>
      <c r="D35" s="71">
        <f>F23</f>
        <v>717</v>
      </c>
      <c r="E35" s="11" t="s">
        <v>145</v>
      </c>
      <c r="F35" s="72">
        <f>G17</f>
        <v>682</v>
      </c>
      <c r="G35" s="73">
        <f>G20</f>
        <v>708</v>
      </c>
      <c r="H35" s="11" t="s">
        <v>149</v>
      </c>
      <c r="I35" s="70">
        <f>H21</f>
        <v>558</v>
      </c>
      <c r="J35" s="72">
        <f>H17</f>
        <v>705</v>
      </c>
      <c r="K35" s="11" t="s">
        <v>153</v>
      </c>
      <c r="L35" s="70">
        <f>I20</f>
        <v>723</v>
      </c>
      <c r="M35" s="71">
        <f>I19</f>
        <v>911</v>
      </c>
    </row>
    <row r="36" spans="2:13" ht="13.5">
      <c r="B36" s="11" t="s">
        <v>144</v>
      </c>
      <c r="C36" s="70">
        <f>F18</f>
        <v>1087</v>
      </c>
      <c r="D36" s="71">
        <f>F22</f>
        <v>917</v>
      </c>
      <c r="E36" s="11" t="s">
        <v>146</v>
      </c>
      <c r="F36" s="72">
        <f>G19</f>
        <v>919</v>
      </c>
      <c r="G36" s="73">
        <f>G18</f>
        <v>1099</v>
      </c>
      <c r="H36" s="11" t="s">
        <v>150</v>
      </c>
      <c r="I36" s="70">
        <f>H18</f>
        <v>1095</v>
      </c>
      <c r="J36" s="72">
        <f>H20</f>
        <v>722</v>
      </c>
      <c r="K36" s="11" t="s">
        <v>154</v>
      </c>
      <c r="L36" s="70">
        <f>I22</f>
        <v>853</v>
      </c>
      <c r="M36" s="71">
        <f>I21</f>
        <v>605</v>
      </c>
    </row>
    <row r="37" spans="2:13" ht="14.25" thickBot="1">
      <c r="B37" s="11" t="s">
        <v>51</v>
      </c>
      <c r="C37" s="70" t="s">
        <v>128</v>
      </c>
      <c r="D37" s="71"/>
      <c r="E37" s="11" t="s">
        <v>31</v>
      </c>
      <c r="F37" s="72" t="s">
        <v>128</v>
      </c>
      <c r="G37" s="73"/>
      <c r="H37" s="11" t="s">
        <v>62</v>
      </c>
      <c r="I37" s="70" t="s">
        <v>128</v>
      </c>
      <c r="J37" s="72"/>
      <c r="K37" s="11" t="s">
        <v>57</v>
      </c>
      <c r="L37" s="70" t="s">
        <v>128</v>
      </c>
      <c r="M37" s="71"/>
    </row>
    <row r="38" spans="2:14" ht="14.25" thickBot="1">
      <c r="B38" s="213" t="s">
        <v>118</v>
      </c>
      <c r="C38" s="216"/>
      <c r="D38" s="217"/>
      <c r="E38" s="213" t="s">
        <v>119</v>
      </c>
      <c r="F38" s="216"/>
      <c r="G38" s="217"/>
      <c r="H38" s="213" t="s">
        <v>120</v>
      </c>
      <c r="I38" s="216"/>
      <c r="J38" s="217"/>
      <c r="K38" s="213" t="s">
        <v>121</v>
      </c>
      <c r="L38" s="216"/>
      <c r="M38" s="217"/>
      <c r="N38" s="129"/>
    </row>
    <row r="39" spans="2:14" ht="13.5">
      <c r="B39" s="13" t="s">
        <v>155</v>
      </c>
      <c r="C39" s="70">
        <f>J23</f>
        <v>773</v>
      </c>
      <c r="D39" s="70">
        <f>J18</f>
        <v>1089</v>
      </c>
      <c r="E39" s="13"/>
      <c r="F39" s="70"/>
      <c r="G39" s="70"/>
      <c r="H39" s="13"/>
      <c r="I39" s="70"/>
      <c r="J39" s="70"/>
      <c r="K39" s="13"/>
      <c r="L39" s="70"/>
      <c r="M39" s="71"/>
      <c r="N39" s="74"/>
    </row>
    <row r="40" spans="2:13" ht="15" customHeight="1">
      <c r="B40" s="11" t="s">
        <v>156</v>
      </c>
      <c r="C40" s="70">
        <f>J21</f>
        <v>566</v>
      </c>
      <c r="D40" s="70">
        <f>J20</f>
        <v>714</v>
      </c>
      <c r="E40" s="11"/>
      <c r="F40" s="70"/>
      <c r="G40" s="70"/>
      <c r="H40" s="11"/>
      <c r="I40" s="70"/>
      <c r="J40" s="70"/>
      <c r="K40" s="11"/>
      <c r="L40" s="70"/>
      <c r="M40" s="71"/>
    </row>
    <row r="41" spans="2:13" ht="15" customHeight="1">
      <c r="B41" s="11" t="s">
        <v>157</v>
      </c>
      <c r="C41" s="70">
        <f>J22</f>
        <v>889</v>
      </c>
      <c r="D41" s="70">
        <f>J16</f>
        <v>690</v>
      </c>
      <c r="E41" s="11"/>
      <c r="F41" s="70"/>
      <c r="G41" s="70"/>
      <c r="H41" s="11"/>
      <c r="I41" s="70"/>
      <c r="J41" s="70"/>
      <c r="K41" s="11"/>
      <c r="L41" s="70"/>
      <c r="M41" s="71"/>
    </row>
    <row r="42" spans="2:13" ht="15" customHeight="1">
      <c r="B42" s="11" t="s">
        <v>158</v>
      </c>
      <c r="C42" s="70">
        <f>J19</f>
        <v>955</v>
      </c>
      <c r="D42" s="70">
        <f>J17</f>
        <v>736</v>
      </c>
      <c r="E42" s="11"/>
      <c r="F42" s="70"/>
      <c r="G42" s="70"/>
      <c r="H42" s="11"/>
      <c r="I42" s="70"/>
      <c r="J42" s="70"/>
      <c r="K42" s="11"/>
      <c r="L42" s="70"/>
      <c r="M42" s="71"/>
    </row>
    <row r="43" spans="2:13" ht="15" customHeight="1" thickBot="1">
      <c r="B43" s="11" t="s">
        <v>30</v>
      </c>
      <c r="C43" s="70" t="s">
        <v>128</v>
      </c>
      <c r="D43" s="70"/>
      <c r="E43" s="11"/>
      <c r="F43" s="70"/>
      <c r="G43" s="70"/>
      <c r="H43" s="11"/>
      <c r="I43" s="70"/>
      <c r="J43" s="70"/>
      <c r="K43" s="11"/>
      <c r="L43" s="70"/>
      <c r="M43" s="71"/>
    </row>
    <row r="44" spans="2:13" ht="15" customHeight="1">
      <c r="B44" s="218" t="s">
        <v>85</v>
      </c>
      <c r="C44" s="219"/>
      <c r="D44" s="219"/>
      <c r="E44" s="220"/>
      <c r="F44" s="218" t="s">
        <v>94</v>
      </c>
      <c r="G44" s="219"/>
      <c r="H44" s="219"/>
      <c r="I44" s="220"/>
      <c r="J44" s="218" t="s">
        <v>95</v>
      </c>
      <c r="K44" s="219"/>
      <c r="L44" s="219"/>
      <c r="M44" s="220"/>
    </row>
    <row r="45" spans="2:13" ht="15" customHeight="1" thickBot="1">
      <c r="B45" s="221" t="s">
        <v>46</v>
      </c>
      <c r="C45" s="222"/>
      <c r="D45" s="222"/>
      <c r="E45" s="223"/>
      <c r="F45" s="224" t="s">
        <v>47</v>
      </c>
      <c r="G45" s="225"/>
      <c r="H45" s="225"/>
      <c r="I45" s="226"/>
      <c r="J45" s="221" t="s">
        <v>99</v>
      </c>
      <c r="K45" s="222"/>
      <c r="L45" s="222"/>
      <c r="M45" s="223"/>
    </row>
    <row r="46" spans="2:15" ht="15" customHeight="1">
      <c r="B46" s="170"/>
      <c r="C46" s="171"/>
      <c r="D46" s="172"/>
      <c r="E46" s="18"/>
      <c r="F46" s="4"/>
      <c r="G46" s="173"/>
      <c r="H46" s="186"/>
      <c r="I46" s="184"/>
      <c r="J46" s="118"/>
      <c r="K46" s="10"/>
      <c r="L46" s="174"/>
      <c r="M46" s="127"/>
      <c r="N46" s="78"/>
      <c r="O46" s="78"/>
    </row>
    <row r="47" spans="2:15" ht="15" customHeight="1">
      <c r="B47" s="113"/>
      <c r="C47" s="175"/>
      <c r="D47" s="124"/>
      <c r="E47" s="123"/>
      <c r="F47" s="5"/>
      <c r="G47" s="120"/>
      <c r="H47" s="175"/>
      <c r="I47" s="185"/>
      <c r="J47" s="119"/>
      <c r="K47" s="12"/>
      <c r="L47" s="176"/>
      <c r="M47" s="7"/>
      <c r="N47" s="78"/>
      <c r="O47" s="78"/>
    </row>
    <row r="48" spans="2:15" ht="15" customHeight="1">
      <c r="B48" s="113"/>
      <c r="C48" s="175"/>
      <c r="D48" s="124"/>
      <c r="E48" s="123"/>
      <c r="F48" s="126"/>
      <c r="G48" s="177"/>
      <c r="H48" s="175"/>
      <c r="I48" s="185" t="s">
        <v>86</v>
      </c>
      <c r="J48" s="130" t="s">
        <v>90</v>
      </c>
      <c r="K48" s="178" t="s">
        <v>100</v>
      </c>
      <c r="L48" s="176"/>
      <c r="M48" s="7"/>
      <c r="N48" s="78"/>
      <c r="O48" s="78"/>
    </row>
    <row r="49" spans="2:15" ht="15" customHeight="1">
      <c r="B49" s="113"/>
      <c r="C49" s="175"/>
      <c r="D49" s="124"/>
      <c r="E49" s="123"/>
      <c r="F49" s="126"/>
      <c r="G49" s="177"/>
      <c r="H49" s="175"/>
      <c r="I49" s="185" t="s">
        <v>87</v>
      </c>
      <c r="J49" s="130" t="s">
        <v>101</v>
      </c>
      <c r="K49" s="178" t="s">
        <v>91</v>
      </c>
      <c r="L49" s="176"/>
      <c r="M49" s="7"/>
      <c r="N49" s="78"/>
      <c r="O49" s="78"/>
    </row>
    <row r="50" spans="2:15" ht="15" customHeight="1">
      <c r="B50" s="113"/>
      <c r="C50" s="175"/>
      <c r="D50" s="124"/>
      <c r="E50" s="123"/>
      <c r="F50" s="126"/>
      <c r="G50" s="177"/>
      <c r="H50" s="175"/>
      <c r="I50" s="185" t="s">
        <v>88</v>
      </c>
      <c r="J50" s="130" t="s">
        <v>92</v>
      </c>
      <c r="K50" s="178" t="s">
        <v>102</v>
      </c>
      <c r="L50" s="176"/>
      <c r="M50" s="7"/>
      <c r="N50" s="78"/>
      <c r="O50" s="78"/>
    </row>
    <row r="51" spans="2:15" ht="15" customHeight="1">
      <c r="B51" s="113"/>
      <c r="C51" s="175"/>
      <c r="D51" s="124"/>
      <c r="E51" s="123"/>
      <c r="F51" s="126"/>
      <c r="G51" s="120"/>
      <c r="H51" s="175"/>
      <c r="I51" s="185" t="s">
        <v>89</v>
      </c>
      <c r="J51" s="130" t="s">
        <v>103</v>
      </c>
      <c r="K51" s="178" t="s">
        <v>93</v>
      </c>
      <c r="L51" s="176"/>
      <c r="M51" s="7"/>
      <c r="N51" s="78"/>
      <c r="O51" s="78"/>
    </row>
    <row r="52" spans="2:15" ht="15" customHeight="1">
      <c r="B52" s="113"/>
      <c r="C52" s="175"/>
      <c r="D52" s="124"/>
      <c r="E52" s="123"/>
      <c r="F52" s="126"/>
      <c r="G52" s="120"/>
      <c r="H52" s="175"/>
      <c r="I52" s="185"/>
      <c r="J52" s="130"/>
      <c r="K52" s="131"/>
      <c r="L52" s="176"/>
      <c r="M52" s="7"/>
      <c r="N52" s="78"/>
      <c r="O52" s="78"/>
    </row>
    <row r="53" spans="2:15" ht="15" customHeight="1" thickBot="1">
      <c r="B53" s="113"/>
      <c r="C53" s="175"/>
      <c r="D53" s="125"/>
      <c r="E53" s="179"/>
      <c r="F53" s="110"/>
      <c r="G53" s="180"/>
      <c r="H53" s="187"/>
      <c r="I53" s="185"/>
      <c r="J53" s="119"/>
      <c r="K53" s="12"/>
      <c r="L53" s="183"/>
      <c r="M53" s="128"/>
      <c r="N53" s="78"/>
      <c r="O53" s="78"/>
    </row>
    <row r="54" spans="1:14" ht="14.25" thickBot="1">
      <c r="A54" s="181"/>
      <c r="B54" s="122"/>
      <c r="C54" s="122"/>
      <c r="D54" s="121"/>
      <c r="E54" s="122"/>
      <c r="F54" s="122"/>
      <c r="G54" s="121"/>
      <c r="H54" s="122"/>
      <c r="I54" s="122"/>
      <c r="J54" s="121"/>
      <c r="K54" s="122"/>
      <c r="L54" s="182"/>
      <c r="M54" s="182"/>
      <c r="N54" s="182"/>
    </row>
    <row r="55" spans="1:16" ht="14.25" customHeight="1" thickBot="1">
      <c r="A55" s="213" t="s">
        <v>96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7"/>
      <c r="O55" s="92"/>
      <c r="P55" s="74"/>
    </row>
  </sheetData>
  <sheetProtection/>
  <mergeCells count="23">
    <mergeCell ref="J44:M44"/>
    <mergeCell ref="J45:M45"/>
    <mergeCell ref="F44:I44"/>
    <mergeCell ref="F45:I45"/>
    <mergeCell ref="A55:N55"/>
    <mergeCell ref="E1:J1"/>
    <mergeCell ref="E2:G2"/>
    <mergeCell ref="B44:E44"/>
    <mergeCell ref="B45:E45"/>
    <mergeCell ref="E32:G32"/>
    <mergeCell ref="H32:J32"/>
    <mergeCell ref="K32:M32"/>
    <mergeCell ref="B38:D38"/>
    <mergeCell ref="E38:G38"/>
    <mergeCell ref="H38:J38"/>
    <mergeCell ref="K38:M38"/>
    <mergeCell ref="B32:D32"/>
    <mergeCell ref="A13:M13"/>
    <mergeCell ref="B25:M25"/>
    <mergeCell ref="B26:D26"/>
    <mergeCell ref="E26:G26"/>
    <mergeCell ref="H26:J26"/>
    <mergeCell ref="K26:M26"/>
  </mergeCells>
  <conditionalFormatting sqref="I27:I31 I33:I37 I39:I43">
    <cfRule type="cellIs" priority="1" dxfId="45" operator="greaterThan" stopIfTrue="1">
      <formula>$J27</formula>
    </cfRule>
    <cfRule type="cellIs" priority="2" dxfId="0" operator="lessThan" stopIfTrue="1">
      <formula>$J27</formula>
    </cfRule>
  </conditionalFormatting>
  <conditionalFormatting sqref="J39:J43 J33:J37 J27:J29 J31">
    <cfRule type="cellIs" priority="3" dxfId="45" operator="greaterThan" stopIfTrue="1">
      <formula>$I27</formula>
    </cfRule>
    <cfRule type="cellIs" priority="4" dxfId="0" operator="lessThan" stopIfTrue="1">
      <formula>$I27</formula>
    </cfRule>
  </conditionalFormatting>
  <conditionalFormatting sqref="L46:L53 L39:L43 L33:L37 L27:L29 L31">
    <cfRule type="cellIs" priority="5" dxfId="45" operator="greaterThan" stopIfTrue="1">
      <formula>$M27</formula>
    </cfRule>
    <cfRule type="cellIs" priority="6" dxfId="0" operator="lessThan" stopIfTrue="1">
      <formula>$M27</formula>
    </cfRule>
  </conditionalFormatting>
  <conditionalFormatting sqref="M46:M53 M27:M31 M33:M37 M39:M43">
    <cfRule type="cellIs" priority="7" dxfId="45" operator="greaterThan" stopIfTrue="1">
      <formula>$L27</formula>
    </cfRule>
    <cfRule type="cellIs" priority="8" dxfId="0" operator="lessThan" stopIfTrue="1">
      <formula>$L27</formula>
    </cfRule>
  </conditionalFormatting>
  <conditionalFormatting sqref="D27:D31 D39:D43 D33 D35:D37">
    <cfRule type="cellIs" priority="9" dxfId="45" operator="greaterThan" stopIfTrue="1">
      <formula>$C27</formula>
    </cfRule>
    <cfRule type="cellIs" priority="10" dxfId="0" operator="lessThan" stopIfTrue="1">
      <formula>$C27</formula>
    </cfRule>
  </conditionalFormatting>
  <conditionalFormatting sqref="E46:E53 C39:C43 C33:C37 C28:C31">
    <cfRule type="cellIs" priority="11" dxfId="45" operator="greaterThan" stopIfTrue="1">
      <formula>$D28</formula>
    </cfRule>
    <cfRule type="cellIs" priority="12" dxfId="0" operator="lessThan" stopIfTrue="1">
      <formula>$D28</formula>
    </cfRule>
  </conditionalFormatting>
  <conditionalFormatting sqref="F27:F31 F39:F43">
    <cfRule type="cellIs" priority="13" dxfId="45" operator="greaterThan" stopIfTrue="1">
      <formula>$G27</formula>
    </cfRule>
    <cfRule type="cellIs" priority="14" dxfId="0" operator="lessThan" stopIfTrue="1">
      <formula>$G27</formula>
    </cfRule>
  </conditionalFormatting>
  <conditionalFormatting sqref="G27:G31 G33:G37 G39:G43">
    <cfRule type="cellIs" priority="15" dxfId="45" operator="greaterThan" stopIfTrue="1">
      <formula>$F27</formula>
    </cfRule>
    <cfRule type="cellIs" priority="16" dxfId="0" operator="lessThan" stopIfTrue="1">
      <formula>$F27</formula>
    </cfRule>
  </conditionalFormatting>
  <conditionalFormatting sqref="D46:D53">
    <cfRule type="cellIs" priority="17" dxfId="45" operator="greaterThan" stopIfTrue="1">
      <formula>$E46</formula>
    </cfRule>
    <cfRule type="cellIs" priority="18" dxfId="0" operator="lessThan" stopIfTrue="1">
      <formula>$E46</formula>
    </cfRule>
  </conditionalFormatting>
  <conditionalFormatting sqref="F33 F35 F37">
    <cfRule type="cellIs" priority="19" dxfId="45" operator="greaterThan" stopIfTrue="1">
      <formula>$G$35</formula>
    </cfRule>
    <cfRule type="cellIs" priority="20" dxfId="0" operator="lessThan" stopIfTrue="1">
      <formula>$G33</formula>
    </cfRule>
  </conditionalFormatting>
  <conditionalFormatting sqref="J47">
    <cfRule type="cellIs" priority="21" dxfId="45" operator="greaterThan" stopIfTrue="1">
      <formula>$K$53</formula>
    </cfRule>
    <cfRule type="cellIs" priority="22" dxfId="0" operator="lessThan" stopIfTrue="1">
      <formula>$K$53</formula>
    </cfRule>
  </conditionalFormatting>
  <conditionalFormatting sqref="K47">
    <cfRule type="cellIs" priority="23" dxfId="45" operator="greaterThan" stopIfTrue="1">
      <formula>$J$53</formula>
    </cfRule>
    <cfRule type="cellIs" priority="24" dxfId="0" operator="lessThan" stopIfTrue="1">
      <formula>$J$53</formula>
    </cfRule>
  </conditionalFormatting>
  <conditionalFormatting sqref="G48">
    <cfRule type="cellIs" priority="25" dxfId="45" operator="greaterThan" stopIfTrue="1">
      <formula>$H$53</formula>
    </cfRule>
    <cfRule type="cellIs" priority="26" dxfId="0" operator="lessThan" stopIfTrue="1">
      <formula>$H$53</formula>
    </cfRule>
  </conditionalFormatting>
  <conditionalFormatting sqref="G49:G50">
    <cfRule type="cellIs" priority="27" dxfId="45" operator="greaterThan" stopIfTrue="1">
      <formula>$H$54</formula>
    </cfRule>
    <cfRule type="cellIs" priority="28" dxfId="0" operator="lessThan" stopIfTrue="1">
      <formula>$H$54</formula>
    </cfRule>
  </conditionalFormatting>
  <conditionalFormatting sqref="G51">
    <cfRule type="cellIs" priority="29" dxfId="45" operator="greaterThan" stopIfTrue="1">
      <formula>$H$55</formula>
    </cfRule>
    <cfRule type="cellIs" priority="30" dxfId="0" operator="lessThan" stopIfTrue="1">
      <formula>$H$55</formula>
    </cfRule>
  </conditionalFormatting>
  <conditionalFormatting sqref="G52">
    <cfRule type="cellIs" priority="31" dxfId="45" operator="greaterThan" stopIfTrue="1">
      <formula>$H$56</formula>
    </cfRule>
    <cfRule type="cellIs" priority="32" dxfId="0" operator="lessThan" stopIfTrue="1">
      <formula>$H$56</formula>
    </cfRule>
  </conditionalFormatting>
  <conditionalFormatting sqref="C27">
    <cfRule type="cellIs" priority="33" dxfId="1" operator="greaterThan" stopIfTrue="1">
      <formula>$D27</formula>
    </cfRule>
    <cfRule type="cellIs" priority="34" dxfId="0" operator="lessThan" stopIfTrue="1">
      <formula>$D27</formula>
    </cfRule>
  </conditionalFormatting>
  <conditionalFormatting sqref="L30">
    <cfRule type="cellIs" priority="35" dxfId="1" operator="greaterThan" stopIfTrue="1">
      <formula>$M30</formula>
    </cfRule>
    <cfRule type="cellIs" priority="36" dxfId="0" operator="lessThan" stopIfTrue="1">
      <formula>$M30</formula>
    </cfRule>
  </conditionalFormatting>
  <conditionalFormatting sqref="J30">
    <cfRule type="cellIs" priority="37" dxfId="1" operator="greaterThan" stopIfTrue="1">
      <formula>$I30</formula>
    </cfRule>
    <cfRule type="cellIs" priority="38" dxfId="0" operator="lessThan" stopIfTrue="1">
      <formula>$I30</formula>
    </cfRule>
  </conditionalFormatting>
  <conditionalFormatting sqref="D34">
    <cfRule type="cellIs" priority="39" dxfId="1" operator="greaterThan" stopIfTrue="1">
      <formula>$C34</formula>
    </cfRule>
    <cfRule type="cellIs" priority="40" dxfId="0" operator="lessThan" stopIfTrue="1">
      <formula>$C34</formula>
    </cfRule>
  </conditionalFormatting>
  <conditionalFormatting sqref="F34">
    <cfRule type="cellIs" priority="41" dxfId="45" operator="greaterThan" stopIfTrue="1">
      <formula>$G$34</formula>
    </cfRule>
    <cfRule type="cellIs" priority="42" dxfId="0" operator="lessThan" stopIfTrue="1">
      <formula>$G34</formula>
    </cfRule>
  </conditionalFormatting>
  <conditionalFormatting sqref="F36">
    <cfRule type="cellIs" priority="43" dxfId="45" operator="greaterThan" stopIfTrue="1">
      <formula>$G$36</formula>
    </cfRule>
    <cfRule type="cellIs" priority="44" dxfId="0" operator="lessThan" stopIfTrue="1">
      <formula>$G36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7" r:id="rId2"/>
  <headerFooter alignWithMargins="0">
    <oddHeader>&amp;LPage &amp;P&amp;CArea 8 Statistics&amp;Ras of &amp;D</oddHeader>
  </headerFooter>
  <rowBreaks count="1" manualBreakCount="1">
    <brk id="23" max="13" man="1"/>
  </rowBreaks>
  <ignoredErrors>
    <ignoredError sqref="J29 C35 F34 I35 J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494"/>
  <sheetViews>
    <sheetView showZeros="0" zoomScale="78" zoomScaleNormal="78" zoomScalePageLayoutView="0" workbookViewId="0" topLeftCell="A1">
      <selection activeCell="Q78" sqref="Q78"/>
    </sheetView>
  </sheetViews>
  <sheetFormatPr defaultColWidth="9.00390625" defaultRowHeight="14.25"/>
  <cols>
    <col min="1" max="1" width="15.375" style="0" bestFit="1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6" hidden="1" customWidth="1"/>
  </cols>
  <sheetData>
    <row r="1" ht="14.25" thickBot="1">
      <c r="W1" s="16" t="s">
        <v>30</v>
      </c>
    </row>
    <row r="2" spans="1:27" ht="13.5">
      <c r="A2" s="17" t="s">
        <v>104</v>
      </c>
      <c r="B2" s="231" t="s">
        <v>204</v>
      </c>
      <c r="C2" s="232"/>
      <c r="D2" s="232"/>
      <c r="E2" s="233"/>
      <c r="F2" s="231" t="s">
        <v>205</v>
      </c>
      <c r="G2" s="232"/>
      <c r="H2" s="232"/>
      <c r="I2" s="233"/>
      <c r="J2" s="231" t="s">
        <v>206</v>
      </c>
      <c r="K2" s="232"/>
      <c r="L2" s="232"/>
      <c r="M2" s="233"/>
      <c r="N2" s="231" t="s">
        <v>207</v>
      </c>
      <c r="O2" s="232"/>
      <c r="P2" s="232"/>
      <c r="Q2" s="233"/>
      <c r="R2" s="231" t="s">
        <v>208</v>
      </c>
      <c r="S2" s="232"/>
      <c r="T2" s="232"/>
      <c r="U2" s="233"/>
      <c r="V2" s="18" t="s">
        <v>3</v>
      </c>
      <c r="W2" s="78" t="str">
        <f>B2</f>
        <v>White, Joel</v>
      </c>
      <c r="X2" s="78" t="str">
        <f>F2</f>
        <v>Ojeda, Fatima</v>
      </c>
      <c r="Y2" s="78" t="str">
        <f>J2</f>
        <v>Douglas, Orane</v>
      </c>
      <c r="Z2" s="78" t="str">
        <f>N2</f>
        <v>Munford, Andre</v>
      </c>
      <c r="AA2" s="79" t="str">
        <f>R2</f>
        <v>Woodard, David</v>
      </c>
    </row>
    <row r="3" spans="1:27" ht="14.25" thickBot="1">
      <c r="A3" s="19" t="s">
        <v>4</v>
      </c>
      <c r="B3" s="20" t="s">
        <v>5</v>
      </c>
      <c r="C3" s="21" t="s">
        <v>6</v>
      </c>
      <c r="D3" s="22" t="s">
        <v>7</v>
      </c>
      <c r="E3" s="23" t="s">
        <v>8</v>
      </c>
      <c r="F3" s="20" t="s">
        <v>5</v>
      </c>
      <c r="G3" s="21" t="s">
        <v>6</v>
      </c>
      <c r="H3" s="21" t="s">
        <v>7</v>
      </c>
      <c r="I3" s="23" t="s">
        <v>8</v>
      </c>
      <c r="J3" s="20" t="s">
        <v>5</v>
      </c>
      <c r="K3" s="21" t="s">
        <v>6</v>
      </c>
      <c r="L3" s="21" t="s">
        <v>7</v>
      </c>
      <c r="M3" s="23" t="s">
        <v>8</v>
      </c>
      <c r="N3" s="20" t="s">
        <v>5</v>
      </c>
      <c r="O3" s="21" t="s">
        <v>6</v>
      </c>
      <c r="P3" s="21" t="s">
        <v>7</v>
      </c>
      <c r="Q3" s="23" t="s">
        <v>8</v>
      </c>
      <c r="R3" s="20" t="s">
        <v>5</v>
      </c>
      <c r="S3" s="21" t="s">
        <v>6</v>
      </c>
      <c r="T3" s="21" t="s">
        <v>7</v>
      </c>
      <c r="U3" s="23" t="s">
        <v>8</v>
      </c>
      <c r="V3" s="24" t="s">
        <v>9</v>
      </c>
      <c r="W3" s="104">
        <f>IF(SUM(E4:E17)&gt;0,LARGE(E4:E17,1),0)</f>
        <v>246</v>
      </c>
      <c r="X3" s="105">
        <f>IF(SUM(I4:I17)&gt;0,LARGE(I4:I17,1),0)</f>
        <v>254</v>
      </c>
      <c r="Y3" s="105">
        <f>IF(SUM(M4:M17)&gt;0,LARGE(M4:M17,1),0)</f>
        <v>232</v>
      </c>
      <c r="Z3" s="105">
        <f>IF(SUM(Q4:Q17)&gt;0,LARGE(Q4:Q17,1),0)</f>
        <v>226</v>
      </c>
      <c r="AA3" s="106">
        <f>IF(SUM(U4:U17)&gt;0,LARGE(U4:U17,1),0)</f>
        <v>218</v>
      </c>
    </row>
    <row r="4" spans="1:27" s="143" customFormat="1" ht="13.5" thickTop="1">
      <c r="A4" s="25" t="s">
        <v>105</v>
      </c>
      <c r="B4" s="133"/>
      <c r="C4" s="134"/>
      <c r="D4" s="135"/>
      <c r="E4" s="136">
        <v>246</v>
      </c>
      <c r="F4" s="133"/>
      <c r="G4" s="134"/>
      <c r="H4" s="134"/>
      <c r="I4" s="136">
        <v>254</v>
      </c>
      <c r="J4" s="133"/>
      <c r="K4" s="134"/>
      <c r="L4" s="134"/>
      <c r="M4" s="136">
        <v>232</v>
      </c>
      <c r="N4" s="133"/>
      <c r="O4" s="134"/>
      <c r="P4" s="134"/>
      <c r="Q4" s="136">
        <v>226</v>
      </c>
      <c r="R4" s="133"/>
      <c r="S4" s="134"/>
      <c r="T4" s="134"/>
      <c r="U4" s="136">
        <v>218</v>
      </c>
      <c r="V4" s="102">
        <f>IF(SUM(E4,I4,M4,Q4,U4,U22,Q22,M22,I22,E22,E40,I40,M40,Q40,U40)&gt;0,(LARGE((E4,I4,M4,Q4,U4,U22,Q22,M22,I22,E22,E40,I40,M40,Q40,U40),1)+LARGE((E4,I4,M4,Q4,U4,U22,Q22,M22,I22,E22,E40,I40,M40,Q40,U40),2)+LARGE((E4,I4,M4,Q4,U4,U22,Q22,M22,I22,E22,E40,I40,M40,Q40,U40),3)+LARGE((E4,I4,M4,Q4,U4,U22,Q22,M22,I22,E22,E40,I40,M40,Q40,U40),4)),"")</f>
        <v>958</v>
      </c>
      <c r="W4" s="141"/>
      <c r="X4" s="141"/>
      <c r="Y4" s="141"/>
      <c r="Z4" s="141"/>
      <c r="AA4" s="142"/>
    </row>
    <row r="5" spans="1:27" s="143" customFormat="1" ht="12.75">
      <c r="A5" s="26" t="s">
        <v>106</v>
      </c>
      <c r="B5" s="137"/>
      <c r="C5" s="138"/>
      <c r="D5" s="139"/>
      <c r="E5" s="136">
        <v>234</v>
      </c>
      <c r="F5" s="137"/>
      <c r="G5" s="138"/>
      <c r="H5" s="138"/>
      <c r="I5" s="136">
        <v>200</v>
      </c>
      <c r="J5" s="137"/>
      <c r="K5" s="138"/>
      <c r="L5" s="138"/>
      <c r="M5" s="136">
        <v>202</v>
      </c>
      <c r="N5" s="137"/>
      <c r="O5" s="138"/>
      <c r="P5" s="138"/>
      <c r="Q5" s="136">
        <v>199</v>
      </c>
      <c r="R5" s="137"/>
      <c r="S5" s="138"/>
      <c r="T5" s="138"/>
      <c r="U5" s="136">
        <v>203</v>
      </c>
      <c r="V5" s="102">
        <f>IF(SUM(E5,I5,M5,Q5,U5,U23,Q23,M23,I23,E23,E41,I41,M41,Q41,U41)&gt;0,(LARGE((E5,I5,M5,Q5,U5,U23,Q23,M23,I23,E23,E41,I41,M41,Q41,U41),1)+LARGE((E5,I5,M5,Q5,U5,U23,Q23,M23,I23,E23,E41,I41,M41,Q41,U41),2)+LARGE((E5,I5,M5,Q5,U5,U23,Q23,M23,I23,E23,E41,I41,M41,Q41,U41),3)+LARGE((E5,I5,M5,Q5,U5,U23,Q23,M23,I23,E23,E41,I41,M41,Q41,U41),4)),"")</f>
        <v>839</v>
      </c>
      <c r="W5" s="141"/>
      <c r="X5" s="141"/>
      <c r="Y5" s="141"/>
      <c r="Z5" s="141"/>
      <c r="AA5" s="142"/>
    </row>
    <row r="6" spans="1:27" s="143" customFormat="1" ht="12.75">
      <c r="A6" s="26" t="s">
        <v>107</v>
      </c>
      <c r="B6" s="137"/>
      <c r="C6" s="138"/>
      <c r="D6" s="139"/>
      <c r="E6" s="136">
        <v>224</v>
      </c>
      <c r="F6" s="137"/>
      <c r="G6" s="138"/>
      <c r="H6" s="138"/>
      <c r="I6" s="136">
        <v>195</v>
      </c>
      <c r="J6" s="137"/>
      <c r="K6" s="138"/>
      <c r="L6" s="140"/>
      <c r="M6" s="136">
        <v>212</v>
      </c>
      <c r="N6" s="137"/>
      <c r="O6" s="138"/>
      <c r="P6" s="140"/>
      <c r="Q6" s="136">
        <v>209</v>
      </c>
      <c r="R6" s="137"/>
      <c r="S6" s="138"/>
      <c r="T6" s="140"/>
      <c r="U6" s="136">
        <f aca="true" t="shared" si="0" ref="U6:U15">IF(SUM(R6:T6)&gt;0,SUM(R6:T6),"")</f>
      </c>
      <c r="V6" s="102">
        <f>IF(SUM(E6,I6,M6,Q6,U6,U24,Q24,M24,I24,E24,E42,I42,M42,Q42,U42)&gt;0,(LARGE((E6,I6,M6,Q6,U6,U24,Q24,M24,I24,E24,E42,I42,M42,Q42,U42),1)+LARGE((E6,I6,M6,Q6,U6,U24,Q24,M24,I24,E24,E42,I42,M42,Q42,U42),2)+LARGE((E6,I6,M6,Q6,U6,U24,Q24,M24,I24,E24,E42,I42,M42,Q42,U42),3)+LARGE((E6,I6,M6,Q6,U6,U24,Q24,M24,I24,E24,E42,I42,M42,Q42,U42),4)),"")</f>
        <v>840</v>
      </c>
      <c r="W6" s="141"/>
      <c r="X6" s="141"/>
      <c r="Y6" s="141"/>
      <c r="Z6" s="141"/>
      <c r="AA6" s="142"/>
    </row>
    <row r="7" spans="1:27" s="143" customFormat="1" ht="12.75">
      <c r="A7" s="26" t="s">
        <v>58</v>
      </c>
      <c r="B7" s="137"/>
      <c r="C7" s="138"/>
      <c r="D7" s="139"/>
      <c r="E7" s="136">
        <v>239</v>
      </c>
      <c r="F7" s="137"/>
      <c r="G7" s="138"/>
      <c r="H7" s="138"/>
      <c r="I7" s="136">
        <v>221</v>
      </c>
      <c r="J7" s="137"/>
      <c r="K7" s="138"/>
      <c r="L7" s="138"/>
      <c r="M7" s="136">
        <v>204</v>
      </c>
      <c r="N7" s="137"/>
      <c r="O7" s="138"/>
      <c r="P7" s="138"/>
      <c r="Q7" s="136">
        <v>212</v>
      </c>
      <c r="R7" s="137"/>
      <c r="S7" s="138"/>
      <c r="T7" s="138"/>
      <c r="U7" s="136">
        <f t="shared" si="0"/>
      </c>
      <c r="V7" s="102">
        <f>IF(SUM(E7,I7,M7,Q7,U7,U25,Q25,M25,I25,E25,E43,I43,M43,Q43,U43)&gt;0,(LARGE((E7,I7,M7,Q7,U7,U25,Q25,M25,I25,E25,E43,I43,M43,Q43,U43),1)+LARGE((E7,I7,M7,Q7,U7,U25,Q25,M25,I25,E25,E43,I43,M43,Q43,U43),2)+LARGE((E7,I7,M7,Q7,U7,U25,Q25,M25,I25,E25,E43,I43,M43,Q43,U43),3)+LARGE((E7,I7,M7,Q7,U7,U25,Q25,M25,I25,E25,E43,I43,M43,Q43,U43),4)),"")</f>
        <v>876</v>
      </c>
      <c r="W7" s="141"/>
      <c r="X7" s="141"/>
      <c r="Y7" s="141"/>
      <c r="Z7" s="141"/>
      <c r="AA7" s="142"/>
    </row>
    <row r="8" spans="1:27" s="143" customFormat="1" ht="12.75">
      <c r="A8" s="26" t="s">
        <v>63</v>
      </c>
      <c r="B8" s="137"/>
      <c r="C8" s="138"/>
      <c r="D8" s="140"/>
      <c r="E8" s="136">
        <v>201</v>
      </c>
      <c r="F8" s="137"/>
      <c r="G8" s="138"/>
      <c r="H8" s="140"/>
      <c r="I8" s="136">
        <v>237</v>
      </c>
      <c r="J8" s="137"/>
      <c r="K8" s="138"/>
      <c r="L8" s="140"/>
      <c r="M8" s="136">
        <v>207</v>
      </c>
      <c r="N8" s="137"/>
      <c r="O8" s="138"/>
      <c r="P8" s="138"/>
      <c r="Q8" s="136">
        <v>201</v>
      </c>
      <c r="R8" s="137"/>
      <c r="S8" s="138"/>
      <c r="T8" s="140"/>
      <c r="U8" s="136">
        <v>208</v>
      </c>
      <c r="V8" s="102">
        <f>IF(SUM(E8,I8,M8,Q8,U8,U26,Q26,M26,I26,E26,E44,I44,M44,Q44,U44)&gt;0,(LARGE((E8,I8,M8,Q8,U8,U26,Q26,M26,I26,E26,E44,I44,M44,Q44,U44),1)+LARGE((E8,I8,M8,Q8,U8,U26,Q26,M26,I26,E26,E44,I44,M44,Q44,U44),2)+LARGE((E8,I8,M8,Q8,U8,U26,Q26,M26,I26,E26,E44,I44,M44,Q44,U44),3)+LARGE((E8,I8,M8,Q8,U8,U26,Q26,M26,I26,E26,E44,I44,M44,Q44,U44),4)),"")</f>
        <v>853</v>
      </c>
      <c r="W8" s="141"/>
      <c r="X8" s="141"/>
      <c r="Y8" s="141"/>
      <c r="Z8" s="141"/>
      <c r="AA8" s="142"/>
    </row>
    <row r="9" spans="1:27" s="143" customFormat="1" ht="12.75">
      <c r="A9" s="26" t="s">
        <v>67</v>
      </c>
      <c r="B9" s="137"/>
      <c r="C9" s="138"/>
      <c r="D9" s="140"/>
      <c r="E9" s="136">
        <v>234</v>
      </c>
      <c r="F9" s="137"/>
      <c r="G9" s="138"/>
      <c r="H9" s="140"/>
      <c r="I9" s="136">
        <v>217</v>
      </c>
      <c r="J9" s="137"/>
      <c r="K9" s="138"/>
      <c r="L9" s="140"/>
      <c r="M9" s="136">
        <v>220</v>
      </c>
      <c r="N9" s="137"/>
      <c r="O9" s="138"/>
      <c r="P9" s="138"/>
      <c r="Q9" s="136">
        <v>174</v>
      </c>
      <c r="R9" s="137"/>
      <c r="S9" s="138"/>
      <c r="T9" s="140"/>
      <c r="U9" s="136">
        <v>207</v>
      </c>
      <c r="V9" s="102">
        <f>IF(SUM(E9,I9,M9,Q9,U9,U27,Q27,M27,I27,E27,E45,I45,M45,Q45,U45)&gt;0,(LARGE((E9,I9,M9,Q9,U9,U27,Q27,M27,I27,E27,E45,I45,M45,Q45,U45),1)+LARGE((E9,I9,M9,Q9,U9,U27,Q27,M27,I27,E27,E45,I45,M45,Q45,U45),2)+LARGE((E9,I9,M9,Q9,U9,U27,Q27,M27,I27,E27,E45,I45,M45,Q45,U45),3)+LARGE((E9,I9,M9,Q9,U9,U27,Q27,M27,I27,E27,E45,I45,M45,Q45,U45),4)),"")</f>
        <v>878</v>
      </c>
      <c r="W9" s="141"/>
      <c r="X9" s="141"/>
      <c r="Y9" s="141"/>
      <c r="Z9" s="141"/>
      <c r="AA9" s="142"/>
    </row>
    <row r="10" spans="1:27" s="143" customFormat="1" ht="12.75">
      <c r="A10" s="26" t="s">
        <v>108</v>
      </c>
      <c r="B10" s="137"/>
      <c r="C10" s="138"/>
      <c r="D10" s="139"/>
      <c r="E10" s="136">
        <v>229</v>
      </c>
      <c r="F10" s="137"/>
      <c r="G10" s="138"/>
      <c r="H10" s="140"/>
      <c r="I10" s="136">
        <v>237</v>
      </c>
      <c r="J10" s="137"/>
      <c r="K10" s="138"/>
      <c r="L10" s="140"/>
      <c r="M10" s="136">
        <v>209</v>
      </c>
      <c r="N10" s="137"/>
      <c r="O10" s="138"/>
      <c r="P10" s="138"/>
      <c r="Q10" s="136">
        <v>213</v>
      </c>
      <c r="R10" s="137"/>
      <c r="S10" s="138"/>
      <c r="T10" s="138"/>
      <c r="U10" s="136">
        <v>203</v>
      </c>
      <c r="V10" s="102">
        <f>IF(SUM(E10,I10,M10,Q10,U10,U28,Q28,M28,I28,E28,E46,I46,M46,Q46,U46)&gt;0,(LARGE((E10,I10,M10,Q10,U10,U28,Q28,M28,I28,E28,E46,I46,M46,Q46,U46),1)+LARGE((E10,I10,M10,Q10,U10,U28,Q28,M28,I28,E28,E46,I46,M46,Q46,U46),2)+LARGE((E10,I10,M10,Q10,U10,U28,Q28,M28,I28,E28,E46,I46,M46,Q46,U46),3)+LARGE((E10,I10,M10,Q10,U10,U28,Q28,M28,I28,E28,E46,I46,M46,Q46,U46),4)),"")</f>
        <v>888</v>
      </c>
      <c r="W10" s="141"/>
      <c r="X10" s="141"/>
      <c r="Y10" s="141"/>
      <c r="Z10" s="141"/>
      <c r="AA10" s="142"/>
    </row>
    <row r="11" spans="1:27" s="143" customFormat="1" ht="12.75">
      <c r="A11" s="26" t="s">
        <v>109</v>
      </c>
      <c r="B11" s="137"/>
      <c r="C11" s="138"/>
      <c r="D11" s="139"/>
      <c r="E11" s="136">
        <v>217</v>
      </c>
      <c r="F11" s="137"/>
      <c r="G11" s="138"/>
      <c r="H11" s="140"/>
      <c r="I11" s="136">
        <v>235</v>
      </c>
      <c r="J11" s="137"/>
      <c r="K11" s="138"/>
      <c r="L11" s="140"/>
      <c r="M11" s="136">
        <v>202</v>
      </c>
      <c r="N11" s="137"/>
      <c r="O11" s="138"/>
      <c r="P11" s="140"/>
      <c r="Q11" s="136">
        <v>209</v>
      </c>
      <c r="R11" s="137"/>
      <c r="S11" s="138"/>
      <c r="T11" s="140"/>
      <c r="U11" s="136">
        <v>201</v>
      </c>
      <c r="V11" s="102">
        <f>IF(SUM(E11,I11,M11,Q11,U11,U29,Q29,M29,I29,E29,E47,I47,M47,Q47,U47)&gt;0,(LARGE((E11,I11,M11,Q11,U11,U29,Q29,M29,I29,E29,E47,I47,M47,Q47,U47),1)+LARGE((E11,I11,M11,Q11,U11,U29,Q29,M29,I29,E29,E47,I47,M47,Q47,U47),2)+LARGE((E11,I11,M11,Q11,U11,U29,Q29,M29,I29,E29,E47,I47,M47,Q47,U47),3)+LARGE((E11,I11,M11,Q11,U11,U29,Q29,M29,I29,E29,E47,I47,M47,Q47,U47),4)),"")</f>
        <v>863</v>
      </c>
      <c r="W11" s="141"/>
      <c r="X11" s="141"/>
      <c r="Y11" s="141"/>
      <c r="Z11" s="141"/>
      <c r="AA11" s="142"/>
    </row>
    <row r="12" spans="1:27" s="143" customFormat="1" ht="12.75">
      <c r="A12" s="26" t="s">
        <v>128</v>
      </c>
      <c r="B12" s="137"/>
      <c r="C12" s="138"/>
      <c r="D12" s="139"/>
      <c r="E12" s="136">
        <f aca="true" t="shared" si="1" ref="E12:E17">IF(SUM(B12:D12)&gt;0,SUM(B12:D12),"")</f>
      </c>
      <c r="F12" s="137"/>
      <c r="G12" s="138"/>
      <c r="H12" s="138"/>
      <c r="I12" s="136">
        <f aca="true" t="shared" si="2" ref="I12:I17">IF(SUM(F12:H12)&gt;0,SUM(F12:H12),"")</f>
      </c>
      <c r="J12" s="137"/>
      <c r="K12" s="138"/>
      <c r="L12" s="138"/>
      <c r="M12" s="136">
        <f aca="true" t="shared" si="3" ref="M12:M17">IF(SUM(J12:L12)&gt;0,SUM(J12:L12),"")</f>
      </c>
      <c r="N12" s="137"/>
      <c r="O12" s="138"/>
      <c r="P12" s="138"/>
      <c r="Q12" s="136">
        <f aca="true" t="shared" si="4" ref="Q12:Q17">IF(SUM(N12:P12)&gt;0,SUM(N12:P12),"")</f>
      </c>
      <c r="R12" s="137"/>
      <c r="S12" s="138"/>
      <c r="T12" s="138"/>
      <c r="U12" s="136">
        <f>IF(SUM(R12:T12)&gt;0,SUM(R12:T12),"")</f>
      </c>
      <c r="V12" s="102" t="s">
        <v>128</v>
      </c>
      <c r="W12" s="141"/>
      <c r="X12" s="141"/>
      <c r="Y12" s="141"/>
      <c r="Z12" s="141"/>
      <c r="AA12" s="142"/>
    </row>
    <row r="13" spans="1:27" s="143" customFormat="1" ht="12.75">
      <c r="A13" s="26"/>
      <c r="B13" s="137"/>
      <c r="C13" s="138"/>
      <c r="D13" s="139"/>
      <c r="E13" s="136">
        <f t="shared" si="1"/>
      </c>
      <c r="F13" s="137"/>
      <c r="G13" s="138"/>
      <c r="H13" s="140"/>
      <c r="I13" s="136">
        <f t="shared" si="2"/>
      </c>
      <c r="J13" s="137"/>
      <c r="K13" s="138"/>
      <c r="L13" s="140"/>
      <c r="M13" s="136">
        <f t="shared" si="3"/>
      </c>
      <c r="N13" s="137"/>
      <c r="O13" s="138"/>
      <c r="P13" s="138"/>
      <c r="Q13" s="136">
        <f t="shared" si="4"/>
      </c>
      <c r="R13" s="137"/>
      <c r="S13" s="138"/>
      <c r="T13" s="138"/>
      <c r="U13" s="136">
        <f t="shared" si="0"/>
      </c>
      <c r="V13" s="102">
        <f>IF(SUM(E13,I13,M13,Q13,U13,U31,Q31,M31,I31,E31,E49,I49,M49,Q49,U49)&gt;0,(LARGE((E13,I13,M13,Q13,U13,U31,Q31,M31,I31,E31,E49,I49,M49,Q49,U49),1)+LARGE((E13,I13,M13,Q13,U13,U31,Q31,M31,I31,E31,E49,I49,M49,Q49,U49),2)+LARGE((E13,I13,M13,Q13,U13,U31,Q31,M31,I31,E31,E49,I49,M49,Q49,U49),3)+LARGE((E13,I13,M13,Q13,U13,U31,Q31,M31,I31,E31,E49,I49,M49,Q49,U49),4)),"")</f>
      </c>
      <c r="W13" s="141"/>
      <c r="X13" s="141"/>
      <c r="Y13" s="141"/>
      <c r="Z13" s="141"/>
      <c r="AA13" s="142"/>
    </row>
    <row r="14" spans="1:27" s="143" customFormat="1" ht="12.75">
      <c r="A14" s="26"/>
      <c r="B14" s="137"/>
      <c r="C14" s="138"/>
      <c r="D14" s="139"/>
      <c r="E14" s="136">
        <f t="shared" si="1"/>
      </c>
      <c r="F14" s="137"/>
      <c r="G14" s="138"/>
      <c r="H14" s="140"/>
      <c r="I14" s="136">
        <f t="shared" si="2"/>
      </c>
      <c r="J14" s="137"/>
      <c r="K14" s="138"/>
      <c r="L14" s="140"/>
      <c r="M14" s="136">
        <f t="shared" si="3"/>
      </c>
      <c r="N14" s="137"/>
      <c r="O14" s="138"/>
      <c r="P14" s="140"/>
      <c r="Q14" s="136">
        <f t="shared" si="4"/>
      </c>
      <c r="R14" s="137"/>
      <c r="S14" s="138"/>
      <c r="T14" s="140"/>
      <c r="U14" s="136">
        <f t="shared" si="0"/>
      </c>
      <c r="V14" s="102">
        <f>IF(SUM(E14,I14,M14,Q14,U14,U32,Q32,M32,I32,E32,E50,I50,M50,Q50,U50)&gt;0,(LARGE((E14,I14,M14,Q14,U14,U32,Q32,M32,I32,E32,E50,I50,M50,Q50,U50),1)+LARGE((E14,I14,M14,Q14,U14,U32,Q32,M32,I32,E32,E50,I50,M50,Q50,U50),2)+LARGE((E14,I14,M14,Q14,U14,U32,Q32,M32,I32,E32,E50,I50,M50,Q50,U50),3)+LARGE((E14,I14,M14,Q14,U14,U32,Q32,M32,I32,E32,E50,I50,M50,Q50,U50),4)),"")</f>
      </c>
      <c r="W14" s="141"/>
      <c r="X14" s="141"/>
      <c r="Y14" s="141"/>
      <c r="Z14" s="141"/>
      <c r="AA14" s="142"/>
    </row>
    <row r="15" spans="1:27" s="143" customFormat="1" ht="12.75">
      <c r="A15" s="26"/>
      <c r="B15" s="137"/>
      <c r="C15" s="138"/>
      <c r="D15" s="139"/>
      <c r="E15" s="136">
        <f t="shared" si="1"/>
      </c>
      <c r="F15" s="137"/>
      <c r="G15" s="138"/>
      <c r="H15" s="138"/>
      <c r="I15" s="136">
        <f t="shared" si="2"/>
      </c>
      <c r="J15" s="137"/>
      <c r="K15" s="138"/>
      <c r="L15" s="138"/>
      <c r="M15" s="136">
        <f t="shared" si="3"/>
      </c>
      <c r="N15" s="137"/>
      <c r="O15" s="138"/>
      <c r="P15" s="138"/>
      <c r="Q15" s="136">
        <f t="shared" si="4"/>
      </c>
      <c r="R15" s="137"/>
      <c r="S15" s="138"/>
      <c r="T15" s="138"/>
      <c r="U15" s="136">
        <f t="shared" si="0"/>
      </c>
      <c r="V15" s="102">
        <f>IF(SUM(E15,I15,M15,Q15,U15,U33,Q33,M33,I33,E33,E51,I51,M51,Q51,U51)&gt;0,(LARGE((E15,I15,M15,Q15,U15,U33,Q33,M33,I33,E33,E51,I51,M51,Q51,U51),1)+LARGE((E15,I15,M15,Q15,U15,U33,Q33,M33,I33,E33,E51,I51,M51,Q51,U51),2)+LARGE((E15,I15,M15,Q15,U15,U33,Q33,M33,I33,E33,E51,I51,M51,Q51,U51),3)+LARGE((E15,I15,M15,Q15,U15,U33,Q33,M33,I33,E33,E51,I51,M51,Q51,U51),4)),"")</f>
      </c>
      <c r="W15" s="141"/>
      <c r="X15" s="141"/>
      <c r="Y15" s="141"/>
      <c r="Z15" s="141"/>
      <c r="AA15" s="142"/>
    </row>
    <row r="16" spans="1:27" s="143" customFormat="1" ht="12.75">
      <c r="A16" s="26" t="s">
        <v>22</v>
      </c>
      <c r="B16" s="137"/>
      <c r="C16" s="138"/>
      <c r="D16" s="139"/>
      <c r="E16" s="136">
        <f t="shared" si="1"/>
      </c>
      <c r="F16" s="137"/>
      <c r="G16" s="138"/>
      <c r="H16" s="138"/>
      <c r="I16" s="136">
        <f t="shared" si="2"/>
      </c>
      <c r="J16" s="137"/>
      <c r="K16" s="138"/>
      <c r="L16" s="138"/>
      <c r="M16" s="136">
        <f t="shared" si="3"/>
      </c>
      <c r="N16" s="137"/>
      <c r="O16" s="138"/>
      <c r="P16" s="138"/>
      <c r="Q16" s="136">
        <f t="shared" si="4"/>
      </c>
      <c r="R16" s="137"/>
      <c r="S16" s="138"/>
      <c r="T16" s="138"/>
      <c r="U16" s="136">
        <f>IF(SUM(R16:T16)&gt;0,SUM(R16:T16),"")</f>
      </c>
      <c r="V16" s="102">
        <f>IF(SUM(E16,I16,M16,Q16,U16,U34,Q34,M34,I34,E34,E52,I52,M52,Q52,U52)&gt;0,(LARGE((E16,I16,M16,Q16,U16,U34,Q34,M34,I34,E34,E52,I52,M52,Q52,U52),1)+LARGE((E16,I16,M16,Q16,U16,U34,Q34,M34,I34,E34,E52,I52,M52,Q52,U52),2)+LARGE((E16,I16,M16,Q16,U16,U34,Q34,M34,I34,E34,E52,I52,M52,Q52,U52),3)+LARGE((E16,I16,M16,Q16,U16,U34,Q34,M34,I34,E34,E52,I52,M52,Q52,U52),4)),"")</f>
      </c>
      <c r="W16" s="141"/>
      <c r="X16" s="141"/>
      <c r="Y16" s="141"/>
      <c r="Z16" s="141"/>
      <c r="AA16" s="142"/>
    </row>
    <row r="17" spans="1:27" s="143" customFormat="1" ht="12.75">
      <c r="A17" s="26" t="s">
        <v>23</v>
      </c>
      <c r="B17" s="137"/>
      <c r="C17" s="138"/>
      <c r="D17" s="139"/>
      <c r="E17" s="136">
        <f t="shared" si="1"/>
      </c>
      <c r="F17" s="137"/>
      <c r="G17" s="138"/>
      <c r="H17" s="138"/>
      <c r="I17" s="136">
        <f t="shared" si="2"/>
      </c>
      <c r="J17" s="137"/>
      <c r="K17" s="138"/>
      <c r="L17" s="138"/>
      <c r="M17" s="136">
        <f t="shared" si="3"/>
      </c>
      <c r="N17" s="137"/>
      <c r="O17" s="138"/>
      <c r="P17" s="138"/>
      <c r="Q17" s="136">
        <f t="shared" si="4"/>
      </c>
      <c r="R17" s="137"/>
      <c r="S17" s="138"/>
      <c r="T17" s="138"/>
      <c r="U17" s="136">
        <f>IF(SUM(R17:T17)&gt;0,SUM(R17:T17),"")</f>
      </c>
      <c r="V17" s="102">
        <f>IF(SUM(E17,I17,M17,Q17,U17,U35,Q35,M35,I35,E35,E53,I53,M53,Q53,U53)&gt;0,(LARGE((E17,I17,M17,Q17,U17,U35,Q35,M35,I35,E35,E53,I53,M53,Q53,U53),1)+LARGE((E17,I17,M17,Q17,U17,U35,Q35,M35,I35,E35,E53,I53,M53,Q53,U53),2)+LARGE((E17,I17,M17,Q17,U17,U35,Q35,M35,I35,E35,E53,I53,M53,Q53,U53),3)+LARGE((E17,I17,M17,Q17,U17,U35,Q35,M35,I35,E35,E53,I53,M53,Q53,U53),4)),"")</f>
      </c>
      <c r="W17" s="141"/>
      <c r="X17" s="141"/>
      <c r="Y17" s="141"/>
      <c r="Z17" s="141"/>
      <c r="AA17" s="142"/>
    </row>
    <row r="18" spans="1:27" s="143" customFormat="1" ht="13.5" thickBot="1">
      <c r="A18" s="112" t="s">
        <v>10</v>
      </c>
      <c r="B18" s="144">
        <f>IF(SUM(B4:B15)=0,0,AVERAGE(B4:B15))</f>
        <v>0</v>
      </c>
      <c r="C18" s="145">
        <f aca="true" t="shared" si="5" ref="C18:U18">IF(SUM(C4:C15)=0,0,AVERAGE(C4:C15))</f>
        <v>0</v>
      </c>
      <c r="D18" s="146">
        <f t="shared" si="5"/>
        <v>0</v>
      </c>
      <c r="E18" s="147">
        <f t="shared" si="5"/>
        <v>228</v>
      </c>
      <c r="F18" s="144">
        <f t="shared" si="5"/>
        <v>0</v>
      </c>
      <c r="G18" s="145">
        <f t="shared" si="5"/>
        <v>0</v>
      </c>
      <c r="H18" s="146">
        <f t="shared" si="5"/>
        <v>0</v>
      </c>
      <c r="I18" s="147">
        <f t="shared" si="5"/>
        <v>224.5</v>
      </c>
      <c r="J18" s="144">
        <f t="shared" si="5"/>
        <v>0</v>
      </c>
      <c r="K18" s="145">
        <f t="shared" si="5"/>
        <v>0</v>
      </c>
      <c r="L18" s="146">
        <f t="shared" si="5"/>
        <v>0</v>
      </c>
      <c r="M18" s="147">
        <f t="shared" si="5"/>
        <v>211</v>
      </c>
      <c r="N18" s="144">
        <f t="shared" si="5"/>
        <v>0</v>
      </c>
      <c r="O18" s="145">
        <f t="shared" si="5"/>
        <v>0</v>
      </c>
      <c r="P18" s="146">
        <f t="shared" si="5"/>
        <v>0</v>
      </c>
      <c r="Q18" s="147">
        <f t="shared" si="5"/>
        <v>205.375</v>
      </c>
      <c r="R18" s="144">
        <f t="shared" si="5"/>
        <v>0</v>
      </c>
      <c r="S18" s="145">
        <f t="shared" si="5"/>
        <v>0</v>
      </c>
      <c r="T18" s="146">
        <f t="shared" si="5"/>
        <v>0</v>
      </c>
      <c r="U18" s="147">
        <f t="shared" si="5"/>
        <v>206.66666666666666</v>
      </c>
      <c r="V18" s="148">
        <f>IF(SUM(V4:V15)=0,0,AVERAGE(V4:V15))</f>
        <v>874.375</v>
      </c>
      <c r="W18" s="149"/>
      <c r="X18" s="150"/>
      <c r="Y18" s="150"/>
      <c r="Z18" s="150"/>
      <c r="AA18" s="151"/>
    </row>
    <row r="19" spans="1:27" s="158" customFormat="1" ht="14.25" thickBot="1">
      <c r="A19" s="48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50"/>
      <c r="W19" s="16" t="s">
        <v>30</v>
      </c>
      <c r="X19" s="156"/>
      <c r="Y19" s="156"/>
      <c r="Z19" s="156"/>
      <c r="AA19" s="157"/>
    </row>
    <row r="20" spans="1:27" ht="13.5">
      <c r="A20" s="17" t="s">
        <v>104</v>
      </c>
      <c r="B20" s="231" t="s">
        <v>209</v>
      </c>
      <c r="C20" s="232"/>
      <c r="D20" s="232"/>
      <c r="E20" s="233"/>
      <c r="F20" s="231" t="s">
        <v>32</v>
      </c>
      <c r="G20" s="232"/>
      <c r="H20" s="232"/>
      <c r="I20" s="233"/>
      <c r="J20" s="231" t="s">
        <v>33</v>
      </c>
      <c r="K20" s="232"/>
      <c r="L20" s="232"/>
      <c r="M20" s="233"/>
      <c r="N20" s="231" t="s">
        <v>34</v>
      </c>
      <c r="O20" s="232"/>
      <c r="P20" s="232"/>
      <c r="Q20" s="233"/>
      <c r="R20" s="231" t="s">
        <v>35</v>
      </c>
      <c r="S20" s="232"/>
      <c r="T20" s="232"/>
      <c r="U20" s="233"/>
      <c r="V20" s="18"/>
      <c r="W20" s="78" t="str">
        <f>B20</f>
        <v>Ikegna, Delroy</v>
      </c>
      <c r="X20" s="78" t="str">
        <f>F20</f>
        <v>CA 7</v>
      </c>
      <c r="Y20" s="78" t="str">
        <f>J20</f>
        <v>CA 8</v>
      </c>
      <c r="Z20" s="78" t="str">
        <f>N20</f>
        <v>CA 9</v>
      </c>
      <c r="AA20" s="79" t="str">
        <f>R20</f>
        <v>CA 10</v>
      </c>
    </row>
    <row r="21" spans="1:27" ht="14.25" thickBot="1">
      <c r="A21" s="19" t="s">
        <v>4</v>
      </c>
      <c r="B21" s="20" t="s">
        <v>5</v>
      </c>
      <c r="C21" s="21" t="s">
        <v>6</v>
      </c>
      <c r="D21" s="21" t="s">
        <v>7</v>
      </c>
      <c r="E21" s="23" t="s">
        <v>8</v>
      </c>
      <c r="F21" s="20" t="s">
        <v>5</v>
      </c>
      <c r="G21" s="21" t="s">
        <v>6</v>
      </c>
      <c r="H21" s="21" t="s">
        <v>7</v>
      </c>
      <c r="I21" s="23" t="s">
        <v>8</v>
      </c>
      <c r="J21" s="20" t="s">
        <v>5</v>
      </c>
      <c r="K21" s="21" t="s">
        <v>6</v>
      </c>
      <c r="L21" s="21" t="s">
        <v>7</v>
      </c>
      <c r="M21" s="23" t="s">
        <v>8</v>
      </c>
      <c r="N21" s="20" t="s">
        <v>5</v>
      </c>
      <c r="O21" s="21" t="s">
        <v>6</v>
      </c>
      <c r="P21" s="21" t="s">
        <v>7</v>
      </c>
      <c r="Q21" s="23" t="s">
        <v>8</v>
      </c>
      <c r="R21" s="20" t="s">
        <v>5</v>
      </c>
      <c r="S21" s="21" t="s">
        <v>6</v>
      </c>
      <c r="T21" s="21" t="s">
        <v>7</v>
      </c>
      <c r="U21" s="23" t="s">
        <v>8</v>
      </c>
      <c r="V21" s="24"/>
      <c r="W21" s="104">
        <f>IF(SUM(E22:E35)&gt;0,LARGE(E22:E35,1),0)</f>
        <v>169</v>
      </c>
      <c r="X21" s="105">
        <f>IF(SUM(I22:I35)&gt;0,LARGE(I22:I35,1),0)</f>
        <v>0</v>
      </c>
      <c r="Y21" s="105">
        <f>IF(SUM(M22:M35)&gt;0,LARGE(M22:M35,1),0)</f>
        <v>0</v>
      </c>
      <c r="Z21" s="105">
        <f>IF(SUM(Q22:Q35)&gt;0,LARGE(Q22:Q35,1),0)</f>
        <v>0</v>
      </c>
      <c r="AA21" s="106">
        <f>IF(SUM(U22:U35)&gt;0,LARGE(U22:U35,1),0)</f>
        <v>0</v>
      </c>
    </row>
    <row r="22" spans="1:27" ht="14.25" thickTop="1">
      <c r="A22" s="25" t="s">
        <v>105</v>
      </c>
      <c r="B22" s="133"/>
      <c r="C22" s="134"/>
      <c r="D22" s="135"/>
      <c r="E22" s="136">
        <f>IF(SUM(B22:D22)&gt;0,SUM(B22:D22),"")</f>
      </c>
      <c r="F22" s="133"/>
      <c r="G22" s="134"/>
      <c r="H22" s="134"/>
      <c r="I22" s="136">
        <f aca="true" t="shared" si="6" ref="I22:I35">IF(SUM(F22:H22)&gt;0,SUM(F22:H22),"")</f>
      </c>
      <c r="J22" s="133"/>
      <c r="K22" s="134"/>
      <c r="L22" s="134"/>
      <c r="M22" s="136">
        <f aca="true" t="shared" si="7" ref="M22:M35">IF(SUM(J22:L22)&gt;0,SUM(J22:L22),"")</f>
      </c>
      <c r="N22" s="133"/>
      <c r="O22" s="134"/>
      <c r="P22" s="134"/>
      <c r="Q22" s="136">
        <f aca="true" t="shared" si="8" ref="Q22:Q35">IF(SUM(N22:P22)&gt;0,SUM(N22:P22),"")</f>
      </c>
      <c r="R22" s="133"/>
      <c r="S22" s="134"/>
      <c r="T22" s="134"/>
      <c r="U22" s="136">
        <f aca="true" t="shared" si="9" ref="U22:U35">IF(SUM(R22:T22)&gt;0,SUM(R22:T22),"")</f>
      </c>
      <c r="V22" s="34"/>
      <c r="W22" s="78"/>
      <c r="X22" s="78"/>
      <c r="Y22" s="78"/>
      <c r="Z22" s="78"/>
      <c r="AA22" s="79"/>
    </row>
    <row r="23" spans="1:27" ht="13.5">
      <c r="A23" s="26" t="s">
        <v>106</v>
      </c>
      <c r="B23" s="137"/>
      <c r="C23" s="138"/>
      <c r="D23" s="139"/>
      <c r="E23" s="136">
        <f aca="true" t="shared" si="10" ref="E23:E35">IF(SUM(B23:D23)&gt;0,SUM(B23:D23),"")</f>
      </c>
      <c r="F23" s="137"/>
      <c r="G23" s="138"/>
      <c r="H23" s="138"/>
      <c r="I23" s="136">
        <f t="shared" si="6"/>
      </c>
      <c r="J23" s="137"/>
      <c r="K23" s="138"/>
      <c r="L23" s="138"/>
      <c r="M23" s="136">
        <f t="shared" si="7"/>
      </c>
      <c r="N23" s="137"/>
      <c r="O23" s="138"/>
      <c r="P23" s="138"/>
      <c r="Q23" s="136">
        <f t="shared" si="8"/>
      </c>
      <c r="R23" s="137"/>
      <c r="S23" s="138"/>
      <c r="T23" s="138"/>
      <c r="U23" s="136">
        <f t="shared" si="9"/>
      </c>
      <c r="V23" s="35"/>
      <c r="W23" s="78"/>
      <c r="X23" s="78"/>
      <c r="Y23" s="78"/>
      <c r="Z23" s="78"/>
      <c r="AA23" s="79"/>
    </row>
    <row r="24" spans="1:27" ht="13.5">
      <c r="A24" s="26" t="s">
        <v>107</v>
      </c>
      <c r="B24" s="137"/>
      <c r="C24" s="138"/>
      <c r="D24" s="139"/>
      <c r="E24" s="136">
        <f t="shared" si="10"/>
      </c>
      <c r="F24" s="137"/>
      <c r="G24" s="138"/>
      <c r="H24" s="138"/>
      <c r="I24" s="136">
        <f t="shared" si="6"/>
      </c>
      <c r="J24" s="137"/>
      <c r="K24" s="138"/>
      <c r="L24" s="138"/>
      <c r="M24" s="136">
        <f t="shared" si="7"/>
      </c>
      <c r="N24" s="137"/>
      <c r="O24" s="138"/>
      <c r="P24" s="138"/>
      <c r="Q24" s="136">
        <f t="shared" si="8"/>
      </c>
      <c r="R24" s="137"/>
      <c r="S24" s="138"/>
      <c r="T24" s="138"/>
      <c r="U24" s="136">
        <f t="shared" si="9"/>
      </c>
      <c r="V24" s="36" t="s">
        <v>11</v>
      </c>
      <c r="W24" s="78"/>
      <c r="X24" s="78"/>
      <c r="Y24" s="78"/>
      <c r="Z24" s="78"/>
      <c r="AA24" s="79"/>
    </row>
    <row r="25" spans="1:27" ht="13.5">
      <c r="A25" s="26" t="s">
        <v>58</v>
      </c>
      <c r="B25" s="137"/>
      <c r="C25" s="138"/>
      <c r="D25" s="139"/>
      <c r="E25" s="136">
        <v>169</v>
      </c>
      <c r="F25" s="137"/>
      <c r="G25" s="138"/>
      <c r="H25" s="138"/>
      <c r="I25" s="136">
        <f t="shared" si="6"/>
      </c>
      <c r="J25" s="137"/>
      <c r="K25" s="138"/>
      <c r="L25" s="138"/>
      <c r="M25" s="136">
        <f t="shared" si="7"/>
      </c>
      <c r="N25" s="137"/>
      <c r="O25" s="138"/>
      <c r="P25" s="138"/>
      <c r="Q25" s="136">
        <f t="shared" si="8"/>
      </c>
      <c r="R25" s="137"/>
      <c r="S25" s="138"/>
      <c r="T25" s="138"/>
      <c r="U25" s="136">
        <f t="shared" si="9"/>
      </c>
      <c r="V25" s="36" t="s">
        <v>12</v>
      </c>
      <c r="W25" s="78"/>
      <c r="X25" s="78"/>
      <c r="Y25" s="78"/>
      <c r="Z25" s="78"/>
      <c r="AA25" s="79"/>
    </row>
    <row r="26" spans="1:27" ht="13.5">
      <c r="A26" s="26" t="s">
        <v>63</v>
      </c>
      <c r="B26" s="137"/>
      <c r="C26" s="138"/>
      <c r="D26" s="140"/>
      <c r="E26" s="136">
        <f t="shared" si="10"/>
      </c>
      <c r="F26" s="137"/>
      <c r="G26" s="138"/>
      <c r="H26" s="138"/>
      <c r="I26" s="136">
        <f t="shared" si="6"/>
      </c>
      <c r="J26" s="137"/>
      <c r="K26" s="138"/>
      <c r="L26" s="138"/>
      <c r="M26" s="136">
        <f t="shared" si="7"/>
      </c>
      <c r="N26" s="137"/>
      <c r="O26" s="138"/>
      <c r="P26" s="138"/>
      <c r="Q26" s="136">
        <f t="shared" si="8"/>
      </c>
      <c r="R26" s="137"/>
      <c r="S26" s="138"/>
      <c r="T26" s="138"/>
      <c r="U26" s="136">
        <f t="shared" si="9"/>
      </c>
      <c r="V26" s="36" t="s">
        <v>12</v>
      </c>
      <c r="W26" s="78"/>
      <c r="X26" s="78"/>
      <c r="Y26" s="78"/>
      <c r="Z26" s="78"/>
      <c r="AA26" s="79"/>
    </row>
    <row r="27" spans="1:27" ht="13.5">
      <c r="A27" s="26" t="s">
        <v>67</v>
      </c>
      <c r="B27" s="137"/>
      <c r="C27" s="138"/>
      <c r="D27" s="140"/>
      <c r="E27" s="136">
        <f t="shared" si="10"/>
      </c>
      <c r="F27" s="137"/>
      <c r="G27" s="138"/>
      <c r="H27" s="138"/>
      <c r="I27" s="136">
        <f t="shared" si="6"/>
      </c>
      <c r="J27" s="137"/>
      <c r="K27" s="138"/>
      <c r="L27" s="138"/>
      <c r="M27" s="136">
        <f t="shared" si="7"/>
      </c>
      <c r="N27" s="137"/>
      <c r="O27" s="138"/>
      <c r="P27" s="138"/>
      <c r="Q27" s="136">
        <f t="shared" si="8"/>
      </c>
      <c r="R27" s="137"/>
      <c r="S27" s="138"/>
      <c r="T27" s="138"/>
      <c r="U27" s="136">
        <f t="shared" si="9"/>
      </c>
      <c r="V27" s="36"/>
      <c r="W27" s="78"/>
      <c r="X27" s="78"/>
      <c r="Y27" s="78"/>
      <c r="Z27" s="78"/>
      <c r="AA27" s="79"/>
    </row>
    <row r="28" spans="1:27" ht="13.5">
      <c r="A28" s="26" t="s">
        <v>108</v>
      </c>
      <c r="B28" s="137"/>
      <c r="C28" s="138"/>
      <c r="D28" s="139"/>
      <c r="E28" s="136">
        <f>IF(SUM(B28:D28)&gt;0,SUM(B28:D28),"")</f>
      </c>
      <c r="F28" s="137"/>
      <c r="G28" s="138"/>
      <c r="H28" s="138"/>
      <c r="I28" s="136">
        <f>IF(SUM(F28:H28)&gt;0,SUM(F28:H28),"")</f>
      </c>
      <c r="J28" s="137"/>
      <c r="K28" s="138"/>
      <c r="L28" s="138"/>
      <c r="M28" s="136">
        <f>IF(SUM(J28:L28)&gt;0,SUM(J28:L28),"")</f>
      </c>
      <c r="N28" s="137"/>
      <c r="O28" s="138"/>
      <c r="P28" s="138"/>
      <c r="Q28" s="136">
        <f>IF(SUM(N28:P28)&gt;0,SUM(N28:P28),"")</f>
      </c>
      <c r="R28" s="137"/>
      <c r="S28" s="138"/>
      <c r="T28" s="138"/>
      <c r="U28" s="136">
        <f>IF(SUM(R28:T28)&gt;0,SUM(R28:T28),"")</f>
      </c>
      <c r="V28" s="36" t="s">
        <v>13</v>
      </c>
      <c r="W28" s="78"/>
      <c r="X28" s="78"/>
      <c r="Y28" s="78"/>
      <c r="Z28" s="78"/>
      <c r="AA28" s="79"/>
    </row>
    <row r="29" spans="1:27" ht="13.5">
      <c r="A29" s="26" t="s">
        <v>109</v>
      </c>
      <c r="B29" s="137"/>
      <c r="C29" s="138"/>
      <c r="D29" s="139"/>
      <c r="E29" s="136">
        <f>IF(SUM(B29:D29)&gt;0,SUM(B29:D29),"")</f>
      </c>
      <c r="F29" s="137"/>
      <c r="G29" s="138"/>
      <c r="H29" s="138"/>
      <c r="I29" s="136">
        <f>IF(SUM(F29:H29)&gt;0,SUM(F29:H29),"")</f>
      </c>
      <c r="J29" s="137"/>
      <c r="K29" s="138"/>
      <c r="L29" s="138"/>
      <c r="M29" s="136">
        <f>IF(SUM(J29:L29)&gt;0,SUM(J29:L29),"")</f>
      </c>
      <c r="N29" s="137"/>
      <c r="O29" s="138"/>
      <c r="P29" s="138"/>
      <c r="Q29" s="136">
        <f>IF(SUM(N29:P29)&gt;0,SUM(N29:P29),"")</f>
      </c>
      <c r="R29" s="137"/>
      <c r="S29" s="138"/>
      <c r="T29" s="138"/>
      <c r="U29" s="136">
        <f>IF(SUM(R29:T29)&gt;0,SUM(R29:T29),"")</f>
      </c>
      <c r="V29" s="36" t="s">
        <v>14</v>
      </c>
      <c r="W29" s="78"/>
      <c r="X29" s="78"/>
      <c r="Y29" s="78"/>
      <c r="Z29" s="78"/>
      <c r="AA29" s="79"/>
    </row>
    <row r="30" spans="1:27" ht="13.5">
      <c r="A30" s="26" t="s">
        <v>128</v>
      </c>
      <c r="B30" s="137"/>
      <c r="C30" s="138"/>
      <c r="D30" s="139"/>
      <c r="E30" s="136">
        <f>IF(SUM(B30:D30)&gt;0,SUM(B30:D30),"")</f>
      </c>
      <c r="F30" s="137"/>
      <c r="G30" s="138"/>
      <c r="H30" s="138"/>
      <c r="I30" s="136">
        <f>IF(SUM(F30:H30)&gt;0,SUM(F30:H30),"")</f>
      </c>
      <c r="J30" s="137"/>
      <c r="K30" s="138"/>
      <c r="L30" s="138"/>
      <c r="M30" s="136">
        <f>IF(SUM(J30:L30)&gt;0,SUM(J30:L30),"")</f>
      </c>
      <c r="N30" s="137"/>
      <c r="O30" s="138"/>
      <c r="P30" s="138"/>
      <c r="Q30" s="136">
        <f>IF(SUM(N30:P30)&gt;0,SUM(N30:P30),"")</f>
      </c>
      <c r="R30" s="137"/>
      <c r="S30" s="138"/>
      <c r="T30" s="138"/>
      <c r="U30" s="136">
        <f>IF(SUM(R30:T30)&gt;0,SUM(R30:T30),"")</f>
      </c>
      <c r="V30" s="36" t="s">
        <v>15</v>
      </c>
      <c r="W30" s="78"/>
      <c r="X30" s="78"/>
      <c r="Y30" s="78"/>
      <c r="Z30" s="78"/>
      <c r="AA30" s="79"/>
    </row>
    <row r="31" spans="1:27" ht="13.5">
      <c r="A31" s="26"/>
      <c r="B31" s="137"/>
      <c r="C31" s="138"/>
      <c r="D31" s="139"/>
      <c r="E31" s="136">
        <f t="shared" si="10"/>
      </c>
      <c r="F31" s="137"/>
      <c r="G31" s="138"/>
      <c r="H31" s="138"/>
      <c r="I31" s="136">
        <f t="shared" si="6"/>
      </c>
      <c r="J31" s="137"/>
      <c r="K31" s="138"/>
      <c r="L31" s="138"/>
      <c r="M31" s="136">
        <f t="shared" si="7"/>
      </c>
      <c r="N31" s="137"/>
      <c r="O31" s="138"/>
      <c r="P31" s="138"/>
      <c r="Q31" s="136">
        <f t="shared" si="8"/>
      </c>
      <c r="R31" s="137"/>
      <c r="S31" s="138"/>
      <c r="T31" s="138"/>
      <c r="U31" s="136">
        <f t="shared" si="9"/>
      </c>
      <c r="V31" s="36" t="s">
        <v>16</v>
      </c>
      <c r="W31" s="78"/>
      <c r="X31" s="78"/>
      <c r="Y31" s="78"/>
      <c r="Z31" s="78"/>
      <c r="AA31" s="79"/>
    </row>
    <row r="32" spans="1:27" ht="13.5">
      <c r="A32" s="26"/>
      <c r="B32" s="137"/>
      <c r="C32" s="138"/>
      <c r="D32" s="139"/>
      <c r="E32" s="136">
        <f t="shared" si="10"/>
      </c>
      <c r="F32" s="137"/>
      <c r="G32" s="138"/>
      <c r="H32" s="138"/>
      <c r="I32" s="136">
        <f t="shared" si="6"/>
      </c>
      <c r="J32" s="137"/>
      <c r="K32" s="138"/>
      <c r="L32" s="138"/>
      <c r="M32" s="136">
        <f t="shared" si="7"/>
      </c>
      <c r="N32" s="137"/>
      <c r="O32" s="138"/>
      <c r="P32" s="138"/>
      <c r="Q32" s="136">
        <f t="shared" si="8"/>
      </c>
      <c r="R32" s="137"/>
      <c r="S32" s="138"/>
      <c r="T32" s="138"/>
      <c r="U32" s="136">
        <f t="shared" si="9"/>
      </c>
      <c r="V32" s="36" t="s">
        <v>12</v>
      </c>
      <c r="W32" s="78"/>
      <c r="X32" s="78"/>
      <c r="Y32" s="78"/>
      <c r="Z32" s="78"/>
      <c r="AA32" s="79"/>
    </row>
    <row r="33" spans="1:27" ht="13.5">
      <c r="A33" s="26"/>
      <c r="B33" s="137"/>
      <c r="C33" s="138"/>
      <c r="D33" s="139"/>
      <c r="E33" s="136">
        <f t="shared" si="10"/>
      </c>
      <c r="F33" s="137"/>
      <c r="G33" s="138"/>
      <c r="H33" s="138"/>
      <c r="I33" s="136">
        <f t="shared" si="6"/>
      </c>
      <c r="J33" s="137"/>
      <c r="K33" s="138"/>
      <c r="L33" s="138"/>
      <c r="M33" s="136">
        <f t="shared" si="7"/>
      </c>
      <c r="N33" s="137"/>
      <c r="O33" s="138"/>
      <c r="P33" s="138"/>
      <c r="Q33" s="136">
        <f t="shared" si="8"/>
      </c>
      <c r="R33" s="137"/>
      <c r="S33" s="138"/>
      <c r="T33" s="138"/>
      <c r="U33" s="136">
        <f t="shared" si="9"/>
      </c>
      <c r="V33" s="36"/>
      <c r="W33" s="78"/>
      <c r="X33" s="78"/>
      <c r="Y33" s="78"/>
      <c r="Z33" s="78"/>
      <c r="AA33" s="79"/>
    </row>
    <row r="34" spans="1:27" ht="13.5">
      <c r="A34" s="26" t="s">
        <v>22</v>
      </c>
      <c r="B34" s="137"/>
      <c r="C34" s="138"/>
      <c r="D34" s="139"/>
      <c r="E34" s="136">
        <f t="shared" si="10"/>
      </c>
      <c r="F34" s="137"/>
      <c r="G34" s="138"/>
      <c r="H34" s="138"/>
      <c r="I34" s="136">
        <f t="shared" si="6"/>
      </c>
      <c r="J34" s="137"/>
      <c r="K34" s="138"/>
      <c r="L34" s="138"/>
      <c r="M34" s="136">
        <f t="shared" si="7"/>
      </c>
      <c r="N34" s="137"/>
      <c r="O34" s="138"/>
      <c r="P34" s="138"/>
      <c r="Q34" s="136">
        <f t="shared" si="8"/>
      </c>
      <c r="R34" s="137"/>
      <c r="S34" s="138"/>
      <c r="T34" s="138"/>
      <c r="U34" s="136">
        <f t="shared" si="9"/>
      </c>
      <c r="V34" s="35"/>
      <c r="W34" s="78"/>
      <c r="X34" s="78"/>
      <c r="Y34" s="78"/>
      <c r="Z34" s="78"/>
      <c r="AA34" s="79"/>
    </row>
    <row r="35" spans="1:27" ht="13.5">
      <c r="A35" s="26" t="s">
        <v>23</v>
      </c>
      <c r="B35" s="137"/>
      <c r="C35" s="138"/>
      <c r="D35" s="139"/>
      <c r="E35" s="136">
        <f t="shared" si="10"/>
      </c>
      <c r="F35" s="137"/>
      <c r="G35" s="138"/>
      <c r="H35" s="138"/>
      <c r="I35" s="136">
        <f t="shared" si="6"/>
      </c>
      <c r="J35" s="137"/>
      <c r="K35" s="138"/>
      <c r="L35" s="138"/>
      <c r="M35" s="136">
        <f t="shared" si="7"/>
      </c>
      <c r="N35" s="137"/>
      <c r="O35" s="138"/>
      <c r="P35" s="138"/>
      <c r="Q35" s="136">
        <f t="shared" si="8"/>
      </c>
      <c r="R35" s="137"/>
      <c r="S35" s="138"/>
      <c r="T35" s="138"/>
      <c r="U35" s="136">
        <f t="shared" si="9"/>
      </c>
      <c r="V35" s="35"/>
      <c r="W35" s="78"/>
      <c r="X35" s="78"/>
      <c r="Y35" s="78"/>
      <c r="Z35" s="78"/>
      <c r="AA35" s="79"/>
    </row>
    <row r="36" spans="1:27" ht="14.25" thickBot="1">
      <c r="A36" s="112" t="s">
        <v>10</v>
      </c>
      <c r="B36" s="144">
        <f aca="true" t="shared" si="11" ref="B36:U36">IF(SUM(B22:B33)=0,0,AVERAGE(B22:B33))</f>
        <v>0</v>
      </c>
      <c r="C36" s="145">
        <f t="shared" si="11"/>
        <v>0</v>
      </c>
      <c r="D36" s="146">
        <f t="shared" si="11"/>
        <v>0</v>
      </c>
      <c r="E36" s="147">
        <f t="shared" si="11"/>
        <v>169</v>
      </c>
      <c r="F36" s="144">
        <f t="shared" si="11"/>
        <v>0</v>
      </c>
      <c r="G36" s="145">
        <f t="shared" si="11"/>
        <v>0</v>
      </c>
      <c r="H36" s="146">
        <f t="shared" si="11"/>
        <v>0</v>
      </c>
      <c r="I36" s="147">
        <f t="shared" si="11"/>
        <v>0</v>
      </c>
      <c r="J36" s="144">
        <f t="shared" si="11"/>
        <v>0</v>
      </c>
      <c r="K36" s="145">
        <f t="shared" si="11"/>
        <v>0</v>
      </c>
      <c r="L36" s="146">
        <f t="shared" si="11"/>
        <v>0</v>
      </c>
      <c r="M36" s="147">
        <f t="shared" si="11"/>
        <v>0</v>
      </c>
      <c r="N36" s="144">
        <f t="shared" si="11"/>
        <v>0</v>
      </c>
      <c r="O36" s="145">
        <f t="shared" si="11"/>
        <v>0</v>
      </c>
      <c r="P36" s="146">
        <f t="shared" si="11"/>
        <v>0</v>
      </c>
      <c r="Q36" s="147">
        <f t="shared" si="11"/>
        <v>0</v>
      </c>
      <c r="R36" s="144">
        <f t="shared" si="11"/>
        <v>0</v>
      </c>
      <c r="S36" s="145">
        <f t="shared" si="11"/>
        <v>0</v>
      </c>
      <c r="T36" s="146">
        <f t="shared" si="11"/>
        <v>0</v>
      </c>
      <c r="U36" s="147">
        <f t="shared" si="11"/>
        <v>0</v>
      </c>
      <c r="V36" s="43"/>
      <c r="W36" s="78"/>
      <c r="X36" s="78"/>
      <c r="Y36" s="78"/>
      <c r="Z36" s="78"/>
      <c r="AA36" s="79"/>
    </row>
    <row r="37" spans="1:27" s="158" customFormat="1" ht="14.25" thickBot="1">
      <c r="A37" s="48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50"/>
      <c r="W37" s="16" t="s">
        <v>30</v>
      </c>
      <c r="X37" s="156"/>
      <c r="Y37" s="156"/>
      <c r="Z37" s="156"/>
      <c r="AA37" s="157"/>
    </row>
    <row r="38" spans="1:27" ht="13.5">
      <c r="A38" s="17" t="s">
        <v>104</v>
      </c>
      <c r="B38" s="231" t="s">
        <v>159</v>
      </c>
      <c r="C38" s="232"/>
      <c r="D38" s="232"/>
      <c r="E38" s="233"/>
      <c r="F38" s="231" t="s">
        <v>160</v>
      </c>
      <c r="G38" s="232"/>
      <c r="H38" s="232"/>
      <c r="I38" s="233"/>
      <c r="J38" s="231" t="s">
        <v>161</v>
      </c>
      <c r="K38" s="232"/>
      <c r="L38" s="232"/>
      <c r="M38" s="233"/>
      <c r="N38" s="231" t="s">
        <v>162</v>
      </c>
      <c r="O38" s="232"/>
      <c r="P38" s="232"/>
      <c r="Q38" s="233"/>
      <c r="R38" s="231" t="s">
        <v>163</v>
      </c>
      <c r="S38" s="232"/>
      <c r="T38" s="232"/>
      <c r="U38" s="233"/>
      <c r="V38" s="18"/>
      <c r="W38" s="78" t="str">
        <f>B38</f>
        <v>CA 11</v>
      </c>
      <c r="X38" s="78" t="str">
        <f>F38</f>
        <v>CA 12</v>
      </c>
      <c r="Y38" s="78" t="str">
        <f>J38</f>
        <v>CA 13</v>
      </c>
      <c r="Z38" s="78" t="str">
        <f>N38</f>
        <v>CA 14</v>
      </c>
      <c r="AA38" s="79" t="str">
        <f>R38</f>
        <v>CA 15</v>
      </c>
    </row>
    <row r="39" spans="1:27" ht="14.25" thickBot="1">
      <c r="A39" s="19" t="s">
        <v>4</v>
      </c>
      <c r="B39" s="20" t="s">
        <v>5</v>
      </c>
      <c r="C39" s="21" t="s">
        <v>6</v>
      </c>
      <c r="D39" s="21" t="s">
        <v>7</v>
      </c>
      <c r="E39" s="23" t="s">
        <v>8</v>
      </c>
      <c r="F39" s="20" t="s">
        <v>5</v>
      </c>
      <c r="G39" s="21" t="s">
        <v>6</v>
      </c>
      <c r="H39" s="21" t="s">
        <v>7</v>
      </c>
      <c r="I39" s="23" t="s">
        <v>8</v>
      </c>
      <c r="J39" s="20" t="s">
        <v>5</v>
      </c>
      <c r="K39" s="21" t="s">
        <v>6</v>
      </c>
      <c r="L39" s="21" t="s">
        <v>7</v>
      </c>
      <c r="M39" s="23" t="s">
        <v>8</v>
      </c>
      <c r="N39" s="20" t="s">
        <v>5</v>
      </c>
      <c r="O39" s="21" t="s">
        <v>6</v>
      </c>
      <c r="P39" s="21" t="s">
        <v>7</v>
      </c>
      <c r="Q39" s="23" t="s">
        <v>8</v>
      </c>
      <c r="R39" s="20" t="s">
        <v>5</v>
      </c>
      <c r="S39" s="21" t="s">
        <v>6</v>
      </c>
      <c r="T39" s="21" t="s">
        <v>7</v>
      </c>
      <c r="U39" s="23" t="s">
        <v>8</v>
      </c>
      <c r="V39" s="24"/>
      <c r="W39" s="104">
        <f>IF(SUM(E40:E53)&gt;0,LARGE(E40:E53,1),0)</f>
        <v>0</v>
      </c>
      <c r="X39" s="105">
        <f>IF(SUM(I40:I53)&gt;0,LARGE(I40:I53,1),0)</f>
        <v>0</v>
      </c>
      <c r="Y39" s="105">
        <f>IF(SUM(M40:M53)&gt;0,LARGE(M40:M53,1),0)</f>
        <v>0</v>
      </c>
      <c r="Z39" s="105">
        <f>IF(SUM(Q40:Q53)&gt;0,LARGE(Q40:Q53,1),0)</f>
        <v>0</v>
      </c>
      <c r="AA39" s="106">
        <f>IF(SUM(U40:U53)&gt;0,LARGE(U40:U53,1),0)</f>
        <v>0</v>
      </c>
    </row>
    <row r="40" spans="1:27" ht="14.25" thickTop="1">
      <c r="A40" s="25" t="s">
        <v>105</v>
      </c>
      <c r="B40" s="133"/>
      <c r="C40" s="134"/>
      <c r="D40" s="135"/>
      <c r="E40" s="136">
        <f aca="true" t="shared" si="12" ref="E40:E48">IF(SUM(B40:D40)&gt;0,SUM(B40:D40),"")</f>
      </c>
      <c r="F40" s="133"/>
      <c r="G40" s="134"/>
      <c r="H40" s="134"/>
      <c r="I40" s="136">
        <f aca="true" t="shared" si="13" ref="I40:I48">IF(SUM(F40:H40)&gt;0,SUM(F40:H40),"")</f>
      </c>
      <c r="J40" s="133"/>
      <c r="K40" s="134"/>
      <c r="L40" s="134"/>
      <c r="M40" s="136">
        <f aca="true" t="shared" si="14" ref="M40:M48">IF(SUM(J40:L40)&gt;0,SUM(J40:L40),"")</f>
      </c>
      <c r="N40" s="133"/>
      <c r="O40" s="134"/>
      <c r="P40" s="134"/>
      <c r="Q40" s="136">
        <f aca="true" t="shared" si="15" ref="Q40:Q48">IF(SUM(N40:P40)&gt;0,SUM(N40:P40),"")</f>
      </c>
      <c r="R40" s="133"/>
      <c r="S40" s="134"/>
      <c r="T40" s="134"/>
      <c r="U40" s="136">
        <f aca="true" t="shared" si="16" ref="U40:U48">IF(SUM(R40:T40)&gt;0,SUM(R40:T40),"")</f>
      </c>
      <c r="V40" s="34"/>
      <c r="W40" s="78"/>
      <c r="X40" s="78"/>
      <c r="Y40" s="78"/>
      <c r="Z40" s="78"/>
      <c r="AA40" s="79"/>
    </row>
    <row r="41" spans="1:27" ht="13.5">
      <c r="A41" s="26" t="s">
        <v>106</v>
      </c>
      <c r="B41" s="137"/>
      <c r="C41" s="138"/>
      <c r="D41" s="139"/>
      <c r="E41" s="136">
        <f t="shared" si="12"/>
      </c>
      <c r="F41" s="137"/>
      <c r="G41" s="138"/>
      <c r="H41" s="138"/>
      <c r="I41" s="136">
        <f t="shared" si="13"/>
      </c>
      <c r="J41" s="137"/>
      <c r="K41" s="138"/>
      <c r="L41" s="138"/>
      <c r="M41" s="136">
        <f t="shared" si="14"/>
      </c>
      <c r="N41" s="137"/>
      <c r="O41" s="138"/>
      <c r="P41" s="138"/>
      <c r="Q41" s="136">
        <f t="shared" si="15"/>
      </c>
      <c r="R41" s="137"/>
      <c r="S41" s="138"/>
      <c r="T41" s="138"/>
      <c r="U41" s="136">
        <f t="shared" si="16"/>
      </c>
      <c r="V41" s="35"/>
      <c r="W41" s="78"/>
      <c r="X41" s="78"/>
      <c r="Y41" s="78"/>
      <c r="Z41" s="78"/>
      <c r="AA41" s="79"/>
    </row>
    <row r="42" spans="1:27" ht="13.5">
      <c r="A42" s="26" t="s">
        <v>107</v>
      </c>
      <c r="B42" s="137"/>
      <c r="C42" s="138"/>
      <c r="D42" s="139"/>
      <c r="E42" s="136">
        <f t="shared" si="12"/>
      </c>
      <c r="F42" s="137"/>
      <c r="G42" s="138"/>
      <c r="H42" s="138"/>
      <c r="I42" s="136">
        <f t="shared" si="13"/>
      </c>
      <c r="J42" s="137"/>
      <c r="K42" s="138"/>
      <c r="L42" s="138"/>
      <c r="M42" s="136">
        <f t="shared" si="14"/>
      </c>
      <c r="N42" s="137"/>
      <c r="O42" s="138"/>
      <c r="P42" s="138"/>
      <c r="Q42" s="136">
        <f t="shared" si="15"/>
      </c>
      <c r="R42" s="137"/>
      <c r="S42" s="138"/>
      <c r="T42" s="138"/>
      <c r="U42" s="136">
        <f t="shared" si="16"/>
      </c>
      <c r="V42" s="36" t="s">
        <v>11</v>
      </c>
      <c r="W42" s="78"/>
      <c r="X42" s="78"/>
      <c r="Y42" s="78"/>
      <c r="Z42" s="78"/>
      <c r="AA42" s="79"/>
    </row>
    <row r="43" spans="1:27" ht="13.5">
      <c r="A43" s="26" t="s">
        <v>58</v>
      </c>
      <c r="B43" s="137"/>
      <c r="C43" s="138"/>
      <c r="D43" s="139"/>
      <c r="E43" s="136">
        <f t="shared" si="12"/>
      </c>
      <c r="F43" s="137"/>
      <c r="G43" s="138"/>
      <c r="H43" s="138"/>
      <c r="I43" s="136">
        <f t="shared" si="13"/>
      </c>
      <c r="J43" s="137"/>
      <c r="K43" s="138"/>
      <c r="L43" s="138"/>
      <c r="M43" s="136">
        <f t="shared" si="14"/>
      </c>
      <c r="N43" s="137"/>
      <c r="O43" s="138"/>
      <c r="P43" s="138"/>
      <c r="Q43" s="136">
        <f t="shared" si="15"/>
      </c>
      <c r="R43" s="137"/>
      <c r="S43" s="138"/>
      <c r="T43" s="138"/>
      <c r="U43" s="136">
        <f t="shared" si="16"/>
      </c>
      <c r="V43" s="36" t="s">
        <v>12</v>
      </c>
      <c r="W43" s="78"/>
      <c r="X43" s="78"/>
      <c r="Y43" s="78"/>
      <c r="Z43" s="78"/>
      <c r="AA43" s="79"/>
    </row>
    <row r="44" spans="1:27" ht="13.5">
      <c r="A44" s="26" t="s">
        <v>63</v>
      </c>
      <c r="B44" s="137"/>
      <c r="C44" s="138"/>
      <c r="D44" s="140"/>
      <c r="E44" s="136">
        <f t="shared" si="12"/>
      </c>
      <c r="F44" s="137"/>
      <c r="G44" s="138"/>
      <c r="H44" s="138"/>
      <c r="I44" s="136">
        <f t="shared" si="13"/>
      </c>
      <c r="J44" s="137"/>
      <c r="K44" s="138"/>
      <c r="L44" s="138"/>
      <c r="M44" s="136">
        <f t="shared" si="14"/>
      </c>
      <c r="N44" s="137"/>
      <c r="O44" s="138"/>
      <c r="P44" s="138"/>
      <c r="Q44" s="136">
        <f t="shared" si="15"/>
      </c>
      <c r="R44" s="137"/>
      <c r="S44" s="138"/>
      <c r="T44" s="138"/>
      <c r="U44" s="136">
        <f t="shared" si="16"/>
      </c>
      <c r="V44" s="36" t="s">
        <v>12</v>
      </c>
      <c r="W44" s="78"/>
      <c r="X44" s="78"/>
      <c r="Y44" s="78"/>
      <c r="Z44" s="78"/>
      <c r="AA44" s="79"/>
    </row>
    <row r="45" spans="1:27" ht="13.5">
      <c r="A45" s="26" t="s">
        <v>67</v>
      </c>
      <c r="B45" s="137"/>
      <c r="C45" s="138"/>
      <c r="D45" s="140"/>
      <c r="E45" s="136">
        <f t="shared" si="12"/>
      </c>
      <c r="F45" s="137"/>
      <c r="G45" s="138"/>
      <c r="H45" s="138"/>
      <c r="I45" s="136">
        <f t="shared" si="13"/>
      </c>
      <c r="J45" s="137"/>
      <c r="K45" s="138"/>
      <c r="L45" s="138"/>
      <c r="M45" s="136">
        <f t="shared" si="14"/>
      </c>
      <c r="N45" s="137"/>
      <c r="O45" s="138"/>
      <c r="P45" s="138"/>
      <c r="Q45" s="136">
        <f t="shared" si="15"/>
      </c>
      <c r="R45" s="137"/>
      <c r="S45" s="138"/>
      <c r="T45" s="138"/>
      <c r="U45" s="136">
        <f t="shared" si="16"/>
      </c>
      <c r="V45" s="36"/>
      <c r="W45" s="78"/>
      <c r="X45" s="78"/>
      <c r="Y45" s="78"/>
      <c r="Z45" s="78"/>
      <c r="AA45" s="79"/>
    </row>
    <row r="46" spans="1:27" ht="13.5">
      <c r="A46" s="26" t="s">
        <v>108</v>
      </c>
      <c r="B46" s="137"/>
      <c r="C46" s="138"/>
      <c r="D46" s="139"/>
      <c r="E46" s="136">
        <f t="shared" si="12"/>
      </c>
      <c r="F46" s="137"/>
      <c r="G46" s="138"/>
      <c r="H46" s="138"/>
      <c r="I46" s="136">
        <f t="shared" si="13"/>
      </c>
      <c r="J46" s="137"/>
      <c r="K46" s="138"/>
      <c r="L46" s="138"/>
      <c r="M46" s="136">
        <f t="shared" si="14"/>
      </c>
      <c r="N46" s="137"/>
      <c r="O46" s="138"/>
      <c r="P46" s="138"/>
      <c r="Q46" s="136">
        <f t="shared" si="15"/>
      </c>
      <c r="R46" s="137"/>
      <c r="S46" s="138"/>
      <c r="T46" s="138"/>
      <c r="U46" s="136">
        <f t="shared" si="16"/>
      </c>
      <c r="V46" s="36" t="s">
        <v>13</v>
      </c>
      <c r="W46" s="78"/>
      <c r="X46" s="78"/>
      <c r="Y46" s="78"/>
      <c r="Z46" s="78"/>
      <c r="AA46" s="79"/>
    </row>
    <row r="47" spans="1:27" ht="13.5">
      <c r="A47" s="26" t="s">
        <v>109</v>
      </c>
      <c r="B47" s="137"/>
      <c r="C47" s="138"/>
      <c r="D47" s="139"/>
      <c r="E47" s="136">
        <f t="shared" si="12"/>
      </c>
      <c r="F47" s="137"/>
      <c r="G47" s="138"/>
      <c r="H47" s="138"/>
      <c r="I47" s="136">
        <f t="shared" si="13"/>
      </c>
      <c r="J47" s="137"/>
      <c r="K47" s="138"/>
      <c r="L47" s="138"/>
      <c r="M47" s="136">
        <f t="shared" si="14"/>
      </c>
      <c r="N47" s="137"/>
      <c r="O47" s="138"/>
      <c r="P47" s="138"/>
      <c r="Q47" s="136">
        <f t="shared" si="15"/>
      </c>
      <c r="R47" s="137"/>
      <c r="S47" s="138"/>
      <c r="T47" s="138"/>
      <c r="U47" s="136">
        <f t="shared" si="16"/>
      </c>
      <c r="V47" s="36" t="s">
        <v>14</v>
      </c>
      <c r="W47" s="78"/>
      <c r="X47" s="78"/>
      <c r="Y47" s="78"/>
      <c r="Z47" s="78"/>
      <c r="AA47" s="79"/>
    </row>
    <row r="48" spans="1:27" ht="13.5">
      <c r="A48" s="26" t="s">
        <v>128</v>
      </c>
      <c r="B48" s="137"/>
      <c r="C48" s="138"/>
      <c r="D48" s="139"/>
      <c r="E48" s="136">
        <f t="shared" si="12"/>
      </c>
      <c r="F48" s="137"/>
      <c r="G48" s="138"/>
      <c r="H48" s="138"/>
      <c r="I48" s="136">
        <f t="shared" si="13"/>
      </c>
      <c r="J48" s="137"/>
      <c r="K48" s="138"/>
      <c r="L48" s="138"/>
      <c r="M48" s="136">
        <f t="shared" si="14"/>
      </c>
      <c r="N48" s="137"/>
      <c r="O48" s="138"/>
      <c r="P48" s="138"/>
      <c r="Q48" s="136">
        <f t="shared" si="15"/>
      </c>
      <c r="R48" s="137"/>
      <c r="S48" s="138"/>
      <c r="T48" s="138"/>
      <c r="U48" s="136">
        <f t="shared" si="16"/>
      </c>
      <c r="V48" s="36" t="s">
        <v>15</v>
      </c>
      <c r="W48" s="78"/>
      <c r="X48" s="78"/>
      <c r="Y48" s="78"/>
      <c r="Z48" s="78"/>
      <c r="AA48" s="79"/>
    </row>
    <row r="49" spans="1:27" ht="13.5">
      <c r="A49" s="26"/>
      <c r="B49" s="137"/>
      <c r="C49" s="138"/>
      <c r="D49" s="139"/>
      <c r="E49" s="136">
        <f>IF(SUM(B49:D49)&gt;0,SUM(B49:D49),"")</f>
      </c>
      <c r="F49" s="137"/>
      <c r="G49" s="138"/>
      <c r="H49" s="138"/>
      <c r="I49" s="136">
        <f>IF(SUM(F49:H49)&gt;0,SUM(F49:H49),"")</f>
      </c>
      <c r="J49" s="137"/>
      <c r="K49" s="138"/>
      <c r="L49" s="138"/>
      <c r="M49" s="136">
        <f>IF(SUM(J49:L49)&gt;0,SUM(J49:L49),"")</f>
      </c>
      <c r="N49" s="137"/>
      <c r="O49" s="138"/>
      <c r="P49" s="138"/>
      <c r="Q49" s="136">
        <f>IF(SUM(N49:P49)&gt;0,SUM(N49:P49),"")</f>
      </c>
      <c r="R49" s="137"/>
      <c r="S49" s="138"/>
      <c r="T49" s="138"/>
      <c r="U49" s="136">
        <f>IF(SUM(R49:T49)&gt;0,SUM(R49:T49),"")</f>
      </c>
      <c r="V49" s="36" t="s">
        <v>16</v>
      </c>
      <c r="W49" s="78"/>
      <c r="X49" s="78"/>
      <c r="Y49" s="78"/>
      <c r="Z49" s="78"/>
      <c r="AA49" s="79"/>
    </row>
    <row r="50" spans="1:27" ht="13.5">
      <c r="A50" s="26"/>
      <c r="B50" s="137"/>
      <c r="C50" s="138"/>
      <c r="D50" s="139"/>
      <c r="E50" s="136">
        <f>IF(SUM(B50:D50)&gt;0,SUM(B50:D50),"")</f>
      </c>
      <c r="F50" s="137"/>
      <c r="G50" s="138"/>
      <c r="H50" s="138"/>
      <c r="I50" s="136">
        <f>IF(SUM(F50:H50)&gt;0,SUM(F50:H50),"")</f>
      </c>
      <c r="J50" s="137"/>
      <c r="K50" s="138"/>
      <c r="L50" s="138"/>
      <c r="M50" s="136">
        <f>IF(SUM(J50:L50)&gt;0,SUM(J50:L50),"")</f>
      </c>
      <c r="N50" s="137"/>
      <c r="O50" s="138"/>
      <c r="P50" s="138"/>
      <c r="Q50" s="136">
        <f>IF(SUM(N50:P50)&gt;0,SUM(N50:P50),"")</f>
      </c>
      <c r="R50" s="137"/>
      <c r="S50" s="138"/>
      <c r="T50" s="138"/>
      <c r="U50" s="136">
        <f>IF(SUM(R50:T50)&gt;0,SUM(R50:T50),"")</f>
      </c>
      <c r="V50" s="36" t="s">
        <v>12</v>
      </c>
      <c r="W50" s="78"/>
      <c r="X50" s="78"/>
      <c r="Y50" s="78"/>
      <c r="Z50" s="78"/>
      <c r="AA50" s="79"/>
    </row>
    <row r="51" spans="1:27" ht="13.5">
      <c r="A51" s="26"/>
      <c r="B51" s="137"/>
      <c r="C51" s="138"/>
      <c r="D51" s="139"/>
      <c r="E51" s="136">
        <f>IF(SUM(B51:D51)&gt;0,SUM(B51:D51),"")</f>
      </c>
      <c r="F51" s="137"/>
      <c r="G51" s="138"/>
      <c r="H51" s="138"/>
      <c r="I51" s="136">
        <f>IF(SUM(F51:H51)&gt;0,SUM(F51:H51),"")</f>
      </c>
      <c r="J51" s="137"/>
      <c r="K51" s="138"/>
      <c r="L51" s="138"/>
      <c r="M51" s="136">
        <f>IF(SUM(J51:L51)&gt;0,SUM(J51:L51),"")</f>
      </c>
      <c r="N51" s="137"/>
      <c r="O51" s="138"/>
      <c r="P51" s="138"/>
      <c r="Q51" s="136">
        <f>IF(SUM(N51:P51)&gt;0,SUM(N51:P51),"")</f>
      </c>
      <c r="R51" s="137"/>
      <c r="S51" s="138"/>
      <c r="T51" s="138"/>
      <c r="U51" s="136">
        <f>IF(SUM(R51:T51)&gt;0,SUM(R51:T51),"")</f>
      </c>
      <c r="V51" s="36"/>
      <c r="W51" s="78"/>
      <c r="X51" s="78"/>
      <c r="Y51" s="78"/>
      <c r="Z51" s="78"/>
      <c r="AA51" s="79"/>
    </row>
    <row r="52" spans="1:27" ht="13.5">
      <c r="A52" s="26" t="s">
        <v>22</v>
      </c>
      <c r="B52" s="137"/>
      <c r="C52" s="138"/>
      <c r="D52" s="139"/>
      <c r="E52" s="136">
        <f>IF(SUM(B52:D52)&gt;0,SUM(B52:D52),"")</f>
      </c>
      <c r="F52" s="137"/>
      <c r="G52" s="138"/>
      <c r="H52" s="138"/>
      <c r="I52" s="136">
        <f>IF(SUM(F52:H52)&gt;0,SUM(F52:H52),"")</f>
      </c>
      <c r="J52" s="137"/>
      <c r="K52" s="138"/>
      <c r="L52" s="138"/>
      <c r="M52" s="136">
        <f>IF(SUM(J52:L52)&gt;0,SUM(J52:L52),"")</f>
      </c>
      <c r="N52" s="137"/>
      <c r="O52" s="138"/>
      <c r="P52" s="138"/>
      <c r="Q52" s="136">
        <f>IF(SUM(N52:P52)&gt;0,SUM(N52:P52),"")</f>
      </c>
      <c r="R52" s="137"/>
      <c r="S52" s="138"/>
      <c r="T52" s="138"/>
      <c r="U52" s="136">
        <f>IF(SUM(R52:T52)&gt;0,SUM(R52:T52),"")</f>
      </c>
      <c r="V52" s="35"/>
      <c r="W52" s="78"/>
      <c r="X52" s="78"/>
      <c r="Y52" s="78"/>
      <c r="Z52" s="78"/>
      <c r="AA52" s="79"/>
    </row>
    <row r="53" spans="1:27" ht="13.5">
      <c r="A53" s="26" t="s">
        <v>23</v>
      </c>
      <c r="B53" s="137"/>
      <c r="C53" s="138"/>
      <c r="D53" s="139"/>
      <c r="E53" s="136">
        <f>IF(SUM(B53:D53)&gt;0,SUM(B53:D53),"")</f>
      </c>
      <c r="F53" s="137"/>
      <c r="G53" s="138"/>
      <c r="H53" s="138"/>
      <c r="I53" s="136">
        <f>IF(SUM(F53:H53)&gt;0,SUM(F53:H53),"")</f>
      </c>
      <c r="J53" s="137"/>
      <c r="K53" s="138"/>
      <c r="L53" s="138"/>
      <c r="M53" s="136">
        <f>IF(SUM(J53:L53)&gt;0,SUM(J53:L53),"")</f>
      </c>
      <c r="N53" s="137"/>
      <c r="O53" s="138"/>
      <c r="P53" s="138"/>
      <c r="Q53" s="136">
        <f>IF(SUM(N53:P53)&gt;0,SUM(N53:P53),"")</f>
      </c>
      <c r="R53" s="137"/>
      <c r="S53" s="138"/>
      <c r="T53" s="138"/>
      <c r="U53" s="136">
        <f>IF(SUM(R53:T53)&gt;0,SUM(R53:T53),"")</f>
      </c>
      <c r="V53" s="35"/>
      <c r="W53" s="78"/>
      <c r="X53" s="78"/>
      <c r="Y53" s="78"/>
      <c r="Z53" s="78"/>
      <c r="AA53" s="79"/>
    </row>
    <row r="54" spans="1:27" ht="14.25" thickBot="1">
      <c r="A54" s="112" t="s">
        <v>10</v>
      </c>
      <c r="B54" s="144">
        <f aca="true" t="shared" si="17" ref="B54:U54">IF(SUM(B40:B51)=0,0,AVERAGE(B40:B51))</f>
        <v>0</v>
      </c>
      <c r="C54" s="145">
        <f t="shared" si="17"/>
        <v>0</v>
      </c>
      <c r="D54" s="146">
        <f t="shared" si="17"/>
        <v>0</v>
      </c>
      <c r="E54" s="147">
        <f t="shared" si="17"/>
        <v>0</v>
      </c>
      <c r="F54" s="144">
        <f t="shared" si="17"/>
        <v>0</v>
      </c>
      <c r="G54" s="145">
        <f t="shared" si="17"/>
        <v>0</v>
      </c>
      <c r="H54" s="146">
        <f t="shared" si="17"/>
        <v>0</v>
      </c>
      <c r="I54" s="147">
        <f t="shared" si="17"/>
        <v>0</v>
      </c>
      <c r="J54" s="144">
        <f t="shared" si="17"/>
        <v>0</v>
      </c>
      <c r="K54" s="145">
        <f t="shared" si="17"/>
        <v>0</v>
      </c>
      <c r="L54" s="146">
        <f t="shared" si="17"/>
        <v>0</v>
      </c>
      <c r="M54" s="147">
        <f t="shared" si="17"/>
        <v>0</v>
      </c>
      <c r="N54" s="144">
        <f t="shared" si="17"/>
        <v>0</v>
      </c>
      <c r="O54" s="145">
        <f t="shared" si="17"/>
        <v>0</v>
      </c>
      <c r="P54" s="146">
        <f t="shared" si="17"/>
        <v>0</v>
      </c>
      <c r="Q54" s="147">
        <f t="shared" si="17"/>
        <v>0</v>
      </c>
      <c r="R54" s="144">
        <f t="shared" si="17"/>
        <v>0</v>
      </c>
      <c r="S54" s="145">
        <f t="shared" si="17"/>
        <v>0</v>
      </c>
      <c r="T54" s="146">
        <f t="shared" si="17"/>
        <v>0</v>
      </c>
      <c r="U54" s="147">
        <f t="shared" si="17"/>
        <v>0</v>
      </c>
      <c r="V54" s="43"/>
      <c r="W54" s="78"/>
      <c r="X54" s="78"/>
      <c r="Y54" s="78"/>
      <c r="Z54" s="78"/>
      <c r="AA54" s="79"/>
    </row>
    <row r="55" spans="1:27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50"/>
      <c r="W55" s="78"/>
      <c r="X55" s="78"/>
      <c r="Y55" s="78"/>
      <c r="Z55" s="78"/>
      <c r="AA55" s="79"/>
    </row>
    <row r="56" spans="1:27" ht="14.25" thickBo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78" t="s">
        <v>31</v>
      </c>
      <c r="X56" s="94"/>
      <c r="Y56" s="94"/>
      <c r="Z56" s="94"/>
      <c r="AA56" s="95"/>
    </row>
    <row r="57" spans="1:27" ht="13.5">
      <c r="A57" s="17" t="s">
        <v>105</v>
      </c>
      <c r="B57" s="234" t="s">
        <v>210</v>
      </c>
      <c r="C57" s="235"/>
      <c r="D57" s="235"/>
      <c r="E57" s="236"/>
      <c r="F57" s="234" t="s">
        <v>211</v>
      </c>
      <c r="G57" s="235"/>
      <c r="H57" s="235"/>
      <c r="I57" s="236"/>
      <c r="J57" s="234" t="s">
        <v>212</v>
      </c>
      <c r="K57" s="235"/>
      <c r="L57" s="235"/>
      <c r="M57" s="236"/>
      <c r="N57" s="234" t="s">
        <v>213</v>
      </c>
      <c r="O57" s="235"/>
      <c r="P57" s="235"/>
      <c r="Q57" s="236"/>
      <c r="R57" s="234" t="s">
        <v>214</v>
      </c>
      <c r="S57" s="235"/>
      <c r="T57" s="235"/>
      <c r="U57" s="236"/>
      <c r="V57" s="41" t="s">
        <v>3</v>
      </c>
      <c r="W57" s="78" t="str">
        <f>B57</f>
        <v>McKinney, Reginald</v>
      </c>
      <c r="X57" s="78" t="str">
        <f>F57</f>
        <v>Ballard, Ashton</v>
      </c>
      <c r="Y57" s="78" t="str">
        <f>J57</f>
        <v>Lewis, Fredrel</v>
      </c>
      <c r="Z57" s="78" t="str">
        <f>N57</f>
        <v>Sellers, Shami</v>
      </c>
      <c r="AA57" s="79" t="str">
        <f>R57</f>
        <v>Sellers, Jarrett</v>
      </c>
    </row>
    <row r="58" spans="1:27" ht="14.25" thickBot="1">
      <c r="A58" s="19" t="s">
        <v>4</v>
      </c>
      <c r="B58" s="20" t="s">
        <v>5</v>
      </c>
      <c r="C58" s="21" t="s">
        <v>6</v>
      </c>
      <c r="D58" s="22" t="s">
        <v>7</v>
      </c>
      <c r="E58" s="23" t="s">
        <v>8</v>
      </c>
      <c r="F58" s="20" t="s">
        <v>5</v>
      </c>
      <c r="G58" s="21" t="s">
        <v>6</v>
      </c>
      <c r="H58" s="21" t="s">
        <v>7</v>
      </c>
      <c r="I58" s="23" t="s">
        <v>8</v>
      </c>
      <c r="J58" s="20" t="s">
        <v>5</v>
      </c>
      <c r="K58" s="21" t="s">
        <v>6</v>
      </c>
      <c r="L58" s="21" t="s">
        <v>7</v>
      </c>
      <c r="M58" s="23" t="s">
        <v>8</v>
      </c>
      <c r="N58" s="20" t="s">
        <v>5</v>
      </c>
      <c r="O58" s="21" t="s">
        <v>6</v>
      </c>
      <c r="P58" s="21" t="s">
        <v>7</v>
      </c>
      <c r="Q58" s="23" t="s">
        <v>8</v>
      </c>
      <c r="R58" s="20" t="s">
        <v>5</v>
      </c>
      <c r="S58" s="21" t="s">
        <v>6</v>
      </c>
      <c r="T58" s="21" t="s">
        <v>7</v>
      </c>
      <c r="U58" s="23" t="s">
        <v>8</v>
      </c>
      <c r="V58" s="42" t="s">
        <v>9</v>
      </c>
      <c r="W58" s="104">
        <f>IF(SUM(E59:E72)&gt;0,LARGE(E59:E72,1),0)</f>
        <v>188</v>
      </c>
      <c r="X58" s="105">
        <f>IF(SUM(I59:I72)&gt;0,LARGE(I59:I72,1),0)</f>
        <v>225</v>
      </c>
      <c r="Y58" s="105">
        <f>IF(SUM(M59:M72)&gt;0,LARGE(M59:M72,1),0)</f>
        <v>190</v>
      </c>
      <c r="Z58" s="105">
        <f>IF(SUM(Q59:Q72)&gt;0,LARGE(Q59:Q72,1),0)</f>
        <v>171</v>
      </c>
      <c r="AA58" s="106">
        <f>IF(SUM(U59:U72)&gt;0,LARGE(U59:U72,1),0)</f>
        <v>170</v>
      </c>
    </row>
    <row r="59" spans="1:27" ht="14.25" thickTop="1">
      <c r="A59" s="25" t="s">
        <v>104</v>
      </c>
      <c r="B59" s="133"/>
      <c r="C59" s="134"/>
      <c r="D59" s="135"/>
      <c r="E59" s="136">
        <f>IF(SUM(B59:D59)&gt;0,SUM(B59:D59),"")</f>
      </c>
      <c r="F59" s="133"/>
      <c r="G59" s="134"/>
      <c r="H59" s="135"/>
      <c r="I59" s="136">
        <f>IF(SUM(F59:H59)&gt;0,SUM(F59:H59),"")</f>
      </c>
      <c r="J59" s="133"/>
      <c r="K59" s="134"/>
      <c r="L59" s="135"/>
      <c r="M59" s="136">
        <f>IF(SUM(J59:L59)&gt;0,SUM(J59:L59),"")</f>
      </c>
      <c r="N59" s="133"/>
      <c r="O59" s="134"/>
      <c r="P59" s="135"/>
      <c r="Q59" s="136">
        <f>IF(SUM(N59:P59)&gt;0,SUM(N59:P59),"")</f>
      </c>
      <c r="R59" s="133"/>
      <c r="S59" s="134"/>
      <c r="T59" s="135"/>
      <c r="U59" s="136">
        <f>IF(SUM(R59:T59)&gt;0,SUM(R59:T59),"")</f>
      </c>
      <c r="V59" s="102" t="s">
        <v>250</v>
      </c>
      <c r="W59" s="78"/>
      <c r="X59" s="78"/>
      <c r="Y59" s="78"/>
      <c r="Z59" s="78"/>
      <c r="AA59" s="79"/>
    </row>
    <row r="60" spans="1:27" ht="13.5">
      <c r="A60" s="25" t="s">
        <v>107</v>
      </c>
      <c r="B60" s="137"/>
      <c r="C60" s="138"/>
      <c r="D60" s="139"/>
      <c r="E60" s="136">
        <v>174</v>
      </c>
      <c r="F60" s="137"/>
      <c r="G60" s="138"/>
      <c r="H60" s="139"/>
      <c r="I60" s="136">
        <v>175</v>
      </c>
      <c r="J60" s="137"/>
      <c r="K60" s="138"/>
      <c r="L60" s="139"/>
      <c r="M60" s="136">
        <v>147</v>
      </c>
      <c r="N60" s="137"/>
      <c r="O60" s="138"/>
      <c r="P60" s="139"/>
      <c r="Q60" s="136">
        <f aca="true" t="shared" si="18" ref="Q60:Q72">IF(SUM(N60:P60)&gt;0,SUM(N60:P60),"")</f>
      </c>
      <c r="R60" s="137"/>
      <c r="S60" s="138"/>
      <c r="T60" s="139"/>
      <c r="U60" s="136">
        <v>143</v>
      </c>
      <c r="V60" s="102">
        <f>IF(SUM(E60,I60,M60,Q60,U60,U78,Q78,M78,I78,E78,E96,I96,M96,Q96,U96)&gt;0,(LARGE((E60,I60,M60,Q60,U60,U78,Q78,M78,I78,E78,E96,I96,M96,Q96,U96),1)+LARGE((E60,I60,M60,Q60,U60,U78,Q78,M78,I78,E78,E96,I96,M96,Q96,U96),2)+LARGE((E60,I60,M60,Q60,U60,U78,Q78,M78,I78,E78,E96,I96,M96,Q96,U96),3)+LARGE((E60,I60,M60,Q60,U60,U78,Q78,M78,I78,E78,E96,I96,M96,Q96,U96),4)),"")</f>
        <v>639</v>
      </c>
      <c r="W60" s="78"/>
      <c r="X60" s="78"/>
      <c r="Y60" s="78"/>
      <c r="Z60" s="78"/>
      <c r="AA60" s="79"/>
    </row>
    <row r="61" spans="1:27" ht="13.5">
      <c r="A61" s="26" t="s">
        <v>58</v>
      </c>
      <c r="B61" s="137"/>
      <c r="C61" s="138"/>
      <c r="D61" s="139"/>
      <c r="E61" s="136">
        <v>166</v>
      </c>
      <c r="F61" s="137"/>
      <c r="G61" s="138"/>
      <c r="H61" s="139"/>
      <c r="I61" s="136">
        <v>174</v>
      </c>
      <c r="J61" s="137"/>
      <c r="K61" s="138"/>
      <c r="L61" s="139"/>
      <c r="M61" s="136">
        <v>165</v>
      </c>
      <c r="N61" s="137"/>
      <c r="O61" s="138"/>
      <c r="P61" s="139"/>
      <c r="Q61" s="136">
        <v>142</v>
      </c>
      <c r="R61" s="137"/>
      <c r="S61" s="138"/>
      <c r="T61" s="139"/>
      <c r="U61" s="136">
        <f aca="true" t="shared" si="19" ref="U61:U72">IF(SUM(R61:T61)&gt;0,SUM(R61:T61),"")</f>
      </c>
      <c r="V61" s="102">
        <f>IF(SUM(E61,I61,M61,Q61,U61,U79,Q79,M79,I79,E79,E97,I97,M97,Q97,U97)&gt;0,(LARGE((E61,I61,M61,Q61,U61,U79,Q79,M79,I79,E79,E97,I97,M97,Q97,U97),1)+LARGE((E61,I61,M61,Q61,U61,U79,Q79,M79,I79,E79,E97,I97,M97,Q97,U97),2)+LARGE((E61,I61,M61,Q61,U61,U79,Q79,M79,I79,E79,E97,I97,M97,Q97,U97),3)+LARGE((E61,I61,M61,Q61,U61,U79,Q79,M79,I79,E79,E97,I97,M97,Q97,U97),4)),"")</f>
        <v>647</v>
      </c>
      <c r="W61" s="78"/>
      <c r="X61" s="78"/>
      <c r="Y61" s="78"/>
      <c r="Z61" s="78"/>
      <c r="AA61" s="79"/>
    </row>
    <row r="62" spans="1:27" ht="13.5">
      <c r="A62" s="26" t="s">
        <v>63</v>
      </c>
      <c r="B62" s="137"/>
      <c r="C62" s="138"/>
      <c r="D62" s="139"/>
      <c r="E62" s="136">
        <v>176</v>
      </c>
      <c r="F62" s="137"/>
      <c r="G62" s="138"/>
      <c r="H62" s="139"/>
      <c r="I62" s="136">
        <v>187</v>
      </c>
      <c r="J62" s="137"/>
      <c r="K62" s="138"/>
      <c r="L62" s="139"/>
      <c r="M62" s="136">
        <v>190</v>
      </c>
      <c r="N62" s="137"/>
      <c r="O62" s="138"/>
      <c r="P62" s="139"/>
      <c r="Q62" s="136">
        <v>109</v>
      </c>
      <c r="R62" s="137"/>
      <c r="S62" s="138"/>
      <c r="T62" s="139"/>
      <c r="U62" s="136">
        <v>170</v>
      </c>
      <c r="V62" s="102">
        <f>IF(SUM(E62,I62,M62,Q62,U62,U80,Q80,M80,I80,E80,E98,I98,M98,Q98,U98)&gt;0,(LARGE((E62,I62,M62,Q62,U62,U80,Q80,M80,I80,E80,E98,I98,M98,Q98,U98),1)+LARGE((E62,I62,M62,Q62,U62,U80,Q80,M80,I80,E80,E98,I98,M98,Q98,U98),2)+LARGE((E62,I62,M62,Q62,U62,U80,Q80,M80,I80,E80,E98,I98,M98,Q98,U98),3)+LARGE((E62,I62,M62,Q62,U62,U80,Q80,M80,I80,E80,E98,I98,M98,Q98,U98),4)),"")</f>
        <v>723</v>
      </c>
      <c r="W62" s="78"/>
      <c r="X62" s="78"/>
      <c r="Y62" s="78"/>
      <c r="Z62" s="78"/>
      <c r="AA62" s="79"/>
    </row>
    <row r="63" spans="1:27" ht="13.5">
      <c r="A63" s="26" t="s">
        <v>67</v>
      </c>
      <c r="B63" s="137"/>
      <c r="C63" s="138"/>
      <c r="D63" s="140"/>
      <c r="E63" s="136">
        <v>188</v>
      </c>
      <c r="F63" s="137"/>
      <c r="G63" s="138"/>
      <c r="H63" s="140"/>
      <c r="I63" s="136">
        <v>197</v>
      </c>
      <c r="J63" s="137"/>
      <c r="K63" s="138"/>
      <c r="L63" s="140"/>
      <c r="M63" s="136">
        <v>143</v>
      </c>
      <c r="N63" s="137"/>
      <c r="O63" s="138"/>
      <c r="P63" s="140"/>
      <c r="Q63" s="136">
        <v>158</v>
      </c>
      <c r="R63" s="137"/>
      <c r="S63" s="138"/>
      <c r="T63" s="140"/>
      <c r="U63" s="136">
        <v>128</v>
      </c>
      <c r="V63" s="102">
        <f>IF(SUM(E63,I63,M63,Q63,U63,U81,Q81,M81,I81,E81,E99,I99,M99,Q99,U99)&gt;0,(LARGE((E63,I63,M63,Q63,U63,U81,Q81,M81,I81,E81,E99,I99,M99,Q99,U99),1)+LARGE((E63,I63,M63,Q63,U63,U81,Q81,M81,I81,E81,E99,I99,M99,Q99,U99),2)+LARGE((E63,I63,M63,Q63,U63,U81,Q81,M81,I81,E81,E99,I99,M99,Q99,U99),3)+LARGE((E63,I63,M63,Q63,U63,U81,Q81,M81,I81,E81,E99,I99,M99,Q99,U99),4)),"")</f>
        <v>686</v>
      </c>
      <c r="W63" s="78"/>
      <c r="X63" s="78"/>
      <c r="Y63" s="78"/>
      <c r="Z63" s="78"/>
      <c r="AA63" s="79"/>
    </row>
    <row r="64" spans="1:27" ht="13.5">
      <c r="A64" s="26" t="s">
        <v>128</v>
      </c>
      <c r="B64" s="137"/>
      <c r="C64" s="138"/>
      <c r="D64" s="140"/>
      <c r="E64" s="136">
        <f aca="true" t="shared" si="20" ref="E64:E72">IF(SUM(B64:D64)&gt;0,SUM(B64:D64),"")</f>
      </c>
      <c r="F64" s="137"/>
      <c r="G64" s="138"/>
      <c r="H64" s="140"/>
      <c r="I64" s="136">
        <f aca="true" t="shared" si="21" ref="I64:I72">IF(SUM(F64:H64)&gt;0,SUM(F64:H64),"")</f>
      </c>
      <c r="J64" s="137"/>
      <c r="K64" s="138"/>
      <c r="L64" s="140"/>
      <c r="M64" s="136">
        <f aca="true" t="shared" si="22" ref="M64:M72">IF(SUM(J64:L64)&gt;0,SUM(J64:L64),"")</f>
      </c>
      <c r="N64" s="137"/>
      <c r="O64" s="138"/>
      <c r="P64" s="140"/>
      <c r="Q64" s="136">
        <f t="shared" si="18"/>
      </c>
      <c r="R64" s="137"/>
      <c r="S64" s="138"/>
      <c r="T64" s="140"/>
      <c r="U64" s="136">
        <f t="shared" si="19"/>
      </c>
      <c r="V64" s="102" t="s">
        <v>128</v>
      </c>
      <c r="W64" s="78"/>
      <c r="X64" s="78"/>
      <c r="Y64" s="78"/>
      <c r="Z64" s="78"/>
      <c r="AA64" s="79"/>
    </row>
    <row r="65" spans="1:27" ht="13.5">
      <c r="A65" s="26" t="s">
        <v>109</v>
      </c>
      <c r="B65" s="137"/>
      <c r="C65" s="138"/>
      <c r="D65" s="139"/>
      <c r="E65" s="136">
        <v>165</v>
      </c>
      <c r="F65" s="137"/>
      <c r="G65" s="138"/>
      <c r="H65" s="139"/>
      <c r="I65" s="136">
        <v>173</v>
      </c>
      <c r="J65" s="137"/>
      <c r="K65" s="138"/>
      <c r="L65" s="139"/>
      <c r="M65" s="136">
        <v>142</v>
      </c>
      <c r="N65" s="137"/>
      <c r="O65" s="138"/>
      <c r="P65" s="139"/>
      <c r="Q65" s="136">
        <v>171</v>
      </c>
      <c r="R65" s="137"/>
      <c r="S65" s="138"/>
      <c r="T65" s="139"/>
      <c r="U65" s="136">
        <f>IF(SUM(R65:T65)&gt;0,SUM(R65:T65),"")</f>
      </c>
      <c r="V65" s="102">
        <f>IF(SUM(E65,I65,M65,Q65,U65,U83,Q83,M83,I83,E83,E101,I101,M101,Q101,U101)&gt;0,(LARGE((E65,I65,M65,Q65,U65,U83,Q83,M83,I83,E83,E101,I101,M101,Q101,U101),1)+LARGE((E65,I65,M65,Q65,U65,U83,Q83,M83,I83,E83,E101,I101,M101,Q101,U101),2)+LARGE((E65,I65,M65,Q65,U65,U83,Q83,M83,I83,E83,E101,I101,M101,Q101,U101),3)+LARGE((E65,I65,M65,Q65,U65,U83,Q83,M83,I83,E83,E101,I101,M101,Q101,U101),4)),"")</f>
        <v>676</v>
      </c>
      <c r="W65" s="78"/>
      <c r="X65" s="78"/>
      <c r="Y65" s="78"/>
      <c r="Z65" s="78"/>
      <c r="AA65" s="79"/>
    </row>
    <row r="66" spans="1:27" ht="13.5">
      <c r="A66" s="26" t="s">
        <v>106</v>
      </c>
      <c r="B66" s="137"/>
      <c r="C66" s="138"/>
      <c r="D66" s="139"/>
      <c r="E66" s="136">
        <v>140</v>
      </c>
      <c r="F66" s="137"/>
      <c r="G66" s="138"/>
      <c r="H66" s="139"/>
      <c r="I66" s="136">
        <f>IF(SUM(F66:H66)&gt;0,SUM(F66:H66),"")</f>
      </c>
      <c r="J66" s="137"/>
      <c r="K66" s="138"/>
      <c r="L66" s="139"/>
      <c r="M66" s="136">
        <v>144</v>
      </c>
      <c r="N66" s="137"/>
      <c r="O66" s="138"/>
      <c r="P66" s="139"/>
      <c r="Q66" s="136">
        <v>132</v>
      </c>
      <c r="R66" s="137"/>
      <c r="S66" s="138"/>
      <c r="T66" s="139"/>
      <c r="U66" s="136">
        <v>169</v>
      </c>
      <c r="V66" s="102">
        <f>IF(SUM(E66,I66,M66,Q66,U66,U84,Q84,M84,I84,E84,E102,I102,M102,Q102,U102)&gt;0,(LARGE((E66,I66,M66,Q66,U66,U84,Q84,M84,I84,E84,E102,I102,M102,Q102,U102),1)+LARGE((E66,I66,M66,Q66,U66,U84,Q84,M84,I84,E84,E102,I102,M102,Q102,U102),2)+LARGE((E66,I66,M66,Q66,U66,U84,Q84,M84,I84,E84,E102,I102,M102,Q102,U102),3)+LARGE((E66,I66,M66,Q66,U66,U84,Q84,M84,I84,E84,E102,I102,M102,Q102,U102),4)),"")</f>
        <v>610</v>
      </c>
      <c r="W66" s="78"/>
      <c r="X66" s="78"/>
      <c r="Y66" s="78"/>
      <c r="Z66" s="78"/>
      <c r="AA66" s="79"/>
    </row>
    <row r="67" spans="1:27" ht="13.5">
      <c r="A67" s="26" t="s">
        <v>108</v>
      </c>
      <c r="B67" s="137"/>
      <c r="C67" s="138"/>
      <c r="D67" s="139"/>
      <c r="E67" s="136">
        <v>149</v>
      </c>
      <c r="F67" s="137"/>
      <c r="G67" s="138"/>
      <c r="H67" s="139"/>
      <c r="I67" s="136">
        <v>225</v>
      </c>
      <c r="J67" s="137"/>
      <c r="K67" s="138"/>
      <c r="L67" s="139"/>
      <c r="M67" s="136">
        <f>IF(SUM(J67:L67)&gt;0,SUM(J67:L67),"")</f>
      </c>
      <c r="N67" s="137"/>
      <c r="O67" s="138"/>
      <c r="P67" s="139"/>
      <c r="Q67" s="136">
        <v>146</v>
      </c>
      <c r="R67" s="137"/>
      <c r="S67" s="138"/>
      <c r="T67" s="139"/>
      <c r="U67" s="136">
        <v>170</v>
      </c>
      <c r="V67" s="102">
        <f>IF(SUM(E67,I67,M67,Q67,U67,U85,Q85,M85,I85,E85,E103,I103,M103,Q103,U103)&gt;0,(LARGE((E67,I67,M67,Q67,U67,U85,Q85,M85,I85,E85,E103,I103,M103,Q103,U103),1)+LARGE((E67,I67,M67,Q67,U67,U85,Q85,M85,I85,E85,E103,I103,M103,Q103,U103),2)+LARGE((E67,I67,M67,Q67,U67,U85,Q85,M85,I85,E85,E103,I103,M103,Q103,U103),3)+LARGE((E67,I67,M67,Q67,U67,U85,Q85,M85,I85,E85,E103,I103,M103,Q103,U103),4)),"")</f>
        <v>690</v>
      </c>
      <c r="W67" s="78"/>
      <c r="X67" s="78"/>
      <c r="Y67" s="78"/>
      <c r="Z67" s="78"/>
      <c r="AA67" s="79"/>
    </row>
    <row r="68" spans="1:27" ht="13.5">
      <c r="A68" s="26"/>
      <c r="B68" s="137"/>
      <c r="C68" s="138"/>
      <c r="D68" s="139"/>
      <c r="E68" s="136">
        <f t="shared" si="20"/>
      </c>
      <c r="F68" s="137"/>
      <c r="G68" s="138"/>
      <c r="H68" s="139"/>
      <c r="I68" s="136">
        <f t="shared" si="21"/>
      </c>
      <c r="J68" s="137"/>
      <c r="K68" s="138"/>
      <c r="L68" s="139"/>
      <c r="M68" s="136">
        <f t="shared" si="22"/>
      </c>
      <c r="N68" s="137"/>
      <c r="O68" s="138"/>
      <c r="P68" s="139"/>
      <c r="Q68" s="136">
        <f t="shared" si="18"/>
      </c>
      <c r="R68" s="137"/>
      <c r="S68" s="138"/>
      <c r="T68" s="139"/>
      <c r="U68" s="136">
        <f t="shared" si="19"/>
      </c>
      <c r="V68" s="102">
        <f>IF(SUM(E68,I68,M68,Q68,U68,U86,Q86,M86,I86,E86,E104,I104,M104,Q104,U104)&gt;0,(LARGE((E68,I68,M68,Q68,U68,U86,Q86,M86,I86,E86,E104,I104,M104,Q104,U104),1)+LARGE((E68,I68,M68,Q68,U68,U86,Q86,M86,I86,E86,E104,I104,M104,Q104,U104),2)+LARGE((E68,I68,M68,Q68,U68,U86,Q86,M86,I86,E86,E104,I104,M104,Q104,U104),3)+LARGE((E68,I68,M68,Q68,U68,U86,Q86,M86,I86,E86,E104,I104,M104,Q104,U104),4)),"")</f>
      </c>
      <c r="W68" s="78"/>
      <c r="X68" s="78"/>
      <c r="Y68" s="78"/>
      <c r="Z68" s="78"/>
      <c r="AA68" s="79"/>
    </row>
    <row r="69" spans="1:27" ht="13.5">
      <c r="A69" s="26"/>
      <c r="B69" s="137"/>
      <c r="C69" s="138"/>
      <c r="D69" s="139"/>
      <c r="E69" s="136">
        <f t="shared" si="20"/>
      </c>
      <c r="F69" s="137"/>
      <c r="G69" s="138"/>
      <c r="H69" s="139"/>
      <c r="I69" s="136">
        <f t="shared" si="21"/>
      </c>
      <c r="J69" s="137"/>
      <c r="K69" s="138"/>
      <c r="L69" s="139"/>
      <c r="M69" s="136">
        <f t="shared" si="22"/>
      </c>
      <c r="N69" s="137"/>
      <c r="O69" s="138"/>
      <c r="P69" s="139"/>
      <c r="Q69" s="136">
        <f t="shared" si="18"/>
      </c>
      <c r="R69" s="137"/>
      <c r="S69" s="138"/>
      <c r="T69" s="139"/>
      <c r="U69" s="136">
        <f t="shared" si="19"/>
      </c>
      <c r="V69" s="102">
        <f>IF(SUM(E69,I69,M69,Q69,U69,U87,Q87,M87,I87,E87,E105,I105,M105,Q105,U105)&gt;0,(LARGE((E69,I69,M69,Q69,U69,U87,Q87,M87,I87,E87,E105,I105,M105,Q105,U105),1)+LARGE((E69,I69,M69,Q69,U69,U87,Q87,M87,I87,E87,E105,I105,M105,Q105,U105),2)+LARGE((E69,I69,M69,Q69,U69,U87,Q87,M87,I87,E87,E105,I105,M105,Q105,U105),3)+LARGE((E69,I69,M69,Q69,U69,U87,Q87,M87,I87,E87,E105,I105,M105,Q105,U105),4)),"")</f>
      </c>
      <c r="W69" s="78"/>
      <c r="X69" s="78"/>
      <c r="Y69" s="78"/>
      <c r="Z69" s="78"/>
      <c r="AA69" s="79"/>
    </row>
    <row r="70" spans="1:27" ht="13.5">
      <c r="A70" s="26"/>
      <c r="B70" s="137"/>
      <c r="C70" s="138"/>
      <c r="D70" s="139"/>
      <c r="E70" s="136">
        <f t="shared" si="20"/>
      </c>
      <c r="F70" s="137"/>
      <c r="G70" s="138"/>
      <c r="H70" s="139"/>
      <c r="I70" s="136">
        <f t="shared" si="21"/>
      </c>
      <c r="J70" s="137"/>
      <c r="K70" s="138"/>
      <c r="L70" s="139"/>
      <c r="M70" s="136">
        <f t="shared" si="22"/>
      </c>
      <c r="N70" s="137"/>
      <c r="O70" s="138"/>
      <c r="P70" s="139"/>
      <c r="Q70" s="136">
        <f t="shared" si="18"/>
      </c>
      <c r="R70" s="137"/>
      <c r="S70" s="138"/>
      <c r="T70" s="139"/>
      <c r="U70" s="136">
        <f t="shared" si="19"/>
      </c>
      <c r="V70" s="102">
        <f>IF(SUM(E70,I70,M70,Q70,U70,U88,Q88,M88,I88,E88,E106,I106,M106,Q106,U106)&gt;0,(LARGE((E70,I70,M70,Q70,U70,U88,Q88,M88,I88,E88,E106,I106,M106,Q106,U106),1)+LARGE((E70,I70,M70,Q70,U70,U88,Q88,M88,I88,E88,E106,I106,M106,Q106,U106),2)+LARGE((E70,I70,M70,Q70,U70,U88,Q88,M88,I88,E88,E106,I106,M106,Q106,U106),3)+LARGE((E70,I70,M70,Q70,U70,U88,Q88,M88,I88,E88,E106,I106,M106,Q106,U106),4)),"")</f>
      </c>
      <c r="W70" s="78"/>
      <c r="X70" s="78"/>
      <c r="Y70" s="78"/>
      <c r="Z70" s="78"/>
      <c r="AA70" s="79"/>
    </row>
    <row r="71" spans="1:27" ht="13.5">
      <c r="A71" s="26" t="s">
        <v>22</v>
      </c>
      <c r="B71" s="137"/>
      <c r="C71" s="138"/>
      <c r="D71" s="139"/>
      <c r="E71" s="136">
        <f t="shared" si="20"/>
      </c>
      <c r="F71" s="137"/>
      <c r="G71" s="138"/>
      <c r="H71" s="139"/>
      <c r="I71" s="136">
        <f t="shared" si="21"/>
      </c>
      <c r="J71" s="137"/>
      <c r="K71" s="138"/>
      <c r="L71" s="139"/>
      <c r="M71" s="136">
        <f t="shared" si="22"/>
      </c>
      <c r="N71" s="137"/>
      <c r="O71" s="138"/>
      <c r="P71" s="139"/>
      <c r="Q71" s="136">
        <f t="shared" si="18"/>
      </c>
      <c r="R71" s="137"/>
      <c r="S71" s="138"/>
      <c r="T71" s="139"/>
      <c r="U71" s="136">
        <f t="shared" si="19"/>
      </c>
      <c r="V71" s="102">
        <f>IF(SUM(E71,I71,M71,Q71,U71,U89,Q89,M89,I89,E89,E107,I107,M107,Q107,U107)&gt;0,(LARGE((E71,I71,M71,Q71,U71,U89,Q89,M89,I89,E89,E107,I107,M107,Q107,U107),1)+LARGE((E71,I71,M71,Q71,U71,U89,Q89,M89,I89,E89,E107,I107,M107,Q107,U107),2)+LARGE((E71,I71,M71,Q71,U71,U89,Q89,M89,I89,E89,E107,I107,M107,Q107,U107),3)+LARGE((E71,I71,M71,Q71,U71,U89,Q89,M89,I89,E89,E107,I107,M107,Q107,U107),4)),"")</f>
      </c>
      <c r="W71" s="78"/>
      <c r="X71" s="78"/>
      <c r="Y71" s="78"/>
      <c r="Z71" s="78"/>
      <c r="AA71" s="79"/>
    </row>
    <row r="72" spans="1:27" ht="13.5">
      <c r="A72" s="26" t="s">
        <v>23</v>
      </c>
      <c r="B72" s="137"/>
      <c r="C72" s="138"/>
      <c r="D72" s="139"/>
      <c r="E72" s="136">
        <f t="shared" si="20"/>
      </c>
      <c r="F72" s="137"/>
      <c r="G72" s="138"/>
      <c r="H72" s="139"/>
      <c r="I72" s="136">
        <f t="shared" si="21"/>
      </c>
      <c r="J72" s="137"/>
      <c r="K72" s="138"/>
      <c r="L72" s="139"/>
      <c r="M72" s="136">
        <f t="shared" si="22"/>
      </c>
      <c r="N72" s="137"/>
      <c r="O72" s="138"/>
      <c r="P72" s="139"/>
      <c r="Q72" s="136">
        <f t="shared" si="18"/>
      </c>
      <c r="R72" s="137"/>
      <c r="S72" s="138"/>
      <c r="T72" s="139"/>
      <c r="U72" s="136">
        <f t="shared" si="19"/>
      </c>
      <c r="V72" s="102">
        <f>IF(SUM(E72,I72,M72,Q72,U72,U90,Q90,M90,I90,E90,E108,I108,M108,Q108,U108)&gt;0,(LARGE((E72,I72,M72,Q72,U72,U90,Q90,M90,I90,E90,E108,I108,M108,Q108,U108),1)+LARGE((E72,I72,M72,Q72,U72,U90,Q90,M90,I90,E90,E108,I108,M108,Q108,U108),2)+LARGE((E72,I72,M72,Q72,U72,U90,Q90,M90,I90,E90,E108,I108,M108,Q108,U108),3)+LARGE((E72,I72,M72,Q72,U72,U90,Q90,M90,I90,E90,E108,I108,M108,Q108,U108),4)),"")</f>
      </c>
      <c r="W72" s="78"/>
      <c r="X72" s="78"/>
      <c r="Y72" s="78"/>
      <c r="Z72" s="78"/>
      <c r="AA72" s="79"/>
    </row>
    <row r="73" spans="1:27" ht="14.25" thickBot="1">
      <c r="A73" s="28" t="s">
        <v>10</v>
      </c>
      <c r="B73" s="144">
        <f aca="true" t="shared" si="23" ref="B73:U73">IF(SUM(B59:B70)=0,0,AVERAGE(B59:B70))</f>
        <v>0</v>
      </c>
      <c r="C73" s="145">
        <f t="shared" si="23"/>
        <v>0</v>
      </c>
      <c r="D73" s="146">
        <f t="shared" si="23"/>
        <v>0</v>
      </c>
      <c r="E73" s="147">
        <f t="shared" si="23"/>
        <v>165.42857142857142</v>
      </c>
      <c r="F73" s="144">
        <f t="shared" si="23"/>
        <v>0</v>
      </c>
      <c r="G73" s="145">
        <f t="shared" si="23"/>
        <v>0</v>
      </c>
      <c r="H73" s="146">
        <f t="shared" si="23"/>
        <v>0</v>
      </c>
      <c r="I73" s="147">
        <f t="shared" si="23"/>
        <v>188.5</v>
      </c>
      <c r="J73" s="144">
        <f t="shared" si="23"/>
        <v>0</v>
      </c>
      <c r="K73" s="145">
        <f t="shared" si="23"/>
        <v>0</v>
      </c>
      <c r="L73" s="146">
        <f t="shared" si="23"/>
        <v>0</v>
      </c>
      <c r="M73" s="147">
        <f t="shared" si="23"/>
        <v>155.16666666666666</v>
      </c>
      <c r="N73" s="144">
        <f t="shared" si="23"/>
        <v>0</v>
      </c>
      <c r="O73" s="145">
        <f t="shared" si="23"/>
        <v>0</v>
      </c>
      <c r="P73" s="146">
        <f t="shared" si="23"/>
        <v>0</v>
      </c>
      <c r="Q73" s="147">
        <f t="shared" si="23"/>
        <v>143</v>
      </c>
      <c r="R73" s="144">
        <f t="shared" si="23"/>
        <v>0</v>
      </c>
      <c r="S73" s="145">
        <f t="shared" si="23"/>
        <v>0</v>
      </c>
      <c r="T73" s="146">
        <f t="shared" si="23"/>
        <v>0</v>
      </c>
      <c r="U73" s="147">
        <f t="shared" si="23"/>
        <v>156</v>
      </c>
      <c r="V73" s="148">
        <f>IF(SUM(V59:V70)=0,0,AVERAGE(V59:V70))</f>
        <v>667.2857142857143</v>
      </c>
      <c r="W73" s="104"/>
      <c r="X73" s="105"/>
      <c r="Y73" s="105"/>
      <c r="Z73" s="105"/>
      <c r="AA73" s="106"/>
    </row>
    <row r="74" spans="1:27" s="31" customFormat="1" ht="14.25" thickBo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0"/>
      <c r="W74" s="78" t="s">
        <v>31</v>
      </c>
      <c r="X74" s="94"/>
      <c r="Y74" s="94"/>
      <c r="Z74" s="94"/>
      <c r="AA74" s="95"/>
    </row>
    <row r="75" spans="1:27" ht="13.5">
      <c r="A75" s="17" t="s">
        <v>105</v>
      </c>
      <c r="B75" s="234" t="s">
        <v>215</v>
      </c>
      <c r="C75" s="235"/>
      <c r="D75" s="235"/>
      <c r="E75" s="236"/>
      <c r="F75" s="234" t="s">
        <v>216</v>
      </c>
      <c r="G75" s="235"/>
      <c r="H75" s="235"/>
      <c r="I75" s="236"/>
      <c r="J75" s="234" t="s">
        <v>263</v>
      </c>
      <c r="K75" s="235"/>
      <c r="L75" s="235"/>
      <c r="M75" s="236"/>
      <c r="N75" s="234" t="s">
        <v>36</v>
      </c>
      <c r="O75" s="235"/>
      <c r="P75" s="235"/>
      <c r="Q75" s="236"/>
      <c r="R75" s="234" t="s">
        <v>37</v>
      </c>
      <c r="S75" s="235"/>
      <c r="T75" s="235"/>
      <c r="U75" s="236"/>
      <c r="V75" s="41"/>
      <c r="W75" s="78" t="str">
        <f>B75</f>
        <v>Bankston, J.</v>
      </c>
      <c r="X75" s="78" t="str">
        <f>F75</f>
        <v>Jolomi, Jamandi</v>
      </c>
      <c r="Y75" s="78" t="str">
        <f>J75</f>
        <v>Montford, Derreius</v>
      </c>
      <c r="Z75" s="78" t="str">
        <f>N75</f>
        <v>DA 9</v>
      </c>
      <c r="AA75" s="79" t="str">
        <f>R75</f>
        <v>DA 10</v>
      </c>
    </row>
    <row r="76" spans="1:27" ht="14.25" thickBot="1">
      <c r="A76" s="19" t="s">
        <v>4</v>
      </c>
      <c r="B76" s="20" t="s">
        <v>5</v>
      </c>
      <c r="C76" s="21" t="s">
        <v>6</v>
      </c>
      <c r="D76" s="21" t="s">
        <v>7</v>
      </c>
      <c r="E76" s="23" t="s">
        <v>8</v>
      </c>
      <c r="F76" s="20" t="s">
        <v>5</v>
      </c>
      <c r="G76" s="21" t="s">
        <v>6</v>
      </c>
      <c r="H76" s="21" t="s">
        <v>7</v>
      </c>
      <c r="I76" s="23" t="s">
        <v>8</v>
      </c>
      <c r="J76" s="20" t="s">
        <v>5</v>
      </c>
      <c r="K76" s="21" t="s">
        <v>6</v>
      </c>
      <c r="L76" s="21" t="s">
        <v>7</v>
      </c>
      <c r="M76" s="23" t="s">
        <v>8</v>
      </c>
      <c r="N76" s="20" t="s">
        <v>5</v>
      </c>
      <c r="O76" s="21" t="s">
        <v>6</v>
      </c>
      <c r="P76" s="21" t="s">
        <v>7</v>
      </c>
      <c r="Q76" s="23" t="s">
        <v>8</v>
      </c>
      <c r="R76" s="20" t="s">
        <v>5</v>
      </c>
      <c r="S76" s="21" t="s">
        <v>6</v>
      </c>
      <c r="T76" s="21" t="s">
        <v>7</v>
      </c>
      <c r="U76" s="23" t="s">
        <v>8</v>
      </c>
      <c r="V76" s="42"/>
      <c r="W76" s="96">
        <f>IF(SUM(E77:E90)&gt;0,LARGE(E77:E90,1),0)</f>
        <v>170</v>
      </c>
      <c r="X76" s="78">
        <f>IF(SUM(I77:I90)&gt;0,LARGE(I77:I90,1),0)</f>
        <v>118</v>
      </c>
      <c r="Y76" s="78">
        <f>IF(SUM(M77:M90)&gt;0,LARGE(M77:M90,1),0)</f>
        <v>108</v>
      </c>
      <c r="Z76" s="78">
        <f>IF(SUM(Q77:Q90)&gt;0,LARGE(Q77:Q90,1),0)</f>
        <v>0</v>
      </c>
      <c r="AA76" s="79">
        <f>IF(SUM(U77:U90)&gt;0,LARGE(U77:U90,1),0)</f>
        <v>0</v>
      </c>
    </row>
    <row r="77" spans="1:27" ht="14.25" thickTop="1">
      <c r="A77" s="25" t="s">
        <v>107</v>
      </c>
      <c r="B77" s="133"/>
      <c r="C77" s="134"/>
      <c r="D77" s="135"/>
      <c r="E77" s="136">
        <f>IF(SUM(B77:D77)&gt;0,SUM(B77:D77),"")</f>
      </c>
      <c r="F77" s="133"/>
      <c r="G77" s="134"/>
      <c r="H77" s="135"/>
      <c r="I77" s="136">
        <f>IF(SUM(F77:H77)&gt;0,SUM(F77:H77),"")</f>
      </c>
      <c r="J77" s="133"/>
      <c r="K77" s="134"/>
      <c r="L77" s="135"/>
      <c r="M77" s="136">
        <f>IF(SUM(J77:L77)&gt;0,SUM(J77:L77),"")</f>
      </c>
      <c r="N77" s="133"/>
      <c r="O77" s="134"/>
      <c r="P77" s="135"/>
      <c r="Q77" s="136">
        <f>IF(SUM(N77:P77)&gt;0,SUM(N77:P77),"")</f>
      </c>
      <c r="R77" s="133"/>
      <c r="S77" s="134"/>
      <c r="T77" s="135"/>
      <c r="U77" s="136">
        <f>IF(SUM(R77:T77)&gt;0,SUM(R77:T77),"")</f>
      </c>
      <c r="V77" s="34"/>
      <c r="W77" s="78"/>
      <c r="X77" s="78"/>
      <c r="Y77" s="78"/>
      <c r="Z77" s="78"/>
      <c r="AA77" s="79"/>
    </row>
    <row r="78" spans="1:27" ht="13.5">
      <c r="A78" s="26" t="s">
        <v>58</v>
      </c>
      <c r="B78" s="137"/>
      <c r="C78" s="138"/>
      <c r="D78" s="139"/>
      <c r="E78" s="136">
        <f aca="true" t="shared" si="24" ref="E78:E90">IF(SUM(B78:D78)&gt;0,SUM(B78:D78),"")</f>
      </c>
      <c r="F78" s="137"/>
      <c r="G78" s="138"/>
      <c r="H78" s="139"/>
      <c r="I78" s="136">
        <f aca="true" t="shared" si="25" ref="I78:I90">IF(SUM(F78:H78)&gt;0,SUM(F78:H78),"")</f>
      </c>
      <c r="J78" s="137"/>
      <c r="K78" s="138"/>
      <c r="L78" s="139"/>
      <c r="M78" s="136">
        <v>108</v>
      </c>
      <c r="N78" s="137"/>
      <c r="O78" s="138"/>
      <c r="P78" s="139"/>
      <c r="Q78" s="136">
        <f aca="true" t="shared" si="26" ref="Q78:Q90">IF(SUM(N78:P78)&gt;0,SUM(N78:P78),"")</f>
      </c>
      <c r="R78" s="137"/>
      <c r="S78" s="138"/>
      <c r="T78" s="139"/>
      <c r="U78" s="136">
        <f aca="true" t="shared" si="27" ref="U78:U90">IF(SUM(R78:T78)&gt;0,SUM(R78:T78),"")</f>
      </c>
      <c r="V78" s="35"/>
      <c r="W78" s="78"/>
      <c r="X78" s="78"/>
      <c r="Y78" s="78"/>
      <c r="Z78" s="78"/>
      <c r="AA78" s="79"/>
    </row>
    <row r="79" spans="1:27" ht="13.5">
      <c r="A79" s="26" t="s">
        <v>63</v>
      </c>
      <c r="B79" s="137"/>
      <c r="C79" s="138"/>
      <c r="D79" s="139"/>
      <c r="E79" s="136">
        <f t="shared" si="24"/>
      </c>
      <c r="F79" s="137"/>
      <c r="G79" s="138"/>
      <c r="H79" s="139"/>
      <c r="I79" s="136">
        <v>118</v>
      </c>
      <c r="J79" s="137"/>
      <c r="K79" s="138"/>
      <c r="L79" s="139"/>
      <c r="M79" s="136">
        <f aca="true" t="shared" si="28" ref="M79:M90">IF(SUM(J79:L79)&gt;0,SUM(J79:L79),"")</f>
      </c>
      <c r="N79" s="137"/>
      <c r="O79" s="138"/>
      <c r="P79" s="139"/>
      <c r="Q79" s="136">
        <f t="shared" si="26"/>
      </c>
      <c r="R79" s="137"/>
      <c r="S79" s="138"/>
      <c r="T79" s="139"/>
      <c r="U79" s="136">
        <f t="shared" si="27"/>
      </c>
      <c r="V79" s="35"/>
      <c r="W79" s="78"/>
      <c r="X79" s="78"/>
      <c r="Y79" s="78"/>
      <c r="Z79" s="78"/>
      <c r="AA79" s="79"/>
    </row>
    <row r="80" spans="1:27" ht="13.5">
      <c r="A80" s="26" t="s">
        <v>67</v>
      </c>
      <c r="B80" s="137"/>
      <c r="C80" s="138"/>
      <c r="D80" s="139"/>
      <c r="E80" s="136">
        <f t="shared" si="24"/>
      </c>
      <c r="F80" s="137"/>
      <c r="G80" s="138"/>
      <c r="H80" s="139"/>
      <c r="I80" s="136">
        <f t="shared" si="25"/>
      </c>
      <c r="J80" s="137"/>
      <c r="K80" s="138"/>
      <c r="L80" s="139"/>
      <c r="M80" s="136">
        <f t="shared" si="28"/>
      </c>
      <c r="N80" s="137"/>
      <c r="O80" s="138"/>
      <c r="P80" s="139"/>
      <c r="Q80" s="136">
        <f t="shared" si="26"/>
      </c>
      <c r="R80" s="137"/>
      <c r="S80" s="138"/>
      <c r="T80" s="139"/>
      <c r="U80" s="136">
        <f t="shared" si="27"/>
      </c>
      <c r="V80" s="35"/>
      <c r="W80" s="78"/>
      <c r="X80" s="78"/>
      <c r="Y80" s="78"/>
      <c r="Z80" s="78"/>
      <c r="AA80" s="79"/>
    </row>
    <row r="81" spans="1:27" ht="13.5">
      <c r="A81" s="26" t="s">
        <v>128</v>
      </c>
      <c r="B81" s="137"/>
      <c r="C81" s="138"/>
      <c r="D81" s="140"/>
      <c r="E81" s="136">
        <f t="shared" si="24"/>
      </c>
      <c r="F81" s="137"/>
      <c r="G81" s="138"/>
      <c r="H81" s="140"/>
      <c r="I81" s="136">
        <f t="shared" si="25"/>
      </c>
      <c r="J81" s="137"/>
      <c r="K81" s="138"/>
      <c r="L81" s="140"/>
      <c r="M81" s="136">
        <f t="shared" si="28"/>
      </c>
      <c r="N81" s="137"/>
      <c r="O81" s="138"/>
      <c r="P81" s="140"/>
      <c r="Q81" s="136">
        <f t="shared" si="26"/>
      </c>
      <c r="R81" s="137"/>
      <c r="S81" s="138"/>
      <c r="T81" s="140"/>
      <c r="U81" s="136">
        <f t="shared" si="27"/>
      </c>
      <c r="V81" s="36" t="s">
        <v>11</v>
      </c>
      <c r="W81" s="78"/>
      <c r="X81" s="78"/>
      <c r="Y81" s="78"/>
      <c r="Z81" s="78"/>
      <c r="AA81" s="79"/>
    </row>
    <row r="82" spans="1:27" ht="13.5">
      <c r="A82" s="26" t="s">
        <v>109</v>
      </c>
      <c r="B82" s="137"/>
      <c r="C82" s="138"/>
      <c r="D82" s="140"/>
      <c r="E82" s="136">
        <v>170</v>
      </c>
      <c r="F82" s="137"/>
      <c r="G82" s="138"/>
      <c r="H82" s="140"/>
      <c r="I82" s="136">
        <f t="shared" si="25"/>
      </c>
      <c r="J82" s="137"/>
      <c r="K82" s="138"/>
      <c r="L82" s="140"/>
      <c r="M82" s="136">
        <f t="shared" si="28"/>
      </c>
      <c r="N82" s="137"/>
      <c r="O82" s="138"/>
      <c r="P82" s="140"/>
      <c r="Q82" s="136">
        <f t="shared" si="26"/>
      </c>
      <c r="R82" s="137"/>
      <c r="S82" s="138"/>
      <c r="T82" s="140"/>
      <c r="U82" s="136">
        <f t="shared" si="27"/>
      </c>
      <c r="V82" s="36" t="s">
        <v>12</v>
      </c>
      <c r="W82" s="78"/>
      <c r="X82" s="78"/>
      <c r="Y82" s="78"/>
      <c r="Z82" s="78"/>
      <c r="AA82" s="79"/>
    </row>
    <row r="83" spans="1:27" ht="13.5">
      <c r="A83" s="26" t="s">
        <v>106</v>
      </c>
      <c r="B83" s="137"/>
      <c r="C83" s="138"/>
      <c r="D83" s="139"/>
      <c r="E83" s="136">
        <v>167</v>
      </c>
      <c r="F83" s="137"/>
      <c r="G83" s="138"/>
      <c r="H83" s="139"/>
      <c r="I83" s="136">
        <f>IF(SUM(F83:H83)&gt;0,SUM(F83:H83),"")</f>
      </c>
      <c r="J83" s="137"/>
      <c r="K83" s="138"/>
      <c r="L83" s="139"/>
      <c r="M83" s="136">
        <f>IF(SUM(J83:L83)&gt;0,SUM(J83:L83),"")</f>
      </c>
      <c r="N83" s="137"/>
      <c r="O83" s="138"/>
      <c r="P83" s="139"/>
      <c r="Q83" s="136">
        <f>IF(SUM(N83:P83)&gt;0,SUM(N83:P83),"")</f>
      </c>
      <c r="R83" s="137"/>
      <c r="S83" s="138"/>
      <c r="T83" s="139"/>
      <c r="U83" s="136">
        <f>IF(SUM(R83:T83)&gt;0,SUM(R83:T83),"")</f>
      </c>
      <c r="V83" s="36" t="s">
        <v>12</v>
      </c>
      <c r="W83" s="78"/>
      <c r="X83" s="78"/>
      <c r="Y83" s="78"/>
      <c r="Z83" s="78"/>
      <c r="AA83" s="79"/>
    </row>
    <row r="84" spans="1:27" ht="13.5">
      <c r="A84" s="26" t="s">
        <v>108</v>
      </c>
      <c r="B84" s="137"/>
      <c r="C84" s="138"/>
      <c r="D84" s="139"/>
      <c r="E84" s="136">
        <v>157</v>
      </c>
      <c r="F84" s="137"/>
      <c r="G84" s="138"/>
      <c r="H84" s="139"/>
      <c r="I84" s="136">
        <f>IF(SUM(F84:H84)&gt;0,SUM(F84:H84),"")</f>
      </c>
      <c r="J84" s="137"/>
      <c r="K84" s="138"/>
      <c r="L84" s="139"/>
      <c r="M84" s="136">
        <f>IF(SUM(J84:L84)&gt;0,SUM(J84:L84),"")</f>
      </c>
      <c r="N84" s="137"/>
      <c r="O84" s="138"/>
      <c r="P84" s="139"/>
      <c r="Q84" s="136">
        <f>IF(SUM(N84:P84)&gt;0,SUM(N84:P84),"")</f>
      </c>
      <c r="R84" s="137"/>
      <c r="S84" s="138"/>
      <c r="T84" s="139"/>
      <c r="U84" s="136">
        <f>IF(SUM(R84:T84)&gt;0,SUM(R84:T84),"")</f>
      </c>
      <c r="V84" s="36"/>
      <c r="W84" s="78"/>
      <c r="X84" s="78"/>
      <c r="Y84" s="78"/>
      <c r="Z84" s="78"/>
      <c r="AA84" s="79"/>
    </row>
    <row r="85" spans="1:27" ht="13.5">
      <c r="A85" s="26"/>
      <c r="B85" s="137"/>
      <c r="C85" s="138"/>
      <c r="D85" s="139"/>
      <c r="E85" s="136">
        <f>IF(SUM(B85:D85)&gt;0,SUM(B85:D85),"")</f>
      </c>
      <c r="F85" s="137"/>
      <c r="G85" s="138"/>
      <c r="H85" s="139"/>
      <c r="I85" s="136">
        <f>IF(SUM(F85:H85)&gt;0,SUM(F85:H85),"")</f>
      </c>
      <c r="J85" s="137"/>
      <c r="K85" s="138"/>
      <c r="L85" s="139"/>
      <c r="M85" s="136">
        <f>IF(SUM(J85:L85)&gt;0,SUM(J85:L85),"")</f>
      </c>
      <c r="N85" s="137"/>
      <c r="O85" s="138"/>
      <c r="P85" s="139"/>
      <c r="Q85" s="136">
        <f>IF(SUM(N85:P85)&gt;0,SUM(N85:P85),"")</f>
      </c>
      <c r="R85" s="137"/>
      <c r="S85" s="138"/>
      <c r="T85" s="139"/>
      <c r="U85" s="136">
        <f>IF(SUM(R85:T85)&gt;0,SUM(R85:T85),"")</f>
      </c>
      <c r="V85" s="36" t="s">
        <v>13</v>
      </c>
      <c r="W85" s="78"/>
      <c r="X85" s="78"/>
      <c r="Y85" s="78"/>
      <c r="Z85" s="78"/>
      <c r="AA85" s="79"/>
    </row>
    <row r="86" spans="1:27" ht="13.5">
      <c r="A86" s="26"/>
      <c r="B86" s="137"/>
      <c r="C86" s="138"/>
      <c r="D86" s="139"/>
      <c r="E86" s="136">
        <f t="shared" si="24"/>
      </c>
      <c r="F86" s="137"/>
      <c r="G86" s="138"/>
      <c r="H86" s="139"/>
      <c r="I86" s="136">
        <f t="shared" si="25"/>
      </c>
      <c r="J86" s="137"/>
      <c r="K86" s="138"/>
      <c r="L86" s="139"/>
      <c r="M86" s="136">
        <f t="shared" si="28"/>
      </c>
      <c r="N86" s="137"/>
      <c r="O86" s="138"/>
      <c r="P86" s="139"/>
      <c r="Q86" s="136">
        <f t="shared" si="26"/>
      </c>
      <c r="R86" s="137"/>
      <c r="S86" s="138"/>
      <c r="T86" s="139"/>
      <c r="U86" s="136">
        <f t="shared" si="27"/>
      </c>
      <c r="V86" s="36" t="s">
        <v>14</v>
      </c>
      <c r="W86" s="78"/>
      <c r="X86" s="78"/>
      <c r="Y86" s="78"/>
      <c r="Z86" s="78"/>
      <c r="AA86" s="79"/>
    </row>
    <row r="87" spans="1:27" ht="13.5">
      <c r="A87" s="26"/>
      <c r="B87" s="137"/>
      <c r="C87" s="138"/>
      <c r="D87" s="139"/>
      <c r="E87" s="136">
        <f t="shared" si="24"/>
      </c>
      <c r="F87" s="137"/>
      <c r="G87" s="138"/>
      <c r="H87" s="139"/>
      <c r="I87" s="136">
        <f t="shared" si="25"/>
      </c>
      <c r="J87" s="137"/>
      <c r="K87" s="138"/>
      <c r="L87" s="139"/>
      <c r="M87" s="136">
        <f t="shared" si="28"/>
      </c>
      <c r="N87" s="137"/>
      <c r="O87" s="138"/>
      <c r="P87" s="139"/>
      <c r="Q87" s="136">
        <f t="shared" si="26"/>
      </c>
      <c r="R87" s="137"/>
      <c r="S87" s="138"/>
      <c r="T87" s="139"/>
      <c r="U87" s="136">
        <f t="shared" si="27"/>
      </c>
      <c r="V87" s="36" t="s">
        <v>15</v>
      </c>
      <c r="W87" s="78"/>
      <c r="X87" s="78"/>
      <c r="Y87" s="78"/>
      <c r="Z87" s="78"/>
      <c r="AA87" s="79"/>
    </row>
    <row r="88" spans="1:27" ht="13.5">
      <c r="A88" s="26"/>
      <c r="B88" s="137"/>
      <c r="C88" s="138"/>
      <c r="D88" s="139"/>
      <c r="E88" s="136">
        <f t="shared" si="24"/>
      </c>
      <c r="F88" s="137"/>
      <c r="G88" s="138"/>
      <c r="H88" s="139"/>
      <c r="I88" s="136">
        <f t="shared" si="25"/>
      </c>
      <c r="J88" s="137"/>
      <c r="K88" s="138"/>
      <c r="L88" s="139"/>
      <c r="M88" s="136">
        <f t="shared" si="28"/>
      </c>
      <c r="N88" s="137"/>
      <c r="O88" s="138"/>
      <c r="P88" s="139"/>
      <c r="Q88" s="136">
        <f t="shared" si="26"/>
      </c>
      <c r="R88" s="137"/>
      <c r="S88" s="138"/>
      <c r="T88" s="139"/>
      <c r="U88" s="136">
        <f t="shared" si="27"/>
      </c>
      <c r="V88" s="36" t="s">
        <v>16</v>
      </c>
      <c r="W88" s="78"/>
      <c r="X88" s="78"/>
      <c r="Y88" s="78"/>
      <c r="Z88" s="78"/>
      <c r="AA88" s="79"/>
    </row>
    <row r="89" spans="1:27" ht="13.5">
      <c r="A89" s="26" t="s">
        <v>22</v>
      </c>
      <c r="B89" s="137"/>
      <c r="C89" s="138"/>
      <c r="D89" s="139"/>
      <c r="E89" s="136">
        <f t="shared" si="24"/>
      </c>
      <c r="F89" s="137"/>
      <c r="G89" s="138"/>
      <c r="H89" s="139"/>
      <c r="I89" s="136">
        <f t="shared" si="25"/>
      </c>
      <c r="J89" s="137"/>
      <c r="K89" s="138"/>
      <c r="L89" s="139"/>
      <c r="M89" s="136">
        <f t="shared" si="28"/>
      </c>
      <c r="N89" s="137"/>
      <c r="O89" s="138"/>
      <c r="P89" s="139"/>
      <c r="Q89" s="136">
        <f t="shared" si="26"/>
      </c>
      <c r="R89" s="137"/>
      <c r="S89" s="138"/>
      <c r="T89" s="139"/>
      <c r="U89" s="136">
        <f t="shared" si="27"/>
      </c>
      <c r="V89" s="36" t="s">
        <v>12</v>
      </c>
      <c r="W89" s="78"/>
      <c r="X89" s="78"/>
      <c r="Y89" s="78"/>
      <c r="Z89" s="78"/>
      <c r="AA89" s="79"/>
    </row>
    <row r="90" spans="1:27" ht="13.5">
      <c r="A90" s="26" t="s">
        <v>23</v>
      </c>
      <c r="B90" s="137"/>
      <c r="C90" s="138"/>
      <c r="D90" s="139"/>
      <c r="E90" s="136">
        <f t="shared" si="24"/>
      </c>
      <c r="F90" s="137"/>
      <c r="G90" s="138"/>
      <c r="H90" s="139"/>
      <c r="I90" s="136">
        <f t="shared" si="25"/>
      </c>
      <c r="J90" s="137"/>
      <c r="K90" s="138"/>
      <c r="L90" s="139"/>
      <c r="M90" s="136">
        <f t="shared" si="28"/>
      </c>
      <c r="N90" s="137"/>
      <c r="O90" s="138"/>
      <c r="P90" s="139"/>
      <c r="Q90" s="136">
        <f t="shared" si="26"/>
      </c>
      <c r="R90" s="137"/>
      <c r="S90" s="138"/>
      <c r="T90" s="139"/>
      <c r="U90" s="136">
        <f t="shared" si="27"/>
      </c>
      <c r="V90" s="36"/>
      <c r="W90" s="78"/>
      <c r="X90" s="78"/>
      <c r="Y90" s="78"/>
      <c r="Z90" s="78"/>
      <c r="AA90" s="79"/>
    </row>
    <row r="91" spans="1:27" ht="14.25" thickBot="1">
      <c r="A91" s="28" t="s">
        <v>10</v>
      </c>
      <c r="B91" s="144">
        <f aca="true" t="shared" si="29" ref="B91:U91">IF(SUM(B77:B88)=0,0,AVERAGE(B77:B88))</f>
        <v>0</v>
      </c>
      <c r="C91" s="145">
        <f t="shared" si="29"/>
        <v>0</v>
      </c>
      <c r="D91" s="146">
        <f t="shared" si="29"/>
        <v>0</v>
      </c>
      <c r="E91" s="147">
        <f t="shared" si="29"/>
        <v>164.66666666666666</v>
      </c>
      <c r="F91" s="144">
        <f t="shared" si="29"/>
        <v>0</v>
      </c>
      <c r="G91" s="145">
        <f t="shared" si="29"/>
        <v>0</v>
      </c>
      <c r="H91" s="146">
        <f t="shared" si="29"/>
        <v>0</v>
      </c>
      <c r="I91" s="147">
        <f t="shared" si="29"/>
        <v>118</v>
      </c>
      <c r="J91" s="144">
        <f t="shared" si="29"/>
        <v>0</v>
      </c>
      <c r="K91" s="145">
        <f t="shared" si="29"/>
        <v>0</v>
      </c>
      <c r="L91" s="146">
        <f t="shared" si="29"/>
        <v>0</v>
      </c>
      <c r="M91" s="147">
        <f t="shared" si="29"/>
        <v>108</v>
      </c>
      <c r="N91" s="144">
        <f t="shared" si="29"/>
        <v>0</v>
      </c>
      <c r="O91" s="145">
        <f t="shared" si="29"/>
        <v>0</v>
      </c>
      <c r="P91" s="146">
        <f t="shared" si="29"/>
        <v>0</v>
      </c>
      <c r="Q91" s="147">
        <f t="shared" si="29"/>
        <v>0</v>
      </c>
      <c r="R91" s="144">
        <f t="shared" si="29"/>
        <v>0</v>
      </c>
      <c r="S91" s="145">
        <f t="shared" si="29"/>
        <v>0</v>
      </c>
      <c r="T91" s="146">
        <f t="shared" si="29"/>
        <v>0</v>
      </c>
      <c r="U91" s="147">
        <f t="shared" si="29"/>
        <v>0</v>
      </c>
      <c r="V91" s="43"/>
      <c r="W91" s="78"/>
      <c r="X91" s="78"/>
      <c r="Y91" s="78"/>
      <c r="Z91" s="78"/>
      <c r="AA91" s="79"/>
    </row>
    <row r="92" spans="1:27" s="31" customFormat="1" ht="14.25" thickBo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78" t="s">
        <v>31</v>
      </c>
      <c r="X92" s="94"/>
      <c r="Y92" s="94"/>
      <c r="Z92" s="94"/>
      <c r="AA92" s="95"/>
    </row>
    <row r="93" spans="1:27" ht="13.5">
      <c r="A93" s="17" t="s">
        <v>105</v>
      </c>
      <c r="B93" s="234" t="s">
        <v>164</v>
      </c>
      <c r="C93" s="235"/>
      <c r="D93" s="235"/>
      <c r="E93" s="236"/>
      <c r="F93" s="234" t="s">
        <v>165</v>
      </c>
      <c r="G93" s="235"/>
      <c r="H93" s="235"/>
      <c r="I93" s="236"/>
      <c r="J93" s="234" t="s">
        <v>166</v>
      </c>
      <c r="K93" s="235"/>
      <c r="L93" s="235"/>
      <c r="M93" s="236"/>
      <c r="N93" s="234" t="s">
        <v>167</v>
      </c>
      <c r="O93" s="235"/>
      <c r="P93" s="235"/>
      <c r="Q93" s="236"/>
      <c r="R93" s="234" t="s">
        <v>168</v>
      </c>
      <c r="S93" s="235"/>
      <c r="T93" s="235"/>
      <c r="U93" s="236"/>
      <c r="V93" s="41"/>
      <c r="W93" s="78" t="str">
        <f>B93</f>
        <v>DA 11</v>
      </c>
      <c r="X93" s="78" t="str">
        <f>F93</f>
        <v>DA 12</v>
      </c>
      <c r="Y93" s="78" t="str">
        <f>J93</f>
        <v>DA 13</v>
      </c>
      <c r="Z93" s="78" t="str">
        <f>N93</f>
        <v>DA 14</v>
      </c>
      <c r="AA93" s="79" t="str">
        <f>R93</f>
        <v>DA 15</v>
      </c>
    </row>
    <row r="94" spans="1:27" ht="14.25" thickBot="1">
      <c r="A94" s="19" t="s">
        <v>4</v>
      </c>
      <c r="B94" s="20" t="s">
        <v>5</v>
      </c>
      <c r="C94" s="21" t="s">
        <v>6</v>
      </c>
      <c r="D94" s="21" t="s">
        <v>7</v>
      </c>
      <c r="E94" s="23" t="s">
        <v>8</v>
      </c>
      <c r="F94" s="20" t="s">
        <v>5</v>
      </c>
      <c r="G94" s="21" t="s">
        <v>6</v>
      </c>
      <c r="H94" s="21" t="s">
        <v>7</v>
      </c>
      <c r="I94" s="23" t="s">
        <v>8</v>
      </c>
      <c r="J94" s="20" t="s">
        <v>5</v>
      </c>
      <c r="K94" s="21" t="s">
        <v>6</v>
      </c>
      <c r="L94" s="21" t="s">
        <v>7</v>
      </c>
      <c r="M94" s="23" t="s">
        <v>8</v>
      </c>
      <c r="N94" s="20" t="s">
        <v>5</v>
      </c>
      <c r="O94" s="21" t="s">
        <v>6</v>
      </c>
      <c r="P94" s="21" t="s">
        <v>7</v>
      </c>
      <c r="Q94" s="23" t="s">
        <v>8</v>
      </c>
      <c r="R94" s="20" t="s">
        <v>5</v>
      </c>
      <c r="S94" s="21" t="s">
        <v>6</v>
      </c>
      <c r="T94" s="21" t="s">
        <v>7</v>
      </c>
      <c r="U94" s="23" t="s">
        <v>8</v>
      </c>
      <c r="V94" s="42"/>
      <c r="W94" s="96">
        <f>IF(SUM(E95:E108)&gt;0,LARGE(E95:E108,1),0)</f>
        <v>0</v>
      </c>
      <c r="X94" s="78">
        <f>IF(SUM(I95:I108)&gt;0,LARGE(I95:I108,1),0)</f>
        <v>0</v>
      </c>
      <c r="Y94" s="78">
        <f>IF(SUM(M95:M108)&gt;0,LARGE(M95:M108,1),0)</f>
        <v>0</v>
      </c>
      <c r="Z94" s="78">
        <f>IF(SUM(Q95:Q108)&gt;0,LARGE(Q95:Q108,1),0)</f>
        <v>0</v>
      </c>
      <c r="AA94" s="79">
        <f>IF(SUM(U95:U108)&gt;0,LARGE(U95:U108,1),0)</f>
        <v>0</v>
      </c>
    </row>
    <row r="95" spans="1:27" ht="14.25" thickTop="1">
      <c r="A95" s="25" t="s">
        <v>107</v>
      </c>
      <c r="B95" s="133"/>
      <c r="C95" s="134"/>
      <c r="D95" s="135"/>
      <c r="E95" s="136">
        <f aca="true" t="shared" si="30" ref="E95:E103">IF(SUM(B95:D95)&gt;0,SUM(B95:D95),"")</f>
      </c>
      <c r="F95" s="133"/>
      <c r="G95" s="134"/>
      <c r="H95" s="135"/>
      <c r="I95" s="136">
        <f aca="true" t="shared" si="31" ref="I95:I103">IF(SUM(F95:H95)&gt;0,SUM(F95:H95),"")</f>
      </c>
      <c r="J95" s="133"/>
      <c r="K95" s="134"/>
      <c r="L95" s="135"/>
      <c r="M95" s="136">
        <f aca="true" t="shared" si="32" ref="M95:M103">IF(SUM(J95:L95)&gt;0,SUM(J95:L95),"")</f>
      </c>
      <c r="N95" s="133"/>
      <c r="O95" s="134"/>
      <c r="P95" s="135"/>
      <c r="Q95" s="136">
        <f aca="true" t="shared" si="33" ref="Q95:Q103">IF(SUM(N95:P95)&gt;0,SUM(N95:P95),"")</f>
      </c>
      <c r="R95" s="133"/>
      <c r="S95" s="134"/>
      <c r="T95" s="135"/>
      <c r="U95" s="136">
        <f aca="true" t="shared" si="34" ref="U95:U103">IF(SUM(R95:T95)&gt;0,SUM(R95:T95),"")</f>
      </c>
      <c r="V95" s="34"/>
      <c r="W95" s="78"/>
      <c r="X95" s="78"/>
      <c r="Y95" s="78"/>
      <c r="Z95" s="78"/>
      <c r="AA95" s="79"/>
    </row>
    <row r="96" spans="1:27" ht="13.5">
      <c r="A96" s="26" t="s">
        <v>58</v>
      </c>
      <c r="B96" s="137"/>
      <c r="C96" s="138"/>
      <c r="D96" s="139"/>
      <c r="E96" s="136">
        <f t="shared" si="30"/>
      </c>
      <c r="F96" s="137"/>
      <c r="G96" s="138"/>
      <c r="H96" s="139"/>
      <c r="I96" s="136">
        <f t="shared" si="31"/>
      </c>
      <c r="J96" s="137"/>
      <c r="K96" s="138"/>
      <c r="L96" s="139"/>
      <c r="M96" s="136">
        <f t="shared" si="32"/>
      </c>
      <c r="N96" s="137"/>
      <c r="O96" s="138"/>
      <c r="P96" s="139"/>
      <c r="Q96" s="136">
        <f t="shared" si="33"/>
      </c>
      <c r="R96" s="137"/>
      <c r="S96" s="138"/>
      <c r="T96" s="139"/>
      <c r="U96" s="136">
        <f t="shared" si="34"/>
      </c>
      <c r="V96" s="35"/>
      <c r="W96" s="78"/>
      <c r="X96" s="78"/>
      <c r="Y96" s="78"/>
      <c r="Z96" s="78"/>
      <c r="AA96" s="79"/>
    </row>
    <row r="97" spans="1:27" ht="13.5">
      <c r="A97" s="26" t="s">
        <v>63</v>
      </c>
      <c r="B97" s="137"/>
      <c r="C97" s="138"/>
      <c r="D97" s="139"/>
      <c r="E97" s="136">
        <f t="shared" si="30"/>
      </c>
      <c r="F97" s="137"/>
      <c r="G97" s="138"/>
      <c r="H97" s="139"/>
      <c r="I97" s="136">
        <f t="shared" si="31"/>
      </c>
      <c r="J97" s="137"/>
      <c r="K97" s="138"/>
      <c r="L97" s="139"/>
      <c r="M97" s="136">
        <f t="shared" si="32"/>
      </c>
      <c r="N97" s="137"/>
      <c r="O97" s="138"/>
      <c r="P97" s="139"/>
      <c r="Q97" s="136">
        <f t="shared" si="33"/>
      </c>
      <c r="R97" s="137"/>
      <c r="S97" s="138"/>
      <c r="T97" s="139"/>
      <c r="U97" s="136">
        <f t="shared" si="34"/>
      </c>
      <c r="V97" s="35"/>
      <c r="W97" s="78"/>
      <c r="X97" s="78"/>
      <c r="Y97" s="78"/>
      <c r="Z97" s="78"/>
      <c r="AA97" s="79"/>
    </row>
    <row r="98" spans="1:27" ht="13.5">
      <c r="A98" s="26" t="s">
        <v>67</v>
      </c>
      <c r="B98" s="137"/>
      <c r="C98" s="138"/>
      <c r="D98" s="139"/>
      <c r="E98" s="136">
        <f t="shared" si="30"/>
      </c>
      <c r="F98" s="137"/>
      <c r="G98" s="138"/>
      <c r="H98" s="139"/>
      <c r="I98" s="136">
        <f t="shared" si="31"/>
      </c>
      <c r="J98" s="137"/>
      <c r="K98" s="138"/>
      <c r="L98" s="139"/>
      <c r="M98" s="136">
        <f t="shared" si="32"/>
      </c>
      <c r="N98" s="137"/>
      <c r="O98" s="138"/>
      <c r="P98" s="139"/>
      <c r="Q98" s="136">
        <f t="shared" si="33"/>
      </c>
      <c r="R98" s="137"/>
      <c r="S98" s="138"/>
      <c r="T98" s="139"/>
      <c r="U98" s="136">
        <f t="shared" si="34"/>
      </c>
      <c r="V98" s="35"/>
      <c r="W98" s="78"/>
      <c r="X98" s="78"/>
      <c r="Y98" s="78"/>
      <c r="Z98" s="78"/>
      <c r="AA98" s="79"/>
    </row>
    <row r="99" spans="1:27" ht="13.5">
      <c r="A99" s="26" t="s">
        <v>128</v>
      </c>
      <c r="B99" s="137"/>
      <c r="C99" s="138"/>
      <c r="D99" s="140"/>
      <c r="E99" s="136">
        <f t="shared" si="30"/>
      </c>
      <c r="F99" s="137"/>
      <c r="G99" s="138"/>
      <c r="H99" s="140"/>
      <c r="I99" s="136">
        <f t="shared" si="31"/>
      </c>
      <c r="J99" s="137"/>
      <c r="K99" s="138"/>
      <c r="L99" s="140"/>
      <c r="M99" s="136">
        <f t="shared" si="32"/>
      </c>
      <c r="N99" s="137"/>
      <c r="O99" s="138"/>
      <c r="P99" s="140"/>
      <c r="Q99" s="136">
        <f t="shared" si="33"/>
      </c>
      <c r="R99" s="137"/>
      <c r="S99" s="138"/>
      <c r="T99" s="140"/>
      <c r="U99" s="136">
        <f t="shared" si="34"/>
      </c>
      <c r="V99" s="36" t="s">
        <v>11</v>
      </c>
      <c r="W99" s="78"/>
      <c r="X99" s="78"/>
      <c r="Y99" s="78"/>
      <c r="Z99" s="78"/>
      <c r="AA99" s="79"/>
    </row>
    <row r="100" spans="1:27" ht="13.5">
      <c r="A100" s="26" t="s">
        <v>109</v>
      </c>
      <c r="B100" s="137"/>
      <c r="C100" s="138"/>
      <c r="D100" s="140"/>
      <c r="E100" s="136">
        <f t="shared" si="30"/>
      </c>
      <c r="F100" s="137"/>
      <c r="G100" s="138"/>
      <c r="H100" s="140"/>
      <c r="I100" s="136">
        <f t="shared" si="31"/>
      </c>
      <c r="J100" s="137"/>
      <c r="K100" s="138"/>
      <c r="L100" s="140"/>
      <c r="M100" s="136">
        <f t="shared" si="32"/>
      </c>
      <c r="N100" s="137"/>
      <c r="O100" s="138"/>
      <c r="P100" s="140"/>
      <c r="Q100" s="136">
        <f t="shared" si="33"/>
      </c>
      <c r="R100" s="137"/>
      <c r="S100" s="138"/>
      <c r="T100" s="140"/>
      <c r="U100" s="136">
        <f t="shared" si="34"/>
      </c>
      <c r="V100" s="36" t="s">
        <v>12</v>
      </c>
      <c r="W100" s="78"/>
      <c r="X100" s="78"/>
      <c r="Y100" s="78"/>
      <c r="Z100" s="78"/>
      <c r="AA100" s="79"/>
    </row>
    <row r="101" spans="1:27" ht="13.5">
      <c r="A101" s="26" t="s">
        <v>106</v>
      </c>
      <c r="B101" s="137"/>
      <c r="C101" s="138"/>
      <c r="D101" s="139"/>
      <c r="E101" s="136">
        <f t="shared" si="30"/>
      </c>
      <c r="F101" s="137"/>
      <c r="G101" s="138"/>
      <c r="H101" s="139"/>
      <c r="I101" s="136">
        <f t="shared" si="31"/>
      </c>
      <c r="J101" s="137"/>
      <c r="K101" s="138"/>
      <c r="L101" s="139"/>
      <c r="M101" s="136">
        <f t="shared" si="32"/>
      </c>
      <c r="N101" s="137"/>
      <c r="O101" s="138"/>
      <c r="P101" s="139"/>
      <c r="Q101" s="136">
        <f t="shared" si="33"/>
      </c>
      <c r="R101" s="137"/>
      <c r="S101" s="138"/>
      <c r="T101" s="139"/>
      <c r="U101" s="136">
        <f t="shared" si="34"/>
      </c>
      <c r="V101" s="36" t="s">
        <v>12</v>
      </c>
      <c r="W101" s="78"/>
      <c r="X101" s="78"/>
      <c r="Y101" s="78"/>
      <c r="Z101" s="78"/>
      <c r="AA101" s="79"/>
    </row>
    <row r="102" spans="1:27" ht="13.5">
      <c r="A102" s="26" t="s">
        <v>108</v>
      </c>
      <c r="B102" s="137"/>
      <c r="C102" s="138"/>
      <c r="D102" s="139"/>
      <c r="E102" s="136">
        <f t="shared" si="30"/>
      </c>
      <c r="F102" s="137"/>
      <c r="G102" s="138"/>
      <c r="H102" s="139"/>
      <c r="I102" s="136">
        <f t="shared" si="31"/>
      </c>
      <c r="J102" s="137"/>
      <c r="K102" s="138"/>
      <c r="L102" s="139"/>
      <c r="M102" s="136">
        <f t="shared" si="32"/>
      </c>
      <c r="N102" s="137"/>
      <c r="O102" s="138"/>
      <c r="P102" s="139"/>
      <c r="Q102" s="136">
        <f t="shared" si="33"/>
      </c>
      <c r="R102" s="137"/>
      <c r="S102" s="138"/>
      <c r="T102" s="139"/>
      <c r="U102" s="136">
        <f t="shared" si="34"/>
      </c>
      <c r="V102" s="36"/>
      <c r="W102" s="78"/>
      <c r="X102" s="78"/>
      <c r="Y102" s="78"/>
      <c r="Z102" s="78"/>
      <c r="AA102" s="79"/>
    </row>
    <row r="103" spans="1:27" ht="13.5">
      <c r="A103" s="26"/>
      <c r="B103" s="137"/>
      <c r="C103" s="138"/>
      <c r="D103" s="139"/>
      <c r="E103" s="136">
        <f t="shared" si="30"/>
      </c>
      <c r="F103" s="137"/>
      <c r="G103" s="138"/>
      <c r="H103" s="139"/>
      <c r="I103" s="136">
        <f t="shared" si="31"/>
      </c>
      <c r="J103" s="137"/>
      <c r="K103" s="138"/>
      <c r="L103" s="139"/>
      <c r="M103" s="136">
        <f t="shared" si="32"/>
      </c>
      <c r="N103" s="137"/>
      <c r="O103" s="138"/>
      <c r="P103" s="139"/>
      <c r="Q103" s="136">
        <f t="shared" si="33"/>
      </c>
      <c r="R103" s="137"/>
      <c r="S103" s="138"/>
      <c r="T103" s="139"/>
      <c r="U103" s="136">
        <f t="shared" si="34"/>
      </c>
      <c r="V103" s="36" t="s">
        <v>13</v>
      </c>
      <c r="W103" s="78"/>
      <c r="X103" s="78"/>
      <c r="Y103" s="78"/>
      <c r="Z103" s="78"/>
      <c r="AA103" s="79"/>
    </row>
    <row r="104" spans="1:27" ht="13.5">
      <c r="A104" s="26"/>
      <c r="B104" s="137"/>
      <c r="C104" s="138"/>
      <c r="D104" s="139"/>
      <c r="E104" s="136">
        <f>IF(SUM(B104:D104)&gt;0,SUM(B104:D104),"")</f>
      </c>
      <c r="F104" s="137"/>
      <c r="G104" s="138"/>
      <c r="H104" s="139"/>
      <c r="I104" s="136">
        <f>IF(SUM(F104:H104)&gt;0,SUM(F104:H104),"")</f>
      </c>
      <c r="J104" s="137"/>
      <c r="K104" s="138"/>
      <c r="L104" s="139"/>
      <c r="M104" s="136">
        <f>IF(SUM(J104:L104)&gt;0,SUM(J104:L104),"")</f>
      </c>
      <c r="N104" s="137"/>
      <c r="O104" s="138"/>
      <c r="P104" s="139"/>
      <c r="Q104" s="136">
        <f>IF(SUM(N104:P104)&gt;0,SUM(N104:P104),"")</f>
      </c>
      <c r="R104" s="137"/>
      <c r="S104" s="138"/>
      <c r="T104" s="139"/>
      <c r="U104" s="136">
        <f>IF(SUM(R104:T104)&gt;0,SUM(R104:T104),"")</f>
      </c>
      <c r="V104" s="36" t="s">
        <v>14</v>
      </c>
      <c r="W104" s="78"/>
      <c r="X104" s="78"/>
      <c r="Y104" s="78"/>
      <c r="Z104" s="78"/>
      <c r="AA104" s="79"/>
    </row>
    <row r="105" spans="1:27" ht="13.5">
      <c r="A105" s="26"/>
      <c r="B105" s="137"/>
      <c r="C105" s="138"/>
      <c r="D105" s="139"/>
      <c r="E105" s="136">
        <f>IF(SUM(B105:D105)&gt;0,SUM(B105:D105),"")</f>
      </c>
      <c r="F105" s="137"/>
      <c r="G105" s="138"/>
      <c r="H105" s="139"/>
      <c r="I105" s="136">
        <f>IF(SUM(F105:H105)&gt;0,SUM(F105:H105),"")</f>
      </c>
      <c r="J105" s="137"/>
      <c r="K105" s="138"/>
      <c r="L105" s="139"/>
      <c r="M105" s="136">
        <f>IF(SUM(J105:L105)&gt;0,SUM(J105:L105),"")</f>
      </c>
      <c r="N105" s="137"/>
      <c r="O105" s="138"/>
      <c r="P105" s="139"/>
      <c r="Q105" s="136">
        <f>IF(SUM(N105:P105)&gt;0,SUM(N105:P105),"")</f>
      </c>
      <c r="R105" s="137"/>
      <c r="S105" s="138"/>
      <c r="T105" s="139"/>
      <c r="U105" s="136">
        <f>IF(SUM(R105:T105)&gt;0,SUM(R105:T105),"")</f>
      </c>
      <c r="V105" s="36" t="s">
        <v>15</v>
      </c>
      <c r="W105" s="78"/>
      <c r="X105" s="78"/>
      <c r="Y105" s="78"/>
      <c r="Z105" s="78"/>
      <c r="AA105" s="79"/>
    </row>
    <row r="106" spans="1:27" ht="13.5">
      <c r="A106" s="26"/>
      <c r="B106" s="137"/>
      <c r="C106" s="138"/>
      <c r="D106" s="139"/>
      <c r="E106" s="136">
        <f>IF(SUM(B106:D106)&gt;0,SUM(B106:D106),"")</f>
      </c>
      <c r="F106" s="137"/>
      <c r="G106" s="138"/>
      <c r="H106" s="139"/>
      <c r="I106" s="136">
        <f>IF(SUM(F106:H106)&gt;0,SUM(F106:H106),"")</f>
      </c>
      <c r="J106" s="137"/>
      <c r="K106" s="138"/>
      <c r="L106" s="139"/>
      <c r="M106" s="136">
        <f>IF(SUM(J106:L106)&gt;0,SUM(J106:L106),"")</f>
      </c>
      <c r="N106" s="137"/>
      <c r="O106" s="138"/>
      <c r="P106" s="139"/>
      <c r="Q106" s="136">
        <f>IF(SUM(N106:P106)&gt;0,SUM(N106:P106),"")</f>
      </c>
      <c r="R106" s="137"/>
      <c r="S106" s="138"/>
      <c r="T106" s="139"/>
      <c r="U106" s="136">
        <f>IF(SUM(R106:T106)&gt;0,SUM(R106:T106),"")</f>
      </c>
      <c r="V106" s="36" t="s">
        <v>16</v>
      </c>
      <c r="W106" s="78"/>
      <c r="X106" s="78"/>
      <c r="Y106" s="78"/>
      <c r="Z106" s="78"/>
      <c r="AA106" s="79"/>
    </row>
    <row r="107" spans="1:27" ht="13.5">
      <c r="A107" s="26" t="s">
        <v>22</v>
      </c>
      <c r="B107" s="137"/>
      <c r="C107" s="138"/>
      <c r="D107" s="139"/>
      <c r="E107" s="136">
        <f>IF(SUM(B107:D107)&gt;0,SUM(B107:D107),"")</f>
      </c>
      <c r="F107" s="137"/>
      <c r="G107" s="138"/>
      <c r="H107" s="139"/>
      <c r="I107" s="136">
        <f>IF(SUM(F107:H107)&gt;0,SUM(F107:H107),"")</f>
      </c>
      <c r="J107" s="137"/>
      <c r="K107" s="138"/>
      <c r="L107" s="139"/>
      <c r="M107" s="136">
        <f>IF(SUM(J107:L107)&gt;0,SUM(J107:L107),"")</f>
      </c>
      <c r="N107" s="137"/>
      <c r="O107" s="138"/>
      <c r="P107" s="139"/>
      <c r="Q107" s="136">
        <f>IF(SUM(N107:P107)&gt;0,SUM(N107:P107),"")</f>
      </c>
      <c r="R107" s="137"/>
      <c r="S107" s="138"/>
      <c r="T107" s="139"/>
      <c r="U107" s="136">
        <f>IF(SUM(R107:T107)&gt;0,SUM(R107:T107),"")</f>
      </c>
      <c r="V107" s="36" t="s">
        <v>12</v>
      </c>
      <c r="W107" s="78"/>
      <c r="X107" s="78"/>
      <c r="Y107" s="78"/>
      <c r="Z107" s="78"/>
      <c r="AA107" s="79"/>
    </row>
    <row r="108" spans="1:27" ht="13.5">
      <c r="A108" s="26" t="s">
        <v>23</v>
      </c>
      <c r="B108" s="137"/>
      <c r="C108" s="138"/>
      <c r="D108" s="139"/>
      <c r="E108" s="136">
        <f>IF(SUM(B108:D108)&gt;0,SUM(B108:D108),"")</f>
      </c>
      <c r="F108" s="137"/>
      <c r="G108" s="138"/>
      <c r="H108" s="139"/>
      <c r="I108" s="136">
        <f>IF(SUM(F108:H108)&gt;0,SUM(F108:H108),"")</f>
      </c>
      <c r="J108" s="137"/>
      <c r="K108" s="138"/>
      <c r="L108" s="139"/>
      <c r="M108" s="136">
        <f>IF(SUM(J108:L108)&gt;0,SUM(J108:L108),"")</f>
      </c>
      <c r="N108" s="137"/>
      <c r="O108" s="138"/>
      <c r="P108" s="139"/>
      <c r="Q108" s="136">
        <f>IF(SUM(N108:P108)&gt;0,SUM(N108:P108),"")</f>
      </c>
      <c r="R108" s="137"/>
      <c r="S108" s="138"/>
      <c r="T108" s="139"/>
      <c r="U108" s="136">
        <f>IF(SUM(R108:T108)&gt;0,SUM(R108:T108),"")</f>
      </c>
      <c r="V108" s="36"/>
      <c r="W108" s="78"/>
      <c r="X108" s="78"/>
      <c r="Y108" s="78"/>
      <c r="Z108" s="78"/>
      <c r="AA108" s="79"/>
    </row>
    <row r="109" spans="1:27" ht="14.25" thickBot="1">
      <c r="A109" s="112" t="s">
        <v>10</v>
      </c>
      <c r="B109" s="144">
        <f aca="true" t="shared" si="35" ref="B109:U109">IF(SUM(B95:B106)=0,0,AVERAGE(B95:B106))</f>
        <v>0</v>
      </c>
      <c r="C109" s="145">
        <f t="shared" si="35"/>
        <v>0</v>
      </c>
      <c r="D109" s="146">
        <f t="shared" si="35"/>
        <v>0</v>
      </c>
      <c r="E109" s="147">
        <f t="shared" si="35"/>
        <v>0</v>
      </c>
      <c r="F109" s="144">
        <f t="shared" si="35"/>
        <v>0</v>
      </c>
      <c r="G109" s="145">
        <f t="shared" si="35"/>
        <v>0</v>
      </c>
      <c r="H109" s="146">
        <f t="shared" si="35"/>
        <v>0</v>
      </c>
      <c r="I109" s="147">
        <f t="shared" si="35"/>
        <v>0</v>
      </c>
      <c r="J109" s="144">
        <f t="shared" si="35"/>
        <v>0</v>
      </c>
      <c r="K109" s="145">
        <f t="shared" si="35"/>
        <v>0</v>
      </c>
      <c r="L109" s="146">
        <f t="shared" si="35"/>
        <v>0</v>
      </c>
      <c r="M109" s="147">
        <f t="shared" si="35"/>
        <v>0</v>
      </c>
      <c r="N109" s="144">
        <f t="shared" si="35"/>
        <v>0</v>
      </c>
      <c r="O109" s="145">
        <f t="shared" si="35"/>
        <v>0</v>
      </c>
      <c r="P109" s="146">
        <f t="shared" si="35"/>
        <v>0</v>
      </c>
      <c r="Q109" s="147">
        <f t="shared" si="35"/>
        <v>0</v>
      </c>
      <c r="R109" s="144">
        <f t="shared" si="35"/>
        <v>0</v>
      </c>
      <c r="S109" s="145">
        <f t="shared" si="35"/>
        <v>0</v>
      </c>
      <c r="T109" s="146">
        <f t="shared" si="35"/>
        <v>0</v>
      </c>
      <c r="U109" s="147">
        <f t="shared" si="35"/>
        <v>0</v>
      </c>
      <c r="V109" s="43"/>
      <c r="W109" s="78"/>
      <c r="X109" s="78"/>
      <c r="Y109" s="78"/>
      <c r="Z109" s="78"/>
      <c r="AA109" s="79"/>
    </row>
    <row r="110" spans="1:27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78"/>
      <c r="X110" s="78"/>
      <c r="Y110" s="78"/>
      <c r="Z110" s="78"/>
      <c r="AA110" s="79"/>
    </row>
    <row r="111" spans="1:27" ht="14.25" thickBo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78" t="s">
        <v>51</v>
      </c>
      <c r="X111" s="94"/>
      <c r="Y111" s="94"/>
      <c r="Z111" s="94"/>
      <c r="AA111" s="95"/>
    </row>
    <row r="112" spans="1:27" ht="13.5">
      <c r="A112" s="111" t="s">
        <v>106</v>
      </c>
      <c r="B112" s="234" t="s">
        <v>217</v>
      </c>
      <c r="C112" s="235"/>
      <c r="D112" s="235"/>
      <c r="E112" s="236"/>
      <c r="F112" s="234" t="s">
        <v>218</v>
      </c>
      <c r="G112" s="235"/>
      <c r="H112" s="235"/>
      <c r="I112" s="236"/>
      <c r="J112" s="234" t="s">
        <v>219</v>
      </c>
      <c r="K112" s="235"/>
      <c r="L112" s="235"/>
      <c r="M112" s="236"/>
      <c r="N112" s="234" t="s">
        <v>220</v>
      </c>
      <c r="O112" s="235"/>
      <c r="P112" s="235"/>
      <c r="Q112" s="236"/>
      <c r="R112" s="234" t="s">
        <v>221</v>
      </c>
      <c r="S112" s="235"/>
      <c r="T112" s="235"/>
      <c r="U112" s="236"/>
      <c r="V112" s="18" t="s">
        <v>3</v>
      </c>
      <c r="W112" s="78" t="str">
        <f>B112</f>
        <v>Hammons, Ferrice</v>
      </c>
      <c r="X112" s="78" t="str">
        <f>F112</f>
        <v>Janke, Ian</v>
      </c>
      <c r="Y112" s="78" t="str">
        <f>J112</f>
        <v>Johnson, Nicole</v>
      </c>
      <c r="Z112" s="78" t="str">
        <f>N112</f>
        <v>Edge, Alex</v>
      </c>
      <c r="AA112" s="79" t="str">
        <f>R112</f>
        <v>Barlow, Michael</v>
      </c>
    </row>
    <row r="113" spans="1:27" ht="14.25" thickBot="1">
      <c r="A113" s="42" t="s">
        <v>4</v>
      </c>
      <c r="B113" s="20" t="s">
        <v>5</v>
      </c>
      <c r="C113" s="21" t="s">
        <v>6</v>
      </c>
      <c r="D113" s="22" t="s">
        <v>7</v>
      </c>
      <c r="E113" s="23" t="s">
        <v>8</v>
      </c>
      <c r="F113" s="20" t="s">
        <v>5</v>
      </c>
      <c r="G113" s="21" t="s">
        <v>6</v>
      </c>
      <c r="H113" s="21" t="s">
        <v>7</v>
      </c>
      <c r="I113" s="23" t="s">
        <v>8</v>
      </c>
      <c r="J113" s="20" t="s">
        <v>5</v>
      </c>
      <c r="K113" s="21" t="s">
        <v>6</v>
      </c>
      <c r="L113" s="21" t="s">
        <v>7</v>
      </c>
      <c r="M113" s="23" t="s">
        <v>8</v>
      </c>
      <c r="N113" s="20" t="s">
        <v>5</v>
      </c>
      <c r="O113" s="21" t="s">
        <v>6</v>
      </c>
      <c r="P113" s="21" t="s">
        <v>7</v>
      </c>
      <c r="Q113" s="23" t="s">
        <v>8</v>
      </c>
      <c r="R113" s="20" t="s">
        <v>5</v>
      </c>
      <c r="S113" s="21" t="s">
        <v>6</v>
      </c>
      <c r="T113" s="21" t="s">
        <v>7</v>
      </c>
      <c r="U113" s="23" t="s">
        <v>8</v>
      </c>
      <c r="V113" s="24" t="s">
        <v>9</v>
      </c>
      <c r="W113" s="104">
        <f>IF(SUM(E114:E127)&gt;0,LARGE(E114:E127,1),0)</f>
        <v>201</v>
      </c>
      <c r="X113" s="105">
        <f>IF(SUM(I114:I127)&gt;0,LARGE(I114:I127,1),0)</f>
        <v>195</v>
      </c>
      <c r="Y113" s="105">
        <f>IF(SUM(M114:M127)&gt;0,LARGE(M114:M127,1),0)</f>
        <v>202</v>
      </c>
      <c r="Z113" s="105">
        <f>IF(SUM(Q114:Q127)&gt;0,LARGE(Q114:Q127,1),0)</f>
        <v>173</v>
      </c>
      <c r="AA113" s="106">
        <f>IF(SUM(U114:U127)&gt;0,LARGE(U114:U127,1),0)</f>
        <v>203</v>
      </c>
    </row>
    <row r="114" spans="1:27" ht="14.25" thickTop="1">
      <c r="A114" s="45" t="s">
        <v>107</v>
      </c>
      <c r="B114" s="133"/>
      <c r="C114" s="134"/>
      <c r="D114" s="135"/>
      <c r="E114" s="136">
        <v>145</v>
      </c>
      <c r="F114" s="133"/>
      <c r="G114" s="134"/>
      <c r="H114" s="135"/>
      <c r="I114" s="136">
        <v>154</v>
      </c>
      <c r="J114" s="133"/>
      <c r="K114" s="134"/>
      <c r="L114" s="135"/>
      <c r="M114" s="136">
        <v>188</v>
      </c>
      <c r="N114" s="133"/>
      <c r="O114" s="134"/>
      <c r="P114" s="135"/>
      <c r="Q114" s="136">
        <v>127</v>
      </c>
      <c r="R114" s="133"/>
      <c r="S114" s="134"/>
      <c r="T114" s="135"/>
      <c r="U114" s="136">
        <f>IF(SUM(R114:T114)&gt;0,SUM(R114:T114),"")</f>
      </c>
      <c r="V114" s="102">
        <f>IF(SUM(E114,I114,M114,Q114,U114,U132,Q132,M132,I132,E132,E150,I150,M150,Q150,U150)&gt;0,(LARGE((E114,I114,M114,Q114,U114,U132,Q132,M132,I132,E132,E150,I150,M150,Q150,U150),1)+LARGE((E114,I114,M114,Q114,U114,U132,Q132,M132,I132,E132,E150,I150,M150,Q150,U150),2)+LARGE((E114,I114,M114,Q114,U114,U132,Q132,M132,I132,E132,E150,I150,M150,Q150,U150),3)+LARGE((E114,I114,M114,Q114,U114,U132,Q132,M132,I132,E132,E150,I150,M150,Q150,U150),4)),"")</f>
        <v>614</v>
      </c>
      <c r="W114" s="78"/>
      <c r="X114" s="78"/>
      <c r="Y114" s="78"/>
      <c r="Z114" s="78"/>
      <c r="AA114" s="79"/>
    </row>
    <row r="115" spans="1:27" ht="13.5">
      <c r="A115" s="45" t="s">
        <v>104</v>
      </c>
      <c r="B115" s="137"/>
      <c r="C115" s="138"/>
      <c r="D115" s="139"/>
      <c r="E115" s="136">
        <v>161</v>
      </c>
      <c r="F115" s="137"/>
      <c r="G115" s="138"/>
      <c r="H115" s="139"/>
      <c r="I115" s="136">
        <v>172</v>
      </c>
      <c r="J115" s="137"/>
      <c r="K115" s="138"/>
      <c r="L115" s="139"/>
      <c r="M115" s="136">
        <f aca="true" t="shared" si="36" ref="M115:M127">IF(SUM(J115:L115)&gt;0,SUM(J115:L115),"")</f>
      </c>
      <c r="N115" s="137"/>
      <c r="O115" s="138"/>
      <c r="P115" s="139"/>
      <c r="Q115" s="136">
        <v>173</v>
      </c>
      <c r="R115" s="137"/>
      <c r="S115" s="138"/>
      <c r="T115" s="139"/>
      <c r="U115" s="136">
        <f aca="true" t="shared" si="37" ref="U115:U127">IF(SUM(R115:T115)&gt;0,SUM(R115:T115),"")</f>
      </c>
      <c r="V115" s="102">
        <f>IF(SUM(E115,I115,M115,Q115,U115,U133,Q133,M133,I133,E133,E151,I151,M151,Q151,U151)&gt;0,(LARGE((E115,I115,M115,Q115,U115,U133,Q133,M133,I133,E133,E151,I151,M151,Q151,U151),1)+LARGE((E115,I115,M115,Q115,U115,U133,Q133,M133,I133,E133,E151,I151,M151,Q151,U151),2)+LARGE((E115,I115,M115,Q115,U115,U133,Q133,M133,I133,E133,E151,I151,M151,Q151,U151),3)+LARGE((E115,I115,M115,Q115,U115,U133,Q133,M133,I133,E133,E151,I151,M151,Q151,U151),4)),"")</f>
        <v>561</v>
      </c>
      <c r="W115" s="78"/>
      <c r="X115" s="78"/>
      <c r="Y115" s="78"/>
      <c r="Z115" s="78"/>
      <c r="AA115" s="79"/>
    </row>
    <row r="116" spans="1:27" ht="13.5">
      <c r="A116" s="45" t="s">
        <v>108</v>
      </c>
      <c r="B116" s="137"/>
      <c r="C116" s="138"/>
      <c r="D116" s="139"/>
      <c r="E116" s="136">
        <v>201</v>
      </c>
      <c r="F116" s="137"/>
      <c r="G116" s="138"/>
      <c r="H116" s="139"/>
      <c r="I116" s="136">
        <v>124</v>
      </c>
      <c r="J116" s="137"/>
      <c r="K116" s="138"/>
      <c r="L116" s="139"/>
      <c r="M116" s="136">
        <v>191</v>
      </c>
      <c r="N116" s="137"/>
      <c r="O116" s="138"/>
      <c r="P116" s="139"/>
      <c r="Q116" s="136">
        <v>154</v>
      </c>
      <c r="R116" s="137"/>
      <c r="S116" s="138"/>
      <c r="T116" s="139"/>
      <c r="U116" s="136">
        <f t="shared" si="37"/>
      </c>
      <c r="V116" s="102">
        <f>IF(SUM(E116,I116,M116,Q116,U116,U134,Q134,M134,I134,E134,E152,I152,M152,Q152,U152)&gt;0,(LARGE((E116,I116,M116,Q116,U116,U134,Q134,M134,I134,E134,E152,I152,M152,Q152,U152),1)+LARGE((E116,I116,M116,Q116,U116,U134,Q134,M134,I134,E134,E152,I152,M152,Q152,U152),2)+LARGE((E116,I116,M116,Q116,U116,U134,Q134,M134,I134,E134,E152,I152,M152,Q152,U152),3)+LARGE((E116,I116,M116,Q116,U116,U134,Q134,M134,I134,E134,E152,I152,M152,Q152,U152),4)),"")</f>
        <v>670</v>
      </c>
      <c r="W116" s="78"/>
      <c r="X116" s="78"/>
      <c r="Y116" s="78"/>
      <c r="Z116" s="78"/>
      <c r="AA116" s="79"/>
    </row>
    <row r="117" spans="1:27" ht="13.5">
      <c r="A117" s="45" t="s">
        <v>109</v>
      </c>
      <c r="B117" s="137"/>
      <c r="C117" s="138"/>
      <c r="D117" s="139"/>
      <c r="E117" s="136">
        <v>170</v>
      </c>
      <c r="F117" s="137"/>
      <c r="G117" s="138"/>
      <c r="H117" s="139"/>
      <c r="I117" s="136">
        <v>170</v>
      </c>
      <c r="J117" s="137"/>
      <c r="K117" s="138"/>
      <c r="L117" s="139"/>
      <c r="M117" s="136">
        <f t="shared" si="36"/>
      </c>
      <c r="N117" s="137"/>
      <c r="O117" s="138"/>
      <c r="P117" s="139"/>
      <c r="Q117" s="136">
        <v>148</v>
      </c>
      <c r="R117" s="137"/>
      <c r="S117" s="138"/>
      <c r="T117" s="139"/>
      <c r="U117" s="136">
        <f t="shared" si="37"/>
      </c>
      <c r="V117" s="102">
        <f>IF(SUM(E117,I117,M117,Q117,U117,U135,Q135,M135,I135,E135,E153,I153,M153,Q153,U153)&gt;0,(LARGE((E117,I117,M117,Q117,U117,U135,Q135,M135,I135,E135,E153,I153,M153,Q153,U153),1)+LARGE((E117,I117,M117,Q117,U117,U135,Q135,M135,I135,E135,E153,I153,M153,Q153,U153),2)+LARGE((E117,I117,M117,Q117,U117,U135,Q135,M135,I135,E135,E153,I153,M153,Q153,U153),3)+LARGE((E117,I117,M117,Q117,U117,U135,Q135,M135,I135,E135,E153,I153,M153,Q153,U153),4)),"")</f>
        <v>649</v>
      </c>
      <c r="W117" s="78"/>
      <c r="X117" s="78"/>
      <c r="Y117" s="78"/>
      <c r="Z117" s="78"/>
      <c r="AA117" s="79"/>
    </row>
    <row r="118" spans="1:27" ht="13.5">
      <c r="A118" s="45" t="s">
        <v>128</v>
      </c>
      <c r="B118" s="137"/>
      <c r="C118" s="138"/>
      <c r="D118" s="140"/>
      <c r="E118" s="136">
        <f aca="true" t="shared" si="38" ref="E118:E127">IF(SUM(B118:D118)&gt;0,SUM(B118:D118),"")</f>
      </c>
      <c r="F118" s="137"/>
      <c r="G118" s="138"/>
      <c r="H118" s="140"/>
      <c r="I118" s="136">
        <f aca="true" t="shared" si="39" ref="I118:I127">IF(SUM(F118:H118)&gt;0,SUM(F118:H118),"")</f>
      </c>
      <c r="J118" s="137"/>
      <c r="K118" s="138"/>
      <c r="L118" s="140"/>
      <c r="M118" s="136">
        <f t="shared" si="36"/>
      </c>
      <c r="N118" s="137"/>
      <c r="O118" s="138"/>
      <c r="P118" s="140"/>
      <c r="Q118" s="136">
        <f aca="true" t="shared" si="40" ref="Q118:Q127">IF(SUM(N118:P118)&gt;0,SUM(N118:P118),"")</f>
      </c>
      <c r="R118" s="137"/>
      <c r="S118" s="138"/>
      <c r="T118" s="140"/>
      <c r="U118" s="136">
        <f t="shared" si="37"/>
      </c>
      <c r="V118" s="102" t="s">
        <v>128</v>
      </c>
      <c r="W118" s="78"/>
      <c r="X118" s="78"/>
      <c r="Y118" s="78"/>
      <c r="Z118" s="78"/>
      <c r="AA118" s="79"/>
    </row>
    <row r="119" spans="1:27" ht="13.5">
      <c r="A119" s="45" t="s">
        <v>63</v>
      </c>
      <c r="B119" s="137"/>
      <c r="C119" s="138"/>
      <c r="D119" s="140"/>
      <c r="E119" s="136">
        <v>183</v>
      </c>
      <c r="F119" s="137"/>
      <c r="G119" s="138"/>
      <c r="H119" s="140"/>
      <c r="I119" s="136">
        <v>140</v>
      </c>
      <c r="J119" s="137"/>
      <c r="K119" s="138"/>
      <c r="L119" s="140"/>
      <c r="M119" s="136">
        <v>180</v>
      </c>
      <c r="N119" s="137"/>
      <c r="O119" s="138"/>
      <c r="P119" s="140"/>
      <c r="Q119" s="136">
        <v>115</v>
      </c>
      <c r="R119" s="137"/>
      <c r="S119" s="138"/>
      <c r="T119" s="140"/>
      <c r="U119" s="136">
        <v>179</v>
      </c>
      <c r="V119" s="102">
        <f>IF(SUM(E119,I119,M119,Q119,U119,U137,Q137,M137,I137,E137,E155,I155,M155,Q155,U155)&gt;0,(LARGE((E119,I119,M119,Q119,U119,U137,Q137,M137,I137,E137,E155,I155,M155,Q155,U155),1)+LARGE((E119,I119,M119,Q119,U119,U137,Q137,M137,I137,E137,E155,I155,M155,Q155,U155),2)+LARGE((E119,I119,M119,Q119,U119,U137,Q137,M137,I137,E137,E155,I155,M155,Q155,U155),3)+LARGE((E119,I119,M119,Q119,U119,U137,Q137,M137,I137,E137,E155,I155,M155,Q155,U155),4)),"")</f>
        <v>682</v>
      </c>
      <c r="W119" s="78"/>
      <c r="X119" s="78"/>
      <c r="Y119" s="78"/>
      <c r="Z119" s="78"/>
      <c r="AA119" s="79"/>
    </row>
    <row r="120" spans="1:27" ht="13.5">
      <c r="A120" s="45" t="s">
        <v>67</v>
      </c>
      <c r="B120" s="137"/>
      <c r="C120" s="138"/>
      <c r="D120" s="139"/>
      <c r="E120" s="136">
        <v>200</v>
      </c>
      <c r="F120" s="137"/>
      <c r="G120" s="138"/>
      <c r="H120" s="139"/>
      <c r="I120" s="136">
        <v>131</v>
      </c>
      <c r="J120" s="137"/>
      <c r="K120" s="138"/>
      <c r="L120" s="139"/>
      <c r="M120" s="136">
        <v>202</v>
      </c>
      <c r="N120" s="137"/>
      <c r="O120" s="138"/>
      <c r="P120" s="139"/>
      <c r="Q120" s="136">
        <f>IF(SUM(N120:P120)&gt;0,SUM(N120:P120),"")</f>
      </c>
      <c r="R120" s="137"/>
      <c r="S120" s="138"/>
      <c r="T120" s="139"/>
      <c r="U120" s="136">
        <v>172</v>
      </c>
      <c r="V120" s="102">
        <f>IF(SUM(E120,I120,M120,Q120,U120,U138,Q138,M138,I138,E138,E156,I156,M156,Q156,U156)&gt;0,(LARGE((E120,I120,M120,Q120,U120,U138,Q138,M138,I138,E138,E156,I156,M156,Q156,U156),1)+LARGE((E120,I120,M120,Q120,U120,U138,Q138,M138,I138,E138,E156,I156,M156,Q156,U156),2)+LARGE((E120,I120,M120,Q120,U120,U138,Q138,M138,I138,E138,E156,I156,M156,Q156,U156),3)+LARGE((E120,I120,M120,Q120,U120,U138,Q138,M138,I138,E138,E156,I156,M156,Q156,U156),4)),"")</f>
        <v>705</v>
      </c>
      <c r="W120" s="78"/>
      <c r="X120" s="78"/>
      <c r="Y120" s="78"/>
      <c r="Z120" s="78"/>
      <c r="AA120" s="79"/>
    </row>
    <row r="121" spans="1:27" ht="13.5">
      <c r="A121" s="45" t="s">
        <v>105</v>
      </c>
      <c r="B121" s="137"/>
      <c r="C121" s="138"/>
      <c r="D121" s="139"/>
      <c r="E121" s="136">
        <v>190</v>
      </c>
      <c r="F121" s="137"/>
      <c r="G121" s="138"/>
      <c r="H121" s="139"/>
      <c r="I121" s="136">
        <v>139</v>
      </c>
      <c r="J121" s="137"/>
      <c r="K121" s="138"/>
      <c r="L121" s="139"/>
      <c r="M121" s="136">
        <v>163</v>
      </c>
      <c r="N121" s="137"/>
      <c r="O121" s="138"/>
      <c r="P121" s="139"/>
      <c r="Q121" s="136">
        <f>IF(SUM(N121:P121)&gt;0,SUM(N121:P121),"")</f>
      </c>
      <c r="R121" s="137"/>
      <c r="S121" s="138"/>
      <c r="T121" s="139"/>
      <c r="U121" s="136">
        <v>197</v>
      </c>
      <c r="V121" s="102">
        <f>IF(SUM(E121,I121,M121,Q121,U121,U139,Q139,M139,I139,E139,E157,I157,M157,Q157,U157)&gt;0,(LARGE((E121,I121,M121,Q121,U121,U139,Q139,M139,I139,E139,E157,I157,M157,Q157,U157),1)+LARGE((E121,I121,M121,Q121,U121,U139,Q139,M139,I139,E139,E157,I157,M157,Q157,U157),2)+LARGE((E121,I121,M121,Q121,U121,U139,Q139,M139,I139,E139,E157,I157,M157,Q157,U157),3)+LARGE((E121,I121,M121,Q121,U121,U139,Q139,M139,I139,E139,E157,I157,M157,Q157,U157),4)),"")</f>
        <v>709</v>
      </c>
      <c r="W121" s="78"/>
      <c r="X121" s="78"/>
      <c r="Y121" s="78"/>
      <c r="Z121" s="78"/>
      <c r="AA121" s="79"/>
    </row>
    <row r="122" spans="1:27" ht="13.5">
      <c r="A122" s="45" t="s">
        <v>58</v>
      </c>
      <c r="B122" s="137"/>
      <c r="C122" s="138"/>
      <c r="D122" s="139"/>
      <c r="E122" s="136">
        <v>165</v>
      </c>
      <c r="F122" s="137"/>
      <c r="G122" s="138"/>
      <c r="H122" s="139"/>
      <c r="I122" s="136">
        <v>195</v>
      </c>
      <c r="J122" s="137"/>
      <c r="K122" s="138"/>
      <c r="L122" s="139"/>
      <c r="M122" s="136">
        <f>IF(SUM(J122:L122)&gt;0,SUM(J122:L122),"")</f>
      </c>
      <c r="N122" s="137"/>
      <c r="O122" s="138"/>
      <c r="P122" s="139"/>
      <c r="Q122" s="136">
        <f>IF(SUM(N122:P122)&gt;0,SUM(N122:P122),"")</f>
      </c>
      <c r="R122" s="137"/>
      <c r="S122" s="138"/>
      <c r="T122" s="139"/>
      <c r="U122" s="136">
        <v>203</v>
      </c>
      <c r="V122" s="102">
        <f>IF(SUM(E122,I122,M122,Q122,U122,U140,Q140,M140,I140,E140,E158,I158,M158,Q158,U158)&gt;0,(LARGE((E122,I122,M122,Q122,U122,U140,Q140,M140,I140,E140,E158,I158,M158,Q158,U158),1)+LARGE((E122,I122,M122,Q122,U122,U140,Q140,M140,I140,E140,E158,I158,M158,Q158,U158),2)+LARGE((E122,I122,M122,Q122,U122,U140,Q140,M140,I140,E140,E158,I158,M158,Q158,U158),3)+LARGE((E122,I122,M122,Q122,U122,U140,Q140,M140,I140,E140,E158,I158,M158,Q158,U158),4)),"")</f>
        <v>736</v>
      </c>
      <c r="W122" s="78"/>
      <c r="X122" s="78"/>
      <c r="Y122" s="78"/>
      <c r="Z122" s="78"/>
      <c r="AA122" s="79"/>
    </row>
    <row r="123" spans="1:27" ht="13.5">
      <c r="A123" s="45"/>
      <c r="B123" s="137"/>
      <c r="C123" s="138"/>
      <c r="D123" s="139"/>
      <c r="E123" s="136">
        <f t="shared" si="38"/>
      </c>
      <c r="F123" s="137"/>
      <c r="G123" s="138"/>
      <c r="H123" s="139"/>
      <c r="I123" s="136">
        <f t="shared" si="39"/>
      </c>
      <c r="J123" s="137"/>
      <c r="K123" s="138"/>
      <c r="L123" s="139"/>
      <c r="M123" s="136">
        <f t="shared" si="36"/>
      </c>
      <c r="N123" s="137"/>
      <c r="O123" s="138"/>
      <c r="P123" s="139"/>
      <c r="Q123" s="136">
        <f t="shared" si="40"/>
      </c>
      <c r="R123" s="137"/>
      <c r="S123" s="138"/>
      <c r="T123" s="139"/>
      <c r="U123" s="136">
        <f t="shared" si="37"/>
      </c>
      <c r="V123" s="102">
        <f>IF(SUM(E123,I123,M123,Q123,U123,U141,Q141,M141,I141,E141,E159,I159,M159,Q159,U159)&gt;0,(LARGE((E123,I123,M123,Q123,U123,U141,Q141,M141,I141,E141,E159,I159,M159,Q159,U159),1)+LARGE((E123,I123,M123,Q123,U123,U141,Q141,M141,I141,E141,E159,I159,M159,Q159,U159),2)+LARGE((E123,I123,M123,Q123,U123,U141,Q141,M141,I141,E141,E159,I159,M159,Q159,U159),3)+LARGE((E123,I123,M123,Q123,U123,U141,Q141,M141,I141,E141,E159,I159,M159,Q159,U159),4)),"")</f>
      </c>
      <c r="W123" s="78"/>
      <c r="X123" s="78"/>
      <c r="Y123" s="78"/>
      <c r="Z123" s="78"/>
      <c r="AA123" s="79"/>
    </row>
    <row r="124" spans="1:27" ht="13.5">
      <c r="A124" s="45"/>
      <c r="B124" s="137"/>
      <c r="C124" s="138"/>
      <c r="D124" s="139"/>
      <c r="E124" s="136">
        <f t="shared" si="38"/>
      </c>
      <c r="F124" s="137"/>
      <c r="G124" s="138"/>
      <c r="H124" s="139"/>
      <c r="I124" s="136">
        <f t="shared" si="39"/>
      </c>
      <c r="J124" s="137"/>
      <c r="K124" s="138"/>
      <c r="L124" s="139"/>
      <c r="M124" s="136">
        <f t="shared" si="36"/>
      </c>
      <c r="N124" s="137"/>
      <c r="O124" s="138"/>
      <c r="P124" s="139"/>
      <c r="Q124" s="136">
        <f t="shared" si="40"/>
      </c>
      <c r="R124" s="137"/>
      <c r="S124" s="138"/>
      <c r="T124" s="139"/>
      <c r="U124" s="136">
        <f t="shared" si="37"/>
      </c>
      <c r="V124" s="102">
        <f>IF(SUM(E124,I124,M124,Q124,U124,U142,Q142,M142,I142,E142,E160,I160,M160,Q160,U160)&gt;0,(LARGE((E124,I124,M124,Q124,U124,U142,Q142,M142,I142,E142,E160,I160,M160,Q160,U160),1)+LARGE((E124,I124,M124,Q124,U124,U142,Q142,M142,I142,E142,E160,I160,M160,Q160,U160),2)+LARGE((E124,I124,M124,Q124,U124,U142,Q142,M142,I142,E142,E160,I160,M160,Q160,U160),3)+LARGE((E124,I124,M124,Q124,U124,U142,Q142,M142,I142,E142,E160,I160,M160,Q160,U160),4)),"")</f>
      </c>
      <c r="W124" s="78"/>
      <c r="X124" s="78"/>
      <c r="Y124" s="78"/>
      <c r="Z124" s="78"/>
      <c r="AA124" s="79"/>
    </row>
    <row r="125" spans="1:27" ht="13.5">
      <c r="A125" s="45"/>
      <c r="B125" s="137"/>
      <c r="C125" s="138"/>
      <c r="D125" s="139"/>
      <c r="E125" s="136">
        <f t="shared" si="38"/>
      </c>
      <c r="F125" s="137"/>
      <c r="G125" s="138"/>
      <c r="H125" s="139"/>
      <c r="I125" s="136">
        <f t="shared" si="39"/>
      </c>
      <c r="J125" s="137"/>
      <c r="K125" s="138"/>
      <c r="L125" s="139"/>
      <c r="M125" s="136">
        <f t="shared" si="36"/>
      </c>
      <c r="N125" s="137"/>
      <c r="O125" s="138"/>
      <c r="P125" s="139"/>
      <c r="Q125" s="136">
        <f t="shared" si="40"/>
      </c>
      <c r="R125" s="137"/>
      <c r="S125" s="138"/>
      <c r="T125" s="139"/>
      <c r="U125" s="136">
        <f t="shared" si="37"/>
      </c>
      <c r="V125" s="102">
        <f>IF(SUM(E125,I125,M125,Q125,U125,U143,Q143,M143,I143,E143,E161,I161,M161,Q161,U161)&gt;0,(LARGE((E125,I125,M125,Q125,U125,U143,Q143,M143,I143,E143,E161,I161,M161,Q161,U161),1)+LARGE((E125,I125,M125,Q125,U125,U143,Q143,M143,I143,E143,E161,I161,M161,Q161,U161),2)+LARGE((E125,I125,M125,Q125,U125,U143,Q143,M143,I143,E143,E161,I161,M161,Q161,U161),3)+LARGE((E125,I125,M125,Q125,U125,U143,Q143,M143,I143,E143,E161,I161,M161,Q161,U161),4)),"")</f>
      </c>
      <c r="W125" s="78"/>
      <c r="X125" s="78"/>
      <c r="Y125" s="78"/>
      <c r="Z125" s="78"/>
      <c r="AA125" s="79"/>
    </row>
    <row r="126" spans="1:27" ht="13.5">
      <c r="A126" s="26" t="s">
        <v>22</v>
      </c>
      <c r="B126" s="137"/>
      <c r="C126" s="138"/>
      <c r="D126" s="139"/>
      <c r="E126" s="136">
        <f t="shared" si="38"/>
      </c>
      <c r="F126" s="137"/>
      <c r="G126" s="138"/>
      <c r="H126" s="139"/>
      <c r="I126" s="136">
        <f t="shared" si="39"/>
      </c>
      <c r="J126" s="137"/>
      <c r="K126" s="138"/>
      <c r="L126" s="139"/>
      <c r="M126" s="136">
        <f t="shared" si="36"/>
      </c>
      <c r="N126" s="137"/>
      <c r="O126" s="138"/>
      <c r="P126" s="139"/>
      <c r="Q126" s="136">
        <f t="shared" si="40"/>
      </c>
      <c r="R126" s="137"/>
      <c r="S126" s="138"/>
      <c r="T126" s="139"/>
      <c r="U126" s="136">
        <f t="shared" si="37"/>
      </c>
      <c r="V126" s="102">
        <f>IF(SUM(E126,I126,M126,Q126,U126,U144,Q144,M144,I144,E144,E162,I162,M162,Q162,U162)&gt;0,(LARGE((E126,I126,M126,Q126,U126,U144,Q144,M144,I144,E144,E162,I162,M162,Q162,U162),1)+LARGE((E126,I126,M126,Q126,U126,U144,Q144,M144,I144,E144,E162,I162,M162,Q162,U162),2)+LARGE((E126,I126,M126,Q126,U126,U144,Q144,M144,I144,E144,E162,I162,M162,Q162,U162),3)+LARGE((E126,I126,M126,Q126,U126,U144,Q144,M144,I144,E144,E162,I162,M162,Q162,U162),4)),"")</f>
      </c>
      <c r="W126" s="78"/>
      <c r="X126" s="78"/>
      <c r="Y126" s="78"/>
      <c r="Z126" s="78"/>
      <c r="AA126" s="79"/>
    </row>
    <row r="127" spans="1:27" ht="13.5">
      <c r="A127" s="26" t="s">
        <v>23</v>
      </c>
      <c r="B127" s="137"/>
      <c r="C127" s="138"/>
      <c r="D127" s="139"/>
      <c r="E127" s="136">
        <f t="shared" si="38"/>
      </c>
      <c r="F127" s="137"/>
      <c r="G127" s="138"/>
      <c r="H127" s="139"/>
      <c r="I127" s="136">
        <f t="shared" si="39"/>
      </c>
      <c r="J127" s="137"/>
      <c r="K127" s="138"/>
      <c r="L127" s="139"/>
      <c r="M127" s="136">
        <f t="shared" si="36"/>
      </c>
      <c r="N127" s="137"/>
      <c r="O127" s="138"/>
      <c r="P127" s="139"/>
      <c r="Q127" s="136">
        <f t="shared" si="40"/>
      </c>
      <c r="R127" s="137"/>
      <c r="S127" s="138"/>
      <c r="T127" s="139"/>
      <c r="U127" s="136">
        <f t="shared" si="37"/>
      </c>
      <c r="V127" s="102">
        <f>IF(SUM(E127,I127,M127,Q127,U127,U145,Q145,M145,I145,E145,E163,I163,M163,Q163,U163)&gt;0,(LARGE((E127,I127,M127,Q127,U127,U145,Q145,M145,I145,E145,E163,I163,M163,Q163,U163),1)+LARGE((E127,I127,M127,Q127,U127,U145,Q145,M145,I145,E145,E163,I163,M163,Q163,U163),2)+LARGE((E127,I127,M127,Q127,U127,U145,Q145,M145,I145,E145,E163,I163,M163,Q163,U163),3)+LARGE((E127,I127,M127,Q127,U127,U145,Q145,M145,I145,E145,E163,I163,M163,Q163,U163),4)),"")</f>
      </c>
      <c r="W127" s="78"/>
      <c r="X127" s="78"/>
      <c r="Y127" s="78"/>
      <c r="Z127" s="78"/>
      <c r="AA127" s="79"/>
    </row>
    <row r="128" spans="1:27" ht="14.25" thickBot="1">
      <c r="A128" s="112" t="s">
        <v>10</v>
      </c>
      <c r="B128" s="144">
        <f aca="true" t="shared" si="41" ref="B128:U128">IF(SUM(B114:B125)=0,0,AVERAGE(B114:B125))</f>
        <v>0</v>
      </c>
      <c r="C128" s="145">
        <f t="shared" si="41"/>
        <v>0</v>
      </c>
      <c r="D128" s="146">
        <f t="shared" si="41"/>
        <v>0</v>
      </c>
      <c r="E128" s="147">
        <f t="shared" si="41"/>
        <v>176.875</v>
      </c>
      <c r="F128" s="144">
        <f t="shared" si="41"/>
        <v>0</v>
      </c>
      <c r="G128" s="145">
        <f t="shared" si="41"/>
        <v>0</v>
      </c>
      <c r="H128" s="146">
        <f t="shared" si="41"/>
        <v>0</v>
      </c>
      <c r="I128" s="147">
        <f t="shared" si="41"/>
        <v>153.125</v>
      </c>
      <c r="J128" s="144">
        <f t="shared" si="41"/>
        <v>0</v>
      </c>
      <c r="K128" s="145">
        <f t="shared" si="41"/>
        <v>0</v>
      </c>
      <c r="L128" s="146">
        <f t="shared" si="41"/>
        <v>0</v>
      </c>
      <c r="M128" s="147">
        <f t="shared" si="41"/>
        <v>184.8</v>
      </c>
      <c r="N128" s="144">
        <f t="shared" si="41"/>
        <v>0</v>
      </c>
      <c r="O128" s="145">
        <f t="shared" si="41"/>
        <v>0</v>
      </c>
      <c r="P128" s="146">
        <f t="shared" si="41"/>
        <v>0</v>
      </c>
      <c r="Q128" s="147">
        <f t="shared" si="41"/>
        <v>143.4</v>
      </c>
      <c r="R128" s="144">
        <f t="shared" si="41"/>
        <v>0</v>
      </c>
      <c r="S128" s="145">
        <f t="shared" si="41"/>
        <v>0</v>
      </c>
      <c r="T128" s="146">
        <f t="shared" si="41"/>
        <v>0</v>
      </c>
      <c r="U128" s="147">
        <f t="shared" si="41"/>
        <v>187.75</v>
      </c>
      <c r="V128" s="148">
        <f>IF(SUM(V114:V125)=0,0,AVERAGE(V114:V125))</f>
        <v>665.75</v>
      </c>
      <c r="W128" s="104"/>
      <c r="X128" s="105"/>
      <c r="Y128" s="105"/>
      <c r="Z128" s="105"/>
      <c r="AA128" s="106"/>
    </row>
    <row r="129" spans="1:27" ht="14.25" thickBot="1">
      <c r="A129" s="2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30"/>
      <c r="V129" s="29"/>
      <c r="W129" s="78" t="s">
        <v>51</v>
      </c>
      <c r="X129" s="94"/>
      <c r="Y129" s="94"/>
      <c r="Z129" s="94"/>
      <c r="AA129" s="95"/>
    </row>
    <row r="130" spans="1:27" ht="13.5">
      <c r="A130" s="111" t="s">
        <v>106</v>
      </c>
      <c r="B130" s="228" t="s">
        <v>222</v>
      </c>
      <c r="C130" s="229"/>
      <c r="D130" s="229"/>
      <c r="E130" s="230"/>
      <c r="F130" s="228" t="s">
        <v>223</v>
      </c>
      <c r="G130" s="229"/>
      <c r="H130" s="229"/>
      <c r="I130" s="230"/>
      <c r="J130" s="228" t="s">
        <v>48</v>
      </c>
      <c r="K130" s="229"/>
      <c r="L130" s="229"/>
      <c r="M130" s="230"/>
      <c r="N130" s="228" t="s">
        <v>49</v>
      </c>
      <c r="O130" s="229"/>
      <c r="P130" s="229"/>
      <c r="Q130" s="230"/>
      <c r="R130" s="228" t="s">
        <v>50</v>
      </c>
      <c r="S130" s="229"/>
      <c r="T130" s="229"/>
      <c r="U130" s="230"/>
      <c r="V130" s="33"/>
      <c r="W130" s="78" t="str">
        <f>B130</f>
        <v>Powell, Darius</v>
      </c>
      <c r="X130" s="78" t="str">
        <f>F130</f>
        <v>Lyons, Joshua</v>
      </c>
      <c r="Y130" s="78" t="str">
        <f>J130</f>
        <v>HG 8</v>
      </c>
      <c r="Z130" s="78" t="str">
        <f>N130</f>
        <v>HG 9</v>
      </c>
      <c r="AA130" s="79" t="str">
        <f>R130</f>
        <v>HG 10</v>
      </c>
    </row>
    <row r="131" spans="1:27" ht="14.25" thickBot="1">
      <c r="A131" s="42" t="s">
        <v>4</v>
      </c>
      <c r="B131" s="20" t="s">
        <v>5</v>
      </c>
      <c r="C131" s="21" t="s">
        <v>6</v>
      </c>
      <c r="D131" s="21" t="s">
        <v>7</v>
      </c>
      <c r="E131" s="23" t="s">
        <v>8</v>
      </c>
      <c r="F131" s="20" t="s">
        <v>5</v>
      </c>
      <c r="G131" s="21" t="s">
        <v>6</v>
      </c>
      <c r="H131" s="21" t="s">
        <v>7</v>
      </c>
      <c r="I131" s="23" t="s">
        <v>8</v>
      </c>
      <c r="J131" s="20" t="s">
        <v>5</v>
      </c>
      <c r="K131" s="21" t="s">
        <v>6</v>
      </c>
      <c r="L131" s="21" t="s">
        <v>7</v>
      </c>
      <c r="M131" s="23" t="s">
        <v>8</v>
      </c>
      <c r="N131" s="20" t="s">
        <v>5</v>
      </c>
      <c r="O131" s="21" t="s">
        <v>6</v>
      </c>
      <c r="P131" s="21" t="s">
        <v>7</v>
      </c>
      <c r="Q131" s="23" t="s">
        <v>8</v>
      </c>
      <c r="R131" s="20" t="s">
        <v>5</v>
      </c>
      <c r="S131" s="21" t="s">
        <v>6</v>
      </c>
      <c r="T131" s="21" t="s">
        <v>7</v>
      </c>
      <c r="U131" s="23" t="s">
        <v>8</v>
      </c>
      <c r="V131" s="24"/>
      <c r="W131" s="96">
        <f>IF(SUM(E132:E145)&gt;0,LARGE(E132:E145,1),0)</f>
        <v>173</v>
      </c>
      <c r="X131" s="78">
        <f>IF(SUM(I132:I145)&gt;0,LARGE(I132:I145,1),0)</f>
        <v>119</v>
      </c>
      <c r="Y131" s="78">
        <f>IF(SUM(M132:M145)&gt;0,LARGE(M132:M145,1),0)</f>
        <v>0</v>
      </c>
      <c r="Z131" s="78">
        <f>IF(SUM(Q132:Q145)&gt;0,LARGE(Q132:Q145,1),0)</f>
        <v>0</v>
      </c>
      <c r="AA131" s="79">
        <f>IF(SUM(U132:U145)&gt;0,LARGE(U132:U145,1),0)</f>
        <v>0</v>
      </c>
    </row>
    <row r="132" spans="1:27" ht="14.25" thickTop="1">
      <c r="A132" s="45" t="s">
        <v>107</v>
      </c>
      <c r="B132" s="133"/>
      <c r="C132" s="134"/>
      <c r="D132" s="135"/>
      <c r="E132" s="136">
        <f>IF(SUM(B132:D132)&gt;0,SUM(B132:D132),"")</f>
      </c>
      <c r="F132" s="133"/>
      <c r="G132" s="134"/>
      <c r="H132" s="135"/>
      <c r="I132" s="136">
        <v>54</v>
      </c>
      <c r="J132" s="133"/>
      <c r="K132" s="134"/>
      <c r="L132" s="135"/>
      <c r="M132" s="136">
        <f>IF(SUM(J132:L132)&gt;0,SUM(J132:L132),"")</f>
      </c>
      <c r="N132" s="133"/>
      <c r="O132" s="134"/>
      <c r="P132" s="135"/>
      <c r="Q132" s="136">
        <f>IF(SUM(N132:P132)&gt;0,SUM(N132:P132),"")</f>
      </c>
      <c r="R132" s="133"/>
      <c r="S132" s="134"/>
      <c r="T132" s="135"/>
      <c r="U132" s="136">
        <f>IF(SUM(R132:T132)&gt;0,SUM(R132:T132),"")</f>
      </c>
      <c r="V132" s="34"/>
      <c r="W132" s="78"/>
      <c r="X132" s="78"/>
      <c r="Y132" s="78"/>
      <c r="Z132" s="78"/>
      <c r="AA132" s="79"/>
    </row>
    <row r="133" spans="1:27" ht="13.5">
      <c r="A133" s="45" t="s">
        <v>104</v>
      </c>
      <c r="B133" s="137"/>
      <c r="C133" s="138"/>
      <c r="D133" s="139"/>
      <c r="E133" s="136">
        <f aca="true" t="shared" si="42" ref="E133:E145">IF(SUM(B133:D133)&gt;0,SUM(B133:D133),"")</f>
      </c>
      <c r="F133" s="137"/>
      <c r="G133" s="138"/>
      <c r="H133" s="139"/>
      <c r="I133" s="136">
        <v>55</v>
      </c>
      <c r="J133" s="137"/>
      <c r="K133" s="138"/>
      <c r="L133" s="139"/>
      <c r="M133" s="136">
        <f aca="true" t="shared" si="43" ref="M133:M145">IF(SUM(J133:L133)&gt;0,SUM(J133:L133),"")</f>
      </c>
      <c r="N133" s="137"/>
      <c r="O133" s="138"/>
      <c r="P133" s="139"/>
      <c r="Q133" s="136">
        <f aca="true" t="shared" si="44" ref="Q133:Q145">IF(SUM(N133:P133)&gt;0,SUM(N133:P133),"")</f>
      </c>
      <c r="R133" s="137"/>
      <c r="S133" s="138"/>
      <c r="T133" s="139"/>
      <c r="U133" s="136">
        <f aca="true" t="shared" si="45" ref="U133:U145">IF(SUM(R133:T133)&gt;0,SUM(R133:T133),"")</f>
      </c>
      <c r="V133" s="35"/>
      <c r="W133" s="78"/>
      <c r="X133" s="78"/>
      <c r="Y133" s="78"/>
      <c r="Z133" s="78"/>
      <c r="AA133" s="79"/>
    </row>
    <row r="134" spans="1:27" ht="13.5">
      <c r="A134" s="45" t="s">
        <v>108</v>
      </c>
      <c r="B134" s="137"/>
      <c r="C134" s="138"/>
      <c r="D134" s="139"/>
      <c r="E134" s="136">
        <f t="shared" si="42"/>
      </c>
      <c r="F134" s="137"/>
      <c r="G134" s="138"/>
      <c r="H134" s="139"/>
      <c r="I134" s="136">
        <v>119</v>
      </c>
      <c r="J134" s="137"/>
      <c r="K134" s="138"/>
      <c r="L134" s="139"/>
      <c r="M134" s="136">
        <f t="shared" si="43"/>
      </c>
      <c r="N134" s="137"/>
      <c r="O134" s="138"/>
      <c r="P134" s="139"/>
      <c r="Q134" s="136">
        <f t="shared" si="44"/>
      </c>
      <c r="R134" s="137"/>
      <c r="S134" s="138"/>
      <c r="T134" s="139"/>
      <c r="U134" s="136">
        <f t="shared" si="45"/>
      </c>
      <c r="V134" s="36" t="s">
        <v>11</v>
      </c>
      <c r="W134" s="78"/>
      <c r="X134" s="78"/>
      <c r="Y134" s="78"/>
      <c r="Z134" s="78"/>
      <c r="AA134" s="79"/>
    </row>
    <row r="135" spans="1:27" ht="13.5">
      <c r="A135" s="45" t="s">
        <v>109</v>
      </c>
      <c r="B135" s="137"/>
      <c r="C135" s="138"/>
      <c r="D135" s="139"/>
      <c r="E135" s="136">
        <v>161</v>
      </c>
      <c r="F135" s="137"/>
      <c r="G135" s="138"/>
      <c r="H135" s="139"/>
      <c r="I135" s="136">
        <v>32</v>
      </c>
      <c r="J135" s="137"/>
      <c r="K135" s="138"/>
      <c r="L135" s="139"/>
      <c r="M135" s="136">
        <f t="shared" si="43"/>
      </c>
      <c r="N135" s="137"/>
      <c r="O135" s="138"/>
      <c r="P135" s="139"/>
      <c r="Q135" s="136">
        <f t="shared" si="44"/>
      </c>
      <c r="R135" s="137"/>
      <c r="S135" s="138"/>
      <c r="T135" s="139"/>
      <c r="U135" s="136">
        <f t="shared" si="45"/>
      </c>
      <c r="V135" s="36" t="s">
        <v>12</v>
      </c>
      <c r="W135" s="78"/>
      <c r="X135" s="78"/>
      <c r="Y135" s="78"/>
      <c r="Z135" s="78"/>
      <c r="AA135" s="79"/>
    </row>
    <row r="136" spans="1:27" ht="13.5">
      <c r="A136" s="45" t="s">
        <v>128</v>
      </c>
      <c r="B136" s="137"/>
      <c r="C136" s="138"/>
      <c r="D136" s="140"/>
      <c r="E136" s="136">
        <f t="shared" si="42"/>
      </c>
      <c r="F136" s="137"/>
      <c r="G136" s="138"/>
      <c r="H136" s="140"/>
      <c r="I136" s="136">
        <f aca="true" t="shared" si="46" ref="I136:I145">IF(SUM(F136:H136)&gt;0,SUM(F136:H136),"")</f>
      </c>
      <c r="J136" s="137"/>
      <c r="K136" s="138"/>
      <c r="L136" s="140"/>
      <c r="M136" s="136">
        <f t="shared" si="43"/>
      </c>
      <c r="N136" s="137"/>
      <c r="O136" s="138"/>
      <c r="P136" s="140"/>
      <c r="Q136" s="136">
        <f t="shared" si="44"/>
      </c>
      <c r="R136" s="137"/>
      <c r="S136" s="138"/>
      <c r="T136" s="140"/>
      <c r="U136" s="136">
        <f t="shared" si="45"/>
      </c>
      <c r="V136" s="36" t="s">
        <v>12</v>
      </c>
      <c r="W136" s="78"/>
      <c r="X136" s="78"/>
      <c r="Y136" s="78"/>
      <c r="Z136" s="78"/>
      <c r="AA136" s="79"/>
    </row>
    <row r="137" spans="1:27" ht="13.5">
      <c r="A137" s="45" t="s">
        <v>63</v>
      </c>
      <c r="B137" s="137"/>
      <c r="C137" s="138"/>
      <c r="D137" s="140"/>
      <c r="E137" s="136">
        <f t="shared" si="42"/>
      </c>
      <c r="F137" s="137"/>
      <c r="G137" s="138"/>
      <c r="H137" s="140"/>
      <c r="I137" s="136">
        <f t="shared" si="46"/>
      </c>
      <c r="J137" s="137"/>
      <c r="K137" s="138"/>
      <c r="L137" s="140"/>
      <c r="M137" s="136">
        <f t="shared" si="43"/>
      </c>
      <c r="N137" s="137"/>
      <c r="O137" s="138"/>
      <c r="P137" s="140"/>
      <c r="Q137" s="136">
        <f t="shared" si="44"/>
      </c>
      <c r="R137" s="137"/>
      <c r="S137" s="138"/>
      <c r="T137" s="140"/>
      <c r="U137" s="136">
        <f t="shared" si="45"/>
      </c>
      <c r="V137" s="36"/>
      <c r="W137" s="78"/>
      <c r="X137" s="78"/>
      <c r="Y137" s="78"/>
      <c r="Z137" s="78"/>
      <c r="AA137" s="79"/>
    </row>
    <row r="138" spans="1:27" ht="13.5">
      <c r="A138" s="45" t="s">
        <v>67</v>
      </c>
      <c r="B138" s="137"/>
      <c r="C138" s="138"/>
      <c r="D138" s="139"/>
      <c r="E138" s="136">
        <v>127</v>
      </c>
      <c r="F138" s="137"/>
      <c r="G138" s="138"/>
      <c r="H138" s="139"/>
      <c r="I138" s="136">
        <f>IF(SUM(F138:H138)&gt;0,SUM(F138:H138),"")</f>
      </c>
      <c r="J138" s="137"/>
      <c r="K138" s="138"/>
      <c r="L138" s="139"/>
      <c r="M138" s="136">
        <f>IF(SUM(J138:L138)&gt;0,SUM(J138:L138),"")</f>
      </c>
      <c r="N138" s="137"/>
      <c r="O138" s="138"/>
      <c r="P138" s="139"/>
      <c r="Q138" s="136">
        <f>IF(SUM(N138:P138)&gt;0,SUM(N138:P138),"")</f>
      </c>
      <c r="R138" s="137"/>
      <c r="S138" s="138"/>
      <c r="T138" s="139"/>
      <c r="U138" s="136">
        <f>IF(SUM(R138:T138)&gt;0,SUM(R138:T138),"")</f>
      </c>
      <c r="V138" s="36" t="s">
        <v>13</v>
      </c>
      <c r="W138" s="78"/>
      <c r="X138" s="78"/>
      <c r="Y138" s="78"/>
      <c r="Z138" s="78"/>
      <c r="AA138" s="79"/>
    </row>
    <row r="139" spans="1:27" ht="13.5">
      <c r="A139" s="45" t="s">
        <v>105</v>
      </c>
      <c r="B139" s="137"/>
      <c r="C139" s="138"/>
      <c r="D139" s="139"/>
      <c r="E139" s="136">
        <v>159</v>
      </c>
      <c r="F139" s="137"/>
      <c r="G139" s="138"/>
      <c r="H139" s="139"/>
      <c r="I139" s="136">
        <f>IF(SUM(F139:H139)&gt;0,SUM(F139:H139),"")</f>
      </c>
      <c r="J139" s="137"/>
      <c r="K139" s="138"/>
      <c r="L139" s="139"/>
      <c r="M139" s="136">
        <f>IF(SUM(J139:L139)&gt;0,SUM(J139:L139),"")</f>
      </c>
      <c r="N139" s="137"/>
      <c r="O139" s="138"/>
      <c r="P139" s="139"/>
      <c r="Q139" s="136">
        <f>IF(SUM(N139:P139)&gt;0,SUM(N139:P139),"")</f>
      </c>
      <c r="R139" s="137"/>
      <c r="S139" s="138"/>
      <c r="T139" s="139"/>
      <c r="U139" s="136">
        <f>IF(SUM(R139:T139)&gt;0,SUM(R139:T139),"")</f>
      </c>
      <c r="V139" s="36" t="s">
        <v>14</v>
      </c>
      <c r="W139" s="78"/>
      <c r="X139" s="78"/>
      <c r="Y139" s="78"/>
      <c r="Z139" s="78"/>
      <c r="AA139" s="79"/>
    </row>
    <row r="140" spans="1:27" ht="13.5">
      <c r="A140" s="45" t="s">
        <v>58</v>
      </c>
      <c r="B140" s="137"/>
      <c r="C140" s="138"/>
      <c r="D140" s="139"/>
      <c r="E140" s="136">
        <v>173</v>
      </c>
      <c r="F140" s="137"/>
      <c r="G140" s="138"/>
      <c r="H140" s="139"/>
      <c r="I140" s="136">
        <f>IF(SUM(F140:H140)&gt;0,SUM(F140:H140),"")</f>
      </c>
      <c r="J140" s="137"/>
      <c r="K140" s="138"/>
      <c r="L140" s="139"/>
      <c r="M140" s="136">
        <f>IF(SUM(J140:L140)&gt;0,SUM(J140:L140),"")</f>
      </c>
      <c r="N140" s="137"/>
      <c r="O140" s="138"/>
      <c r="P140" s="139"/>
      <c r="Q140" s="136">
        <f>IF(SUM(N140:P140)&gt;0,SUM(N140:P140),"")</f>
      </c>
      <c r="R140" s="137"/>
      <c r="S140" s="138"/>
      <c r="T140" s="139"/>
      <c r="U140" s="136">
        <f>IF(SUM(R140:T140)&gt;0,SUM(R140:T140),"")</f>
      </c>
      <c r="V140" s="36" t="s">
        <v>15</v>
      </c>
      <c r="W140" s="78"/>
      <c r="X140" s="78"/>
      <c r="Y140" s="78"/>
      <c r="Z140" s="78"/>
      <c r="AA140" s="79"/>
    </row>
    <row r="141" spans="1:27" ht="13.5">
      <c r="A141" s="45"/>
      <c r="B141" s="137"/>
      <c r="C141" s="138"/>
      <c r="D141" s="139"/>
      <c r="E141" s="136">
        <f t="shared" si="42"/>
      </c>
      <c r="F141" s="137"/>
      <c r="G141" s="138"/>
      <c r="H141" s="139"/>
      <c r="I141" s="136">
        <f t="shared" si="46"/>
      </c>
      <c r="J141" s="137"/>
      <c r="K141" s="138"/>
      <c r="L141" s="139"/>
      <c r="M141" s="136">
        <f t="shared" si="43"/>
      </c>
      <c r="N141" s="137"/>
      <c r="O141" s="138"/>
      <c r="P141" s="139"/>
      <c r="Q141" s="136">
        <f t="shared" si="44"/>
      </c>
      <c r="R141" s="137"/>
      <c r="S141" s="138"/>
      <c r="T141" s="139"/>
      <c r="U141" s="136">
        <f t="shared" si="45"/>
      </c>
      <c r="V141" s="36" t="s">
        <v>16</v>
      </c>
      <c r="W141" s="78"/>
      <c r="X141" s="78"/>
      <c r="Y141" s="78"/>
      <c r="Z141" s="78"/>
      <c r="AA141" s="79"/>
    </row>
    <row r="142" spans="1:27" ht="13.5">
      <c r="A142" s="45"/>
      <c r="B142" s="137"/>
      <c r="C142" s="138"/>
      <c r="D142" s="139"/>
      <c r="E142" s="136">
        <f t="shared" si="42"/>
      </c>
      <c r="F142" s="137"/>
      <c r="G142" s="138"/>
      <c r="H142" s="139"/>
      <c r="I142" s="136">
        <f t="shared" si="46"/>
      </c>
      <c r="J142" s="137"/>
      <c r="K142" s="138"/>
      <c r="L142" s="139"/>
      <c r="M142" s="136">
        <f t="shared" si="43"/>
      </c>
      <c r="N142" s="137"/>
      <c r="O142" s="138"/>
      <c r="P142" s="139"/>
      <c r="Q142" s="136">
        <f t="shared" si="44"/>
      </c>
      <c r="R142" s="137"/>
      <c r="S142" s="138"/>
      <c r="T142" s="139"/>
      <c r="U142" s="136">
        <f t="shared" si="45"/>
      </c>
      <c r="V142" s="36" t="s">
        <v>12</v>
      </c>
      <c r="W142" s="78"/>
      <c r="X142" s="78"/>
      <c r="Y142" s="78"/>
      <c r="Z142" s="78"/>
      <c r="AA142" s="79"/>
    </row>
    <row r="143" spans="1:27" ht="13.5">
      <c r="A143" s="45"/>
      <c r="B143" s="137"/>
      <c r="C143" s="138"/>
      <c r="D143" s="139"/>
      <c r="E143" s="136">
        <f t="shared" si="42"/>
      </c>
      <c r="F143" s="137"/>
      <c r="G143" s="138"/>
      <c r="H143" s="139"/>
      <c r="I143" s="136">
        <f t="shared" si="46"/>
      </c>
      <c r="J143" s="137"/>
      <c r="K143" s="138"/>
      <c r="L143" s="139"/>
      <c r="M143" s="136">
        <f t="shared" si="43"/>
      </c>
      <c r="N143" s="137"/>
      <c r="O143" s="138"/>
      <c r="P143" s="139"/>
      <c r="Q143" s="136">
        <f t="shared" si="44"/>
      </c>
      <c r="R143" s="137"/>
      <c r="S143" s="138"/>
      <c r="T143" s="139"/>
      <c r="U143" s="136">
        <f t="shared" si="45"/>
      </c>
      <c r="V143" s="36"/>
      <c r="W143" s="78"/>
      <c r="X143" s="78"/>
      <c r="Y143" s="78"/>
      <c r="Z143" s="78"/>
      <c r="AA143" s="79"/>
    </row>
    <row r="144" spans="1:27" ht="13.5">
      <c r="A144" s="26" t="s">
        <v>22</v>
      </c>
      <c r="B144" s="137"/>
      <c r="C144" s="138"/>
      <c r="D144" s="139"/>
      <c r="E144" s="136">
        <f t="shared" si="42"/>
      </c>
      <c r="F144" s="137"/>
      <c r="G144" s="138"/>
      <c r="H144" s="139"/>
      <c r="I144" s="136">
        <f t="shared" si="46"/>
      </c>
      <c r="J144" s="137"/>
      <c r="K144" s="138"/>
      <c r="L144" s="139"/>
      <c r="M144" s="136">
        <f t="shared" si="43"/>
      </c>
      <c r="N144" s="137"/>
      <c r="O144" s="138"/>
      <c r="P144" s="139"/>
      <c r="Q144" s="136">
        <f t="shared" si="44"/>
      </c>
      <c r="R144" s="137"/>
      <c r="S144" s="138"/>
      <c r="T144" s="139"/>
      <c r="U144" s="136">
        <f t="shared" si="45"/>
      </c>
      <c r="V144" s="35"/>
      <c r="W144" s="78"/>
      <c r="X144" s="78"/>
      <c r="Y144" s="78"/>
      <c r="Z144" s="78"/>
      <c r="AA144" s="79"/>
    </row>
    <row r="145" spans="1:27" ht="13.5">
      <c r="A145" s="26" t="s">
        <v>23</v>
      </c>
      <c r="B145" s="137"/>
      <c r="C145" s="138"/>
      <c r="D145" s="139"/>
      <c r="E145" s="136">
        <f t="shared" si="42"/>
      </c>
      <c r="F145" s="137"/>
      <c r="G145" s="138"/>
      <c r="H145" s="139"/>
      <c r="I145" s="136">
        <f t="shared" si="46"/>
      </c>
      <c r="J145" s="137"/>
      <c r="K145" s="138"/>
      <c r="L145" s="139"/>
      <c r="M145" s="136">
        <f t="shared" si="43"/>
      </c>
      <c r="N145" s="137"/>
      <c r="O145" s="138"/>
      <c r="P145" s="139"/>
      <c r="Q145" s="136">
        <f t="shared" si="44"/>
      </c>
      <c r="R145" s="137"/>
      <c r="S145" s="138"/>
      <c r="T145" s="139"/>
      <c r="U145" s="136">
        <f t="shared" si="45"/>
      </c>
      <c r="V145" s="35"/>
      <c r="W145" s="78"/>
      <c r="X145" s="78"/>
      <c r="Y145" s="78"/>
      <c r="Z145" s="78"/>
      <c r="AA145" s="79"/>
    </row>
    <row r="146" spans="1:27" ht="14.25" thickBot="1">
      <c r="A146" s="112" t="s">
        <v>10</v>
      </c>
      <c r="B146" s="144">
        <f aca="true" t="shared" si="47" ref="B146:U146">IF(SUM(B132:B143)=0,0,AVERAGE(B132:B143))</f>
        <v>0</v>
      </c>
      <c r="C146" s="145">
        <f t="shared" si="47"/>
        <v>0</v>
      </c>
      <c r="D146" s="146">
        <f t="shared" si="47"/>
        <v>0</v>
      </c>
      <c r="E146" s="147">
        <f t="shared" si="47"/>
        <v>155</v>
      </c>
      <c r="F146" s="144">
        <f t="shared" si="47"/>
        <v>0</v>
      </c>
      <c r="G146" s="145">
        <f t="shared" si="47"/>
        <v>0</v>
      </c>
      <c r="H146" s="146">
        <f t="shared" si="47"/>
        <v>0</v>
      </c>
      <c r="I146" s="147">
        <f t="shared" si="47"/>
        <v>65</v>
      </c>
      <c r="J146" s="144">
        <f t="shared" si="47"/>
        <v>0</v>
      </c>
      <c r="K146" s="145">
        <f t="shared" si="47"/>
        <v>0</v>
      </c>
      <c r="L146" s="146">
        <f t="shared" si="47"/>
        <v>0</v>
      </c>
      <c r="M146" s="147">
        <f t="shared" si="47"/>
        <v>0</v>
      </c>
      <c r="N146" s="144">
        <f t="shared" si="47"/>
        <v>0</v>
      </c>
      <c r="O146" s="145">
        <f t="shared" si="47"/>
        <v>0</v>
      </c>
      <c r="P146" s="146">
        <f t="shared" si="47"/>
        <v>0</v>
      </c>
      <c r="Q146" s="147">
        <f t="shared" si="47"/>
        <v>0</v>
      </c>
      <c r="R146" s="144">
        <f t="shared" si="47"/>
        <v>0</v>
      </c>
      <c r="S146" s="145">
        <f t="shared" si="47"/>
        <v>0</v>
      </c>
      <c r="T146" s="146">
        <f t="shared" si="47"/>
        <v>0</v>
      </c>
      <c r="U146" s="147">
        <f t="shared" si="47"/>
        <v>0</v>
      </c>
      <c r="V146" s="43"/>
      <c r="W146" s="78"/>
      <c r="X146" s="78"/>
      <c r="Y146" s="78"/>
      <c r="Z146" s="78"/>
      <c r="AA146" s="79"/>
    </row>
    <row r="147" spans="1:27" ht="14.25" thickBot="1">
      <c r="A147" s="2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30"/>
      <c r="V147" s="29"/>
      <c r="W147" s="78" t="s">
        <v>51</v>
      </c>
      <c r="X147" s="94"/>
      <c r="Y147" s="94"/>
      <c r="Z147" s="94"/>
      <c r="AA147" s="95"/>
    </row>
    <row r="148" spans="1:27" ht="13.5">
      <c r="A148" s="111" t="s">
        <v>106</v>
      </c>
      <c r="B148" s="228" t="s">
        <v>169</v>
      </c>
      <c r="C148" s="229"/>
      <c r="D148" s="229"/>
      <c r="E148" s="230"/>
      <c r="F148" s="228" t="s">
        <v>170</v>
      </c>
      <c r="G148" s="229"/>
      <c r="H148" s="229"/>
      <c r="I148" s="230"/>
      <c r="J148" s="228" t="s">
        <v>171</v>
      </c>
      <c r="K148" s="229"/>
      <c r="L148" s="229"/>
      <c r="M148" s="230"/>
      <c r="N148" s="228" t="s">
        <v>172</v>
      </c>
      <c r="O148" s="229"/>
      <c r="P148" s="229"/>
      <c r="Q148" s="230"/>
      <c r="R148" s="228" t="s">
        <v>173</v>
      </c>
      <c r="S148" s="229"/>
      <c r="T148" s="229"/>
      <c r="U148" s="230"/>
      <c r="V148" s="33"/>
      <c r="W148" s="78" t="str">
        <f>B148</f>
        <v>HG 11</v>
      </c>
      <c r="X148" s="78" t="str">
        <f>F148</f>
        <v>HG 12</v>
      </c>
      <c r="Y148" s="78" t="str">
        <f>J148</f>
        <v>HG 13</v>
      </c>
      <c r="Z148" s="78" t="str">
        <f>N148</f>
        <v>HG 14</v>
      </c>
      <c r="AA148" s="79" t="str">
        <f>R148</f>
        <v>HG 15</v>
      </c>
    </row>
    <row r="149" spans="1:27" ht="14.25" thickBot="1">
      <c r="A149" s="42" t="s">
        <v>4</v>
      </c>
      <c r="B149" s="20" t="s">
        <v>5</v>
      </c>
      <c r="C149" s="21" t="s">
        <v>6</v>
      </c>
      <c r="D149" s="21" t="s">
        <v>7</v>
      </c>
      <c r="E149" s="23" t="s">
        <v>8</v>
      </c>
      <c r="F149" s="20" t="s">
        <v>5</v>
      </c>
      <c r="G149" s="21" t="s">
        <v>6</v>
      </c>
      <c r="H149" s="21" t="s">
        <v>7</v>
      </c>
      <c r="I149" s="23" t="s">
        <v>8</v>
      </c>
      <c r="J149" s="20" t="s">
        <v>5</v>
      </c>
      <c r="K149" s="21" t="s">
        <v>6</v>
      </c>
      <c r="L149" s="21" t="s">
        <v>7</v>
      </c>
      <c r="M149" s="23" t="s">
        <v>8</v>
      </c>
      <c r="N149" s="20" t="s">
        <v>5</v>
      </c>
      <c r="O149" s="21" t="s">
        <v>6</v>
      </c>
      <c r="P149" s="21" t="s">
        <v>7</v>
      </c>
      <c r="Q149" s="23" t="s">
        <v>8</v>
      </c>
      <c r="R149" s="20" t="s">
        <v>5</v>
      </c>
      <c r="S149" s="21" t="s">
        <v>6</v>
      </c>
      <c r="T149" s="21" t="s">
        <v>7</v>
      </c>
      <c r="U149" s="23" t="s">
        <v>8</v>
      </c>
      <c r="V149" s="24"/>
      <c r="W149" s="96">
        <f>IF(SUM(E150:E163)&gt;0,LARGE(E150:E163,1),0)</f>
        <v>0</v>
      </c>
      <c r="X149" s="78">
        <f>IF(SUM(I150:I163)&gt;0,LARGE(I150:I163,1),0)</f>
        <v>0</v>
      </c>
      <c r="Y149" s="78">
        <f>IF(SUM(M150:M163)&gt;0,LARGE(M150:M163,1),0)</f>
        <v>0</v>
      </c>
      <c r="Z149" s="78">
        <f>IF(SUM(Q150:Q163)&gt;0,LARGE(Q150:Q163,1),0)</f>
        <v>0</v>
      </c>
      <c r="AA149" s="79">
        <f>IF(SUM(U150:U163)&gt;0,LARGE(U150:U163,1),0)</f>
        <v>0</v>
      </c>
    </row>
    <row r="150" spans="1:27" ht="14.25" thickTop="1">
      <c r="A150" s="45" t="s">
        <v>107</v>
      </c>
      <c r="B150" s="133"/>
      <c r="C150" s="134"/>
      <c r="D150" s="135"/>
      <c r="E150" s="136">
        <f aca="true" t="shared" si="48" ref="E150:E158">IF(SUM(B150:D150)&gt;0,SUM(B150:D150),"")</f>
      </c>
      <c r="F150" s="133"/>
      <c r="G150" s="134"/>
      <c r="H150" s="135"/>
      <c r="I150" s="136">
        <f aca="true" t="shared" si="49" ref="I150:I158">IF(SUM(F150:H150)&gt;0,SUM(F150:H150),"")</f>
      </c>
      <c r="J150" s="133"/>
      <c r="K150" s="134"/>
      <c r="L150" s="135"/>
      <c r="M150" s="136">
        <f aca="true" t="shared" si="50" ref="M150:M158">IF(SUM(J150:L150)&gt;0,SUM(J150:L150),"")</f>
      </c>
      <c r="N150" s="133"/>
      <c r="O150" s="134"/>
      <c r="P150" s="135"/>
      <c r="Q150" s="136">
        <f aca="true" t="shared" si="51" ref="Q150:Q158">IF(SUM(N150:P150)&gt;0,SUM(N150:P150),"")</f>
      </c>
      <c r="R150" s="133"/>
      <c r="S150" s="134"/>
      <c r="T150" s="135"/>
      <c r="U150" s="136">
        <f aca="true" t="shared" si="52" ref="U150:U158">IF(SUM(R150:T150)&gt;0,SUM(R150:T150),"")</f>
      </c>
      <c r="V150" s="34"/>
      <c r="W150" s="78"/>
      <c r="X150" s="78"/>
      <c r="Y150" s="78"/>
      <c r="Z150" s="78"/>
      <c r="AA150" s="79"/>
    </row>
    <row r="151" spans="1:27" ht="13.5">
      <c r="A151" s="45" t="s">
        <v>104</v>
      </c>
      <c r="B151" s="137"/>
      <c r="C151" s="138"/>
      <c r="D151" s="139"/>
      <c r="E151" s="136">
        <f t="shared" si="48"/>
      </c>
      <c r="F151" s="137"/>
      <c r="G151" s="138"/>
      <c r="H151" s="139"/>
      <c r="I151" s="136">
        <f t="shared" si="49"/>
      </c>
      <c r="J151" s="137"/>
      <c r="K151" s="138"/>
      <c r="L151" s="139"/>
      <c r="M151" s="136">
        <f t="shared" si="50"/>
      </c>
      <c r="N151" s="137"/>
      <c r="O151" s="138"/>
      <c r="P151" s="139"/>
      <c r="Q151" s="136">
        <f t="shared" si="51"/>
      </c>
      <c r="R151" s="137"/>
      <c r="S151" s="138"/>
      <c r="T151" s="139"/>
      <c r="U151" s="136">
        <f t="shared" si="52"/>
      </c>
      <c r="V151" s="35"/>
      <c r="W151" s="78"/>
      <c r="X151" s="78"/>
      <c r="Y151" s="78"/>
      <c r="Z151" s="78"/>
      <c r="AA151" s="79"/>
    </row>
    <row r="152" spans="1:27" ht="13.5">
      <c r="A152" s="45" t="s">
        <v>108</v>
      </c>
      <c r="B152" s="137"/>
      <c r="C152" s="138"/>
      <c r="D152" s="139"/>
      <c r="E152" s="136">
        <f t="shared" si="48"/>
      </c>
      <c r="F152" s="137"/>
      <c r="G152" s="138"/>
      <c r="H152" s="139"/>
      <c r="I152" s="136">
        <f t="shared" si="49"/>
      </c>
      <c r="J152" s="137"/>
      <c r="K152" s="138"/>
      <c r="L152" s="139"/>
      <c r="M152" s="136">
        <f t="shared" si="50"/>
      </c>
      <c r="N152" s="137"/>
      <c r="O152" s="138"/>
      <c r="P152" s="139"/>
      <c r="Q152" s="136">
        <f t="shared" si="51"/>
      </c>
      <c r="R152" s="137"/>
      <c r="S152" s="138"/>
      <c r="T152" s="139"/>
      <c r="U152" s="136">
        <f t="shared" si="52"/>
      </c>
      <c r="V152" s="36" t="s">
        <v>11</v>
      </c>
      <c r="W152" s="78"/>
      <c r="X152" s="78"/>
      <c r="Y152" s="78"/>
      <c r="Z152" s="78"/>
      <c r="AA152" s="79"/>
    </row>
    <row r="153" spans="1:27" ht="13.5">
      <c r="A153" s="45" t="s">
        <v>109</v>
      </c>
      <c r="B153" s="137"/>
      <c r="C153" s="138"/>
      <c r="D153" s="139"/>
      <c r="E153" s="136">
        <f t="shared" si="48"/>
      </c>
      <c r="F153" s="137"/>
      <c r="G153" s="138"/>
      <c r="H153" s="139"/>
      <c r="I153" s="136">
        <f t="shared" si="49"/>
      </c>
      <c r="J153" s="137"/>
      <c r="K153" s="138"/>
      <c r="L153" s="139"/>
      <c r="M153" s="136">
        <f t="shared" si="50"/>
      </c>
      <c r="N153" s="137"/>
      <c r="O153" s="138"/>
      <c r="P153" s="139"/>
      <c r="Q153" s="136">
        <f t="shared" si="51"/>
      </c>
      <c r="R153" s="137"/>
      <c r="S153" s="138"/>
      <c r="T153" s="139"/>
      <c r="U153" s="136">
        <f t="shared" si="52"/>
      </c>
      <c r="V153" s="36" t="s">
        <v>12</v>
      </c>
      <c r="W153" s="78"/>
      <c r="X153" s="78"/>
      <c r="Y153" s="78"/>
      <c r="Z153" s="78"/>
      <c r="AA153" s="79"/>
    </row>
    <row r="154" spans="1:27" ht="13.5">
      <c r="A154" s="45" t="s">
        <v>128</v>
      </c>
      <c r="B154" s="137"/>
      <c r="C154" s="138"/>
      <c r="D154" s="140"/>
      <c r="E154" s="136">
        <f t="shared" si="48"/>
      </c>
      <c r="F154" s="137"/>
      <c r="G154" s="138"/>
      <c r="H154" s="140"/>
      <c r="I154" s="136">
        <f t="shared" si="49"/>
      </c>
      <c r="J154" s="137"/>
      <c r="K154" s="138"/>
      <c r="L154" s="140"/>
      <c r="M154" s="136">
        <f t="shared" si="50"/>
      </c>
      <c r="N154" s="137"/>
      <c r="O154" s="138"/>
      <c r="P154" s="140"/>
      <c r="Q154" s="136">
        <f t="shared" si="51"/>
      </c>
      <c r="R154" s="137"/>
      <c r="S154" s="138"/>
      <c r="T154" s="140"/>
      <c r="U154" s="136">
        <f t="shared" si="52"/>
      </c>
      <c r="V154" s="36" t="s">
        <v>12</v>
      </c>
      <c r="W154" s="78"/>
      <c r="X154" s="78"/>
      <c r="Y154" s="78"/>
      <c r="Z154" s="78"/>
      <c r="AA154" s="79"/>
    </row>
    <row r="155" spans="1:27" ht="13.5">
      <c r="A155" s="45" t="s">
        <v>63</v>
      </c>
      <c r="B155" s="137"/>
      <c r="C155" s="138"/>
      <c r="D155" s="140"/>
      <c r="E155" s="136">
        <f t="shared" si="48"/>
      </c>
      <c r="F155" s="137"/>
      <c r="G155" s="138"/>
      <c r="H155" s="140"/>
      <c r="I155" s="136">
        <f t="shared" si="49"/>
      </c>
      <c r="J155" s="137"/>
      <c r="K155" s="138"/>
      <c r="L155" s="140"/>
      <c r="M155" s="136">
        <f t="shared" si="50"/>
      </c>
      <c r="N155" s="137"/>
      <c r="O155" s="138"/>
      <c r="P155" s="140"/>
      <c r="Q155" s="136">
        <f t="shared" si="51"/>
      </c>
      <c r="R155" s="137"/>
      <c r="S155" s="138"/>
      <c r="T155" s="140"/>
      <c r="U155" s="136">
        <f t="shared" si="52"/>
      </c>
      <c r="V155" s="36"/>
      <c r="W155" s="78"/>
      <c r="X155" s="78"/>
      <c r="Y155" s="78"/>
      <c r="Z155" s="78"/>
      <c r="AA155" s="79"/>
    </row>
    <row r="156" spans="1:27" ht="13.5">
      <c r="A156" s="45" t="s">
        <v>67</v>
      </c>
      <c r="B156" s="137"/>
      <c r="C156" s="138"/>
      <c r="D156" s="139"/>
      <c r="E156" s="136">
        <f t="shared" si="48"/>
      </c>
      <c r="F156" s="137"/>
      <c r="G156" s="138"/>
      <c r="H156" s="139"/>
      <c r="I156" s="136">
        <f t="shared" si="49"/>
      </c>
      <c r="J156" s="137"/>
      <c r="K156" s="138"/>
      <c r="L156" s="139"/>
      <c r="M156" s="136">
        <f t="shared" si="50"/>
      </c>
      <c r="N156" s="137"/>
      <c r="O156" s="138"/>
      <c r="P156" s="139"/>
      <c r="Q156" s="136">
        <f t="shared" si="51"/>
      </c>
      <c r="R156" s="137"/>
      <c r="S156" s="138"/>
      <c r="T156" s="139"/>
      <c r="U156" s="136">
        <f t="shared" si="52"/>
      </c>
      <c r="V156" s="36" t="s">
        <v>13</v>
      </c>
      <c r="W156" s="78"/>
      <c r="X156" s="78"/>
      <c r="Y156" s="78"/>
      <c r="Z156" s="78"/>
      <c r="AA156" s="79"/>
    </row>
    <row r="157" spans="1:27" ht="13.5">
      <c r="A157" s="45" t="s">
        <v>105</v>
      </c>
      <c r="B157" s="137"/>
      <c r="C157" s="138"/>
      <c r="D157" s="139"/>
      <c r="E157" s="136">
        <f t="shared" si="48"/>
      </c>
      <c r="F157" s="137"/>
      <c r="G157" s="138"/>
      <c r="H157" s="139"/>
      <c r="I157" s="136">
        <f t="shared" si="49"/>
      </c>
      <c r="J157" s="137"/>
      <c r="K157" s="138"/>
      <c r="L157" s="139"/>
      <c r="M157" s="136">
        <f t="shared" si="50"/>
      </c>
      <c r="N157" s="137"/>
      <c r="O157" s="138"/>
      <c r="P157" s="139"/>
      <c r="Q157" s="136">
        <f t="shared" si="51"/>
      </c>
      <c r="R157" s="137"/>
      <c r="S157" s="138"/>
      <c r="T157" s="139"/>
      <c r="U157" s="136">
        <f t="shared" si="52"/>
      </c>
      <c r="V157" s="36" t="s">
        <v>14</v>
      </c>
      <c r="W157" s="78"/>
      <c r="X157" s="78"/>
      <c r="Y157" s="78"/>
      <c r="Z157" s="78"/>
      <c r="AA157" s="79"/>
    </row>
    <row r="158" spans="1:27" ht="13.5">
      <c r="A158" s="45" t="s">
        <v>58</v>
      </c>
      <c r="B158" s="137"/>
      <c r="C158" s="138"/>
      <c r="D158" s="139"/>
      <c r="E158" s="136">
        <f t="shared" si="48"/>
      </c>
      <c r="F158" s="137"/>
      <c r="G158" s="138"/>
      <c r="H158" s="139"/>
      <c r="I158" s="136">
        <f t="shared" si="49"/>
      </c>
      <c r="J158" s="137"/>
      <c r="K158" s="138"/>
      <c r="L158" s="139"/>
      <c r="M158" s="136">
        <f t="shared" si="50"/>
      </c>
      <c r="N158" s="137"/>
      <c r="O158" s="138"/>
      <c r="P158" s="139"/>
      <c r="Q158" s="136">
        <f t="shared" si="51"/>
      </c>
      <c r="R158" s="137"/>
      <c r="S158" s="138"/>
      <c r="T158" s="139"/>
      <c r="U158" s="136">
        <f t="shared" si="52"/>
      </c>
      <c r="V158" s="36" t="s">
        <v>15</v>
      </c>
      <c r="W158" s="78"/>
      <c r="X158" s="78"/>
      <c r="Y158" s="78"/>
      <c r="Z158" s="78"/>
      <c r="AA158" s="79"/>
    </row>
    <row r="159" spans="1:27" ht="13.5">
      <c r="A159" s="45"/>
      <c r="B159" s="137"/>
      <c r="C159" s="138"/>
      <c r="D159" s="139"/>
      <c r="E159" s="136">
        <f>IF(SUM(B159:D159)&gt;0,SUM(B159:D159),"")</f>
      </c>
      <c r="F159" s="137"/>
      <c r="G159" s="138"/>
      <c r="H159" s="139"/>
      <c r="I159" s="136">
        <f>IF(SUM(F159:H159)&gt;0,SUM(F159:H159),"")</f>
      </c>
      <c r="J159" s="137"/>
      <c r="K159" s="138"/>
      <c r="L159" s="139"/>
      <c r="M159" s="136">
        <f>IF(SUM(J159:L159)&gt;0,SUM(J159:L159),"")</f>
      </c>
      <c r="N159" s="137"/>
      <c r="O159" s="138"/>
      <c r="P159" s="139"/>
      <c r="Q159" s="136">
        <f>IF(SUM(N159:P159)&gt;0,SUM(N159:P159),"")</f>
      </c>
      <c r="R159" s="137"/>
      <c r="S159" s="138"/>
      <c r="T159" s="139"/>
      <c r="U159" s="136">
        <f>IF(SUM(R159:T159)&gt;0,SUM(R159:T159),"")</f>
      </c>
      <c r="V159" s="36" t="s">
        <v>16</v>
      </c>
      <c r="W159" s="78"/>
      <c r="X159" s="78"/>
      <c r="Y159" s="78"/>
      <c r="Z159" s="78"/>
      <c r="AA159" s="79"/>
    </row>
    <row r="160" spans="1:27" ht="13.5">
      <c r="A160" s="45"/>
      <c r="B160" s="137"/>
      <c r="C160" s="138"/>
      <c r="D160" s="139"/>
      <c r="E160" s="136">
        <f>IF(SUM(B160:D160)&gt;0,SUM(B160:D160),"")</f>
      </c>
      <c r="F160" s="137"/>
      <c r="G160" s="138"/>
      <c r="H160" s="139"/>
      <c r="I160" s="136">
        <f>IF(SUM(F160:H160)&gt;0,SUM(F160:H160),"")</f>
      </c>
      <c r="J160" s="137"/>
      <c r="K160" s="138"/>
      <c r="L160" s="139"/>
      <c r="M160" s="136">
        <f>IF(SUM(J160:L160)&gt;0,SUM(J160:L160),"")</f>
      </c>
      <c r="N160" s="137"/>
      <c r="O160" s="138"/>
      <c r="P160" s="139"/>
      <c r="Q160" s="136">
        <f>IF(SUM(N160:P160)&gt;0,SUM(N160:P160),"")</f>
      </c>
      <c r="R160" s="137"/>
      <c r="S160" s="138"/>
      <c r="T160" s="139"/>
      <c r="U160" s="136">
        <f>IF(SUM(R160:T160)&gt;0,SUM(R160:T160),"")</f>
      </c>
      <c r="V160" s="36" t="s">
        <v>12</v>
      </c>
      <c r="W160" s="78"/>
      <c r="X160" s="78"/>
      <c r="Y160" s="78"/>
      <c r="Z160" s="78"/>
      <c r="AA160" s="79"/>
    </row>
    <row r="161" spans="1:27" ht="13.5">
      <c r="A161" s="45"/>
      <c r="B161" s="137"/>
      <c r="C161" s="138"/>
      <c r="D161" s="139"/>
      <c r="E161" s="136">
        <f>IF(SUM(B161:D161)&gt;0,SUM(B161:D161),"")</f>
      </c>
      <c r="F161" s="137"/>
      <c r="G161" s="138"/>
      <c r="H161" s="139"/>
      <c r="I161" s="136">
        <f>IF(SUM(F161:H161)&gt;0,SUM(F161:H161),"")</f>
      </c>
      <c r="J161" s="137"/>
      <c r="K161" s="138"/>
      <c r="L161" s="139"/>
      <c r="M161" s="136">
        <f>IF(SUM(J161:L161)&gt;0,SUM(J161:L161),"")</f>
      </c>
      <c r="N161" s="137"/>
      <c r="O161" s="138"/>
      <c r="P161" s="139"/>
      <c r="Q161" s="136">
        <f>IF(SUM(N161:P161)&gt;0,SUM(N161:P161),"")</f>
      </c>
      <c r="R161" s="137"/>
      <c r="S161" s="138"/>
      <c r="T161" s="139"/>
      <c r="U161" s="136">
        <f>IF(SUM(R161:T161)&gt;0,SUM(R161:T161),"")</f>
      </c>
      <c r="V161" s="36"/>
      <c r="W161" s="78"/>
      <c r="X161" s="78"/>
      <c r="Y161" s="78"/>
      <c r="Z161" s="78"/>
      <c r="AA161" s="79"/>
    </row>
    <row r="162" spans="1:27" ht="13.5">
      <c r="A162" s="26" t="s">
        <v>22</v>
      </c>
      <c r="B162" s="137"/>
      <c r="C162" s="138"/>
      <c r="D162" s="139"/>
      <c r="E162" s="136">
        <f>IF(SUM(B162:D162)&gt;0,SUM(B162:D162),"")</f>
      </c>
      <c r="F162" s="137"/>
      <c r="G162" s="138"/>
      <c r="H162" s="139"/>
      <c r="I162" s="136">
        <f>IF(SUM(F162:H162)&gt;0,SUM(F162:H162),"")</f>
      </c>
      <c r="J162" s="137"/>
      <c r="K162" s="138"/>
      <c r="L162" s="139"/>
      <c r="M162" s="136">
        <f>IF(SUM(J162:L162)&gt;0,SUM(J162:L162),"")</f>
      </c>
      <c r="N162" s="137"/>
      <c r="O162" s="138"/>
      <c r="P162" s="139"/>
      <c r="Q162" s="136">
        <f>IF(SUM(N162:P162)&gt;0,SUM(N162:P162),"")</f>
      </c>
      <c r="R162" s="137"/>
      <c r="S162" s="138"/>
      <c r="T162" s="139"/>
      <c r="U162" s="136">
        <f>IF(SUM(R162:T162)&gt;0,SUM(R162:T162),"")</f>
      </c>
      <c r="V162" s="35"/>
      <c r="W162" s="78"/>
      <c r="X162" s="78"/>
      <c r="Y162" s="78"/>
      <c r="Z162" s="78"/>
      <c r="AA162" s="79"/>
    </row>
    <row r="163" spans="1:27" ht="13.5">
      <c r="A163" s="26" t="s">
        <v>23</v>
      </c>
      <c r="B163" s="137"/>
      <c r="C163" s="138"/>
      <c r="D163" s="139"/>
      <c r="E163" s="136">
        <f>IF(SUM(B163:D163)&gt;0,SUM(B163:D163),"")</f>
      </c>
      <c r="F163" s="137"/>
      <c r="G163" s="138"/>
      <c r="H163" s="139"/>
      <c r="I163" s="136">
        <f>IF(SUM(F163:H163)&gt;0,SUM(F163:H163),"")</f>
      </c>
      <c r="J163" s="137"/>
      <c r="K163" s="138"/>
      <c r="L163" s="139"/>
      <c r="M163" s="136">
        <f>IF(SUM(J163:L163)&gt;0,SUM(J163:L163),"")</f>
      </c>
      <c r="N163" s="137"/>
      <c r="O163" s="138"/>
      <c r="P163" s="139"/>
      <c r="Q163" s="136">
        <f>IF(SUM(N163:P163)&gt;0,SUM(N163:P163),"")</f>
      </c>
      <c r="R163" s="137"/>
      <c r="S163" s="138"/>
      <c r="T163" s="139"/>
      <c r="U163" s="136">
        <f>IF(SUM(R163:T163)&gt;0,SUM(R163:T163),"")</f>
      </c>
      <c r="V163" s="35"/>
      <c r="W163" s="78"/>
      <c r="X163" s="78"/>
      <c r="Y163" s="78"/>
      <c r="Z163" s="78"/>
      <c r="AA163" s="79"/>
    </row>
    <row r="164" spans="1:27" ht="14.25" thickBot="1">
      <c r="A164" s="112" t="s">
        <v>10</v>
      </c>
      <c r="B164" s="144">
        <f aca="true" t="shared" si="53" ref="B164:U164">IF(SUM(B150:B161)=0,0,AVERAGE(B150:B161))</f>
        <v>0</v>
      </c>
      <c r="C164" s="145">
        <f t="shared" si="53"/>
        <v>0</v>
      </c>
      <c r="D164" s="146">
        <f t="shared" si="53"/>
        <v>0</v>
      </c>
      <c r="E164" s="147">
        <f t="shared" si="53"/>
        <v>0</v>
      </c>
      <c r="F164" s="144">
        <f t="shared" si="53"/>
        <v>0</v>
      </c>
      <c r="G164" s="145">
        <f t="shared" si="53"/>
        <v>0</v>
      </c>
      <c r="H164" s="146">
        <f t="shared" si="53"/>
        <v>0</v>
      </c>
      <c r="I164" s="147">
        <f t="shared" si="53"/>
        <v>0</v>
      </c>
      <c r="J164" s="144">
        <f t="shared" si="53"/>
        <v>0</v>
      </c>
      <c r="K164" s="145">
        <f t="shared" si="53"/>
        <v>0</v>
      </c>
      <c r="L164" s="146">
        <f t="shared" si="53"/>
        <v>0</v>
      </c>
      <c r="M164" s="147">
        <f t="shared" si="53"/>
        <v>0</v>
      </c>
      <c r="N164" s="144">
        <f t="shared" si="53"/>
        <v>0</v>
      </c>
      <c r="O164" s="145">
        <f t="shared" si="53"/>
        <v>0</v>
      </c>
      <c r="P164" s="146">
        <f t="shared" si="53"/>
        <v>0</v>
      </c>
      <c r="Q164" s="147">
        <f t="shared" si="53"/>
        <v>0</v>
      </c>
      <c r="R164" s="144">
        <f t="shared" si="53"/>
        <v>0</v>
      </c>
      <c r="S164" s="145">
        <f t="shared" si="53"/>
        <v>0</v>
      </c>
      <c r="T164" s="146">
        <f t="shared" si="53"/>
        <v>0</v>
      </c>
      <c r="U164" s="147">
        <f t="shared" si="53"/>
        <v>0</v>
      </c>
      <c r="V164" s="43"/>
      <c r="W164" s="78"/>
      <c r="X164" s="78"/>
      <c r="Y164" s="78"/>
      <c r="Z164" s="78"/>
      <c r="AA164" s="79"/>
    </row>
    <row r="165" spans="23:27" ht="13.5">
      <c r="W165" s="78"/>
      <c r="X165" s="78"/>
      <c r="Y165" s="78"/>
      <c r="Z165" s="78"/>
      <c r="AA165" s="79"/>
    </row>
    <row r="166" spans="23:27" ht="14.25" thickBot="1">
      <c r="W166" s="78" t="s">
        <v>57</v>
      </c>
      <c r="X166" s="78"/>
      <c r="Y166" s="78"/>
      <c r="Z166" s="78"/>
      <c r="AA166" s="79"/>
    </row>
    <row r="167" spans="1:27" ht="13.5">
      <c r="A167" s="111" t="s">
        <v>107</v>
      </c>
      <c r="B167" s="234" t="s">
        <v>224</v>
      </c>
      <c r="C167" s="235"/>
      <c r="D167" s="235"/>
      <c r="E167" s="236"/>
      <c r="F167" s="234" t="s">
        <v>225</v>
      </c>
      <c r="G167" s="235"/>
      <c r="H167" s="235"/>
      <c r="I167" s="236"/>
      <c r="J167" s="234" t="s">
        <v>226</v>
      </c>
      <c r="K167" s="235"/>
      <c r="L167" s="235"/>
      <c r="M167" s="236"/>
      <c r="N167" s="234" t="s">
        <v>227</v>
      </c>
      <c r="O167" s="235"/>
      <c r="P167" s="235"/>
      <c r="Q167" s="236"/>
      <c r="R167" s="234" t="s">
        <v>228</v>
      </c>
      <c r="S167" s="235"/>
      <c r="T167" s="235"/>
      <c r="U167" s="236"/>
      <c r="V167" s="18" t="s">
        <v>3</v>
      </c>
      <c r="W167" s="78" t="str">
        <f>B167</f>
        <v>Reid, Reagan</v>
      </c>
      <c r="X167" s="78" t="str">
        <f>F167</f>
        <v>Reddy, Kiya</v>
      </c>
      <c r="Y167" s="78" t="str">
        <f>J167</f>
        <v>Rogers, Nyel</v>
      </c>
      <c r="Z167" s="78" t="str">
        <f>N167</f>
        <v>Gilbert, Chance</v>
      </c>
      <c r="AA167" s="79" t="str">
        <f>R167</f>
        <v>Burnett, Joann</v>
      </c>
    </row>
    <row r="168" spans="1:27" ht="14.25" thickBot="1">
      <c r="A168" s="42" t="s">
        <v>4</v>
      </c>
      <c r="B168" s="20" t="s">
        <v>5</v>
      </c>
      <c r="C168" s="21" t="s">
        <v>6</v>
      </c>
      <c r="D168" s="22" t="s">
        <v>7</v>
      </c>
      <c r="E168" s="23" t="s">
        <v>8</v>
      </c>
      <c r="F168" s="20" t="s">
        <v>5</v>
      </c>
      <c r="G168" s="21" t="s">
        <v>6</v>
      </c>
      <c r="H168" s="21" t="s">
        <v>7</v>
      </c>
      <c r="I168" s="23" t="s">
        <v>8</v>
      </c>
      <c r="J168" s="20" t="s">
        <v>5</v>
      </c>
      <c r="K168" s="21" t="s">
        <v>6</v>
      </c>
      <c r="L168" s="21" t="s">
        <v>7</v>
      </c>
      <c r="M168" s="23" t="s">
        <v>8</v>
      </c>
      <c r="N168" s="20" t="s">
        <v>5</v>
      </c>
      <c r="O168" s="21" t="s">
        <v>6</v>
      </c>
      <c r="P168" s="21" t="s">
        <v>7</v>
      </c>
      <c r="Q168" s="23" t="s">
        <v>8</v>
      </c>
      <c r="R168" s="20" t="s">
        <v>5</v>
      </c>
      <c r="S168" s="21" t="s">
        <v>6</v>
      </c>
      <c r="T168" s="21" t="s">
        <v>7</v>
      </c>
      <c r="U168" s="23" t="s">
        <v>8</v>
      </c>
      <c r="V168" s="24" t="s">
        <v>9</v>
      </c>
      <c r="W168" s="104">
        <f>IF(SUM(E169:E182)&gt;0,LARGE(E169:E182,1),0)</f>
        <v>289</v>
      </c>
      <c r="X168" s="105">
        <f>IF(SUM(I169:I182)&gt;0,LARGE(I169:I182,1),0)</f>
        <v>276</v>
      </c>
      <c r="Y168" s="105">
        <f>IF(SUM(M169:M182)&gt;0,LARGE(M169:M182,1),0)</f>
        <v>279</v>
      </c>
      <c r="Z168" s="105">
        <f>IF(SUM(Q169:Q182)&gt;0,LARGE(Q169:Q182,1),0)</f>
        <v>279</v>
      </c>
      <c r="AA168" s="106">
        <f>IF(SUM(U169:U182)&gt;0,LARGE(U169:U182,1),0)</f>
        <v>267</v>
      </c>
    </row>
    <row r="169" spans="1:27" ht="14.25" thickTop="1">
      <c r="A169" s="45" t="s">
        <v>106</v>
      </c>
      <c r="B169" s="133"/>
      <c r="C169" s="134"/>
      <c r="D169" s="135"/>
      <c r="E169" s="136">
        <v>281</v>
      </c>
      <c r="F169" s="133"/>
      <c r="G169" s="134"/>
      <c r="H169" s="135"/>
      <c r="I169" s="136">
        <v>274</v>
      </c>
      <c r="J169" s="133"/>
      <c r="K169" s="134"/>
      <c r="L169" s="135"/>
      <c r="M169" s="136">
        <v>279</v>
      </c>
      <c r="N169" s="133"/>
      <c r="O169" s="134"/>
      <c r="P169" s="135"/>
      <c r="Q169" s="136">
        <v>277</v>
      </c>
      <c r="R169" s="133"/>
      <c r="S169" s="134"/>
      <c r="T169" s="135"/>
      <c r="U169" s="136">
        <v>267</v>
      </c>
      <c r="V169" s="102">
        <f>IF(SUM(E169,I169,M169,Q169,U169,U187,Q187,M187,I187,E187,E205,I205,M205,Q205,U205)&gt;0,(LARGE((E169,I169,M169,Q169,U169,U187,Q187,M187,I187,E187,E205,I205,M205,Q205,U205),1)+LARGE((E169,I169,M169,Q169,U169,U187,Q187,M187,I187,E187,E205,I205,M205,Q205,U205),2)+LARGE((E169,I169,M169,Q169,U169,U187,Q187,M187,I187,E187,E205,I205,M205,Q205,U205),3)+LARGE((E169,I169,M169,Q169,U169,U187,Q187,M187,I187,E187,E205,I205,M205,Q205,U205),4)),"")</f>
        <v>1111</v>
      </c>
      <c r="W169" s="78"/>
      <c r="X169" s="78"/>
      <c r="Y169" s="78"/>
      <c r="Z169" s="78"/>
      <c r="AA169" s="79"/>
    </row>
    <row r="170" spans="1:27" ht="13.5">
      <c r="A170" s="45" t="s">
        <v>105</v>
      </c>
      <c r="B170" s="137"/>
      <c r="C170" s="138"/>
      <c r="D170" s="139"/>
      <c r="E170" s="136">
        <v>279</v>
      </c>
      <c r="F170" s="137"/>
      <c r="G170" s="138"/>
      <c r="H170" s="139"/>
      <c r="I170" s="136">
        <v>269</v>
      </c>
      <c r="J170" s="137"/>
      <c r="K170" s="138"/>
      <c r="L170" s="139"/>
      <c r="M170" s="136">
        <v>269</v>
      </c>
      <c r="N170" s="137"/>
      <c r="O170" s="138"/>
      <c r="P170" s="139"/>
      <c r="Q170" s="136">
        <v>254</v>
      </c>
      <c r="R170" s="137"/>
      <c r="S170" s="138"/>
      <c r="T170" s="139"/>
      <c r="U170" s="136">
        <v>256</v>
      </c>
      <c r="V170" s="102">
        <f>IF(SUM(E170,I170,M170,Q170,U170,U188,Q188,M188,I188,E188,E206,I206,M206,Q206,U206)&gt;0,(LARGE((E170,I170,M170,Q170,U170,U188,Q188,M188,I188,E188,E206,I206,M206,Q206,U206),1)+LARGE((E170,I170,M170,Q170,U170,U188,Q188,M188,I188,E188,E206,I206,M206,Q206,U206),2)+LARGE((E170,I170,M170,Q170,U170,U188,Q188,M188,I188,E188,E206,I206,M206,Q206,U206),3)+LARGE((E170,I170,M170,Q170,U170,U188,Q188,M188,I188,E188,E206,I206,M206,Q206,U206),4)),"")</f>
        <v>1073</v>
      </c>
      <c r="W170" s="78"/>
      <c r="X170" s="78"/>
      <c r="Y170" s="78"/>
      <c r="Z170" s="78"/>
      <c r="AA170" s="79"/>
    </row>
    <row r="171" spans="1:27" ht="13.5">
      <c r="A171" s="45" t="s">
        <v>104</v>
      </c>
      <c r="B171" s="137"/>
      <c r="C171" s="138"/>
      <c r="D171" s="139"/>
      <c r="E171" s="136">
        <v>283</v>
      </c>
      <c r="F171" s="137"/>
      <c r="G171" s="138"/>
      <c r="H171" s="139"/>
      <c r="I171" s="136">
        <v>275</v>
      </c>
      <c r="J171" s="137"/>
      <c r="K171" s="138"/>
      <c r="L171" s="139"/>
      <c r="M171" s="136">
        <v>268</v>
      </c>
      <c r="N171" s="137"/>
      <c r="O171" s="138"/>
      <c r="P171" s="139"/>
      <c r="Q171" s="136">
        <v>259</v>
      </c>
      <c r="R171" s="137"/>
      <c r="S171" s="138"/>
      <c r="T171" s="139"/>
      <c r="U171" s="136">
        <v>252</v>
      </c>
      <c r="V171" s="102">
        <f>IF(SUM(E171,I171,M171,Q171,U171,U189,Q189,M189,I189,E189,E207,I207,M207,Q207,U207)&gt;0,(LARGE((E171,I171,M171,Q171,U171,U189,Q189,M189,I189,E189,E207,I207,M207,Q207,U207),1)+LARGE((E171,I171,M171,Q171,U171,U189,Q189,M189,I189,E189,E207,I207,M207,Q207,U207),2)+LARGE((E171,I171,M171,Q171,U171,U189,Q189,M189,I189,E189,E207,I207,M207,Q207,U207),3)+LARGE((E171,I171,M171,Q171,U171,U189,Q189,M189,I189,E189,E207,I207,M207,Q207,U207),4)),"")</f>
        <v>1085</v>
      </c>
      <c r="W171" s="78"/>
      <c r="X171" s="78"/>
      <c r="Y171" s="78"/>
      <c r="Z171" s="78"/>
      <c r="AA171" s="79"/>
    </row>
    <row r="172" spans="1:27" ht="13.5">
      <c r="A172" s="45" t="s">
        <v>67</v>
      </c>
      <c r="B172" s="137"/>
      <c r="C172" s="138"/>
      <c r="D172" s="139"/>
      <c r="E172" s="136">
        <v>289</v>
      </c>
      <c r="F172" s="137"/>
      <c r="G172" s="138"/>
      <c r="H172" s="139"/>
      <c r="I172" s="136">
        <v>275</v>
      </c>
      <c r="J172" s="137"/>
      <c r="K172" s="138"/>
      <c r="L172" s="139"/>
      <c r="M172" s="136">
        <v>263</v>
      </c>
      <c r="N172" s="137"/>
      <c r="O172" s="138"/>
      <c r="P172" s="139"/>
      <c r="Q172" s="136">
        <v>267</v>
      </c>
      <c r="R172" s="137"/>
      <c r="S172" s="138"/>
      <c r="T172" s="139"/>
      <c r="U172" s="136">
        <v>242</v>
      </c>
      <c r="V172" s="102">
        <f>IF(SUM(E172,I172,M172,Q172,U172,U190,Q190,M190,I190,E190,E208,I208,M208,Q208,U208)&gt;0,(LARGE((E172,I172,M172,Q172,U172,U190,Q190,M190,I190,E190,E208,I208,M208,Q208,U208),1)+LARGE((E172,I172,M172,Q172,U172,U190,Q190,M190,I190,E190,E208,I208,M208,Q208,U208),2)+LARGE((E172,I172,M172,Q172,U172,U190,Q190,M190,I190,E190,E208,I208,M208,Q208,U208),3)+LARGE((E172,I172,M172,Q172,U172,U190,Q190,M190,I190,E190,E208,I208,M208,Q208,U208),4)),"")</f>
        <v>1094</v>
      </c>
      <c r="W172" s="78"/>
      <c r="X172" s="78"/>
      <c r="Y172" s="78"/>
      <c r="Z172" s="78"/>
      <c r="AA172" s="79"/>
    </row>
    <row r="173" spans="1:27" ht="13.5">
      <c r="A173" s="45" t="s">
        <v>108</v>
      </c>
      <c r="B173" s="137"/>
      <c r="C173" s="138"/>
      <c r="D173" s="140"/>
      <c r="E173" s="136">
        <v>277</v>
      </c>
      <c r="F173" s="137"/>
      <c r="G173" s="138"/>
      <c r="H173" s="140"/>
      <c r="I173" s="136">
        <v>276</v>
      </c>
      <c r="J173" s="137"/>
      <c r="K173" s="138"/>
      <c r="L173" s="140"/>
      <c r="M173" s="136">
        <v>267</v>
      </c>
      <c r="N173" s="137"/>
      <c r="O173" s="138"/>
      <c r="P173" s="140"/>
      <c r="Q173" s="136">
        <v>267</v>
      </c>
      <c r="R173" s="137"/>
      <c r="S173" s="138"/>
      <c r="T173" s="140"/>
      <c r="U173" s="136">
        <v>265</v>
      </c>
      <c r="V173" s="102">
        <f>IF(SUM(E173,I173,M173,Q173,U173,U191,Q191,M191,I191,E191,E209,I209,M209,Q209,U209)&gt;0,(LARGE((E173,I173,M173,Q173,U173,U191,Q191,M191,I191,E191,E209,I209,M209,Q209,U209),1)+LARGE((E173,I173,M173,Q173,U173,U191,Q191,M191,I191,E191,E209,I209,M209,Q209,U209),2)+LARGE((E173,I173,M173,Q173,U173,U191,Q191,M191,I191,E191,E209,I209,M209,Q209,U209),3)+LARGE((E173,I173,M173,Q173,U173,U191,Q191,M191,I191,E191,E209,I209,M209,Q209,U209),4)),"")</f>
        <v>1087</v>
      </c>
      <c r="W173" s="78"/>
      <c r="X173" s="78"/>
      <c r="Y173" s="78"/>
      <c r="Z173" s="78"/>
      <c r="AA173" s="79"/>
    </row>
    <row r="174" spans="1:27" ht="13.5">
      <c r="A174" s="45" t="s">
        <v>58</v>
      </c>
      <c r="B174" s="137"/>
      <c r="C174" s="138"/>
      <c r="D174" s="140"/>
      <c r="E174" s="136">
        <v>285</v>
      </c>
      <c r="F174" s="137"/>
      <c r="G174" s="138"/>
      <c r="H174" s="140"/>
      <c r="I174" s="136">
        <v>272</v>
      </c>
      <c r="J174" s="137"/>
      <c r="K174" s="138"/>
      <c r="L174" s="140"/>
      <c r="M174" s="136">
        <v>260</v>
      </c>
      <c r="N174" s="137"/>
      <c r="O174" s="138"/>
      <c r="P174" s="140"/>
      <c r="Q174" s="136">
        <v>279</v>
      </c>
      <c r="R174" s="137"/>
      <c r="S174" s="138"/>
      <c r="T174" s="140"/>
      <c r="U174" s="136">
        <v>263</v>
      </c>
      <c r="V174" s="102">
        <f>IF(SUM(E174,I174,M174,Q174,U174,U192,Q192,M192,I192,E192,E210,I210,M210,Q210,U210)&gt;0,(LARGE((E174,I174,M174,Q174,U174,U192,Q192,M192,I192,E192,E210,I210,M210,Q210,U210),1)+LARGE((E174,I174,M174,Q174,U174,U192,Q192,M192,I192,E192,E210,I210,M210,Q210,U210),2)+LARGE((E174,I174,M174,Q174,U174,U192,Q192,M192,I192,E192,E210,I210,M210,Q210,U210),3)+LARGE((E174,I174,M174,Q174,U174,U192,Q192,M192,I192,E192,E210,I210,M210,Q210,U210),4)),"")</f>
        <v>1099</v>
      </c>
      <c r="W174" s="78"/>
      <c r="X174" s="78"/>
      <c r="Y174" s="78"/>
      <c r="Z174" s="78"/>
      <c r="AA174" s="79"/>
    </row>
    <row r="175" spans="1:27" ht="13.5">
      <c r="A175" s="45" t="s">
        <v>63</v>
      </c>
      <c r="B175" s="137"/>
      <c r="C175" s="138"/>
      <c r="D175" s="139"/>
      <c r="E175" s="136">
        <v>283</v>
      </c>
      <c r="F175" s="137"/>
      <c r="G175" s="138"/>
      <c r="H175" s="139"/>
      <c r="I175" s="136">
        <v>260</v>
      </c>
      <c r="J175" s="137"/>
      <c r="K175" s="138"/>
      <c r="L175" s="139"/>
      <c r="M175" s="136">
        <v>276</v>
      </c>
      <c r="N175" s="137"/>
      <c r="O175" s="138"/>
      <c r="P175" s="139"/>
      <c r="Q175" s="136">
        <v>276</v>
      </c>
      <c r="R175" s="137"/>
      <c r="S175" s="138"/>
      <c r="T175" s="139"/>
      <c r="U175" s="136">
        <v>247</v>
      </c>
      <c r="V175" s="102">
        <f>IF(SUM(E175,I175,M175,Q175,U175,U193,Q193,M193,I193,E193,E211,I211,M211,Q211,U211)&gt;0,(LARGE((E175,I175,M175,Q175,U175,U193,Q193,M193,I193,E193,E211,I211,M211,Q211,U211),1)+LARGE((E175,I175,M175,Q175,U175,U193,Q193,M193,I193,E193,E211,I211,M211,Q211,U211),2)+LARGE((E175,I175,M175,Q175,U175,U193,Q193,M193,I193,E193,E211,I211,M211,Q211,U211),3)+LARGE((E175,I175,M175,Q175,U175,U193,Q193,M193,I193,E193,E211,I211,M211,Q211,U211),4)),"")</f>
        <v>1095</v>
      </c>
      <c r="W175" s="78"/>
      <c r="X175" s="78"/>
      <c r="Y175" s="78"/>
      <c r="Z175" s="78"/>
      <c r="AA175" s="79"/>
    </row>
    <row r="176" spans="1:27" ht="13.5">
      <c r="A176" s="45" t="s">
        <v>128</v>
      </c>
      <c r="B176" s="137"/>
      <c r="C176" s="138"/>
      <c r="D176" s="139"/>
      <c r="E176" s="136">
        <f>IF(SUM(B176:D176)&gt;0,SUM(B176:D176),"")</f>
      </c>
      <c r="F176" s="137"/>
      <c r="G176" s="138"/>
      <c r="H176" s="139"/>
      <c r="I176" s="136">
        <f>IF(SUM(F176:H176)&gt;0,SUM(F176:H176),"")</f>
      </c>
      <c r="J176" s="137"/>
      <c r="K176" s="138"/>
      <c r="L176" s="139"/>
      <c r="M176" s="136">
        <f>IF(SUM(J176:L176)&gt;0,SUM(J176:L176),"")</f>
      </c>
      <c r="N176" s="137"/>
      <c r="O176" s="138"/>
      <c r="P176" s="139"/>
      <c r="Q176" s="136">
        <f>IF(SUM(N176:P176)&gt;0,SUM(N176:P176),"")</f>
      </c>
      <c r="R176" s="137"/>
      <c r="S176" s="138"/>
      <c r="T176" s="139"/>
      <c r="U176" s="136">
        <f>IF(SUM(R176:T176)&gt;0,SUM(R176:T176),"")</f>
      </c>
      <c r="V176" s="102" t="s">
        <v>128</v>
      </c>
      <c r="W176" s="78"/>
      <c r="X176" s="78"/>
      <c r="Y176" s="78"/>
      <c r="Z176" s="78"/>
      <c r="AA176" s="79"/>
    </row>
    <row r="177" spans="1:27" ht="13.5">
      <c r="A177" s="45" t="s">
        <v>109</v>
      </c>
      <c r="B177" s="137"/>
      <c r="C177" s="138"/>
      <c r="D177" s="139"/>
      <c r="E177" s="136">
        <v>281</v>
      </c>
      <c r="F177" s="137"/>
      <c r="G177" s="138"/>
      <c r="H177" s="139"/>
      <c r="I177" s="136">
        <v>264</v>
      </c>
      <c r="J177" s="137"/>
      <c r="K177" s="138"/>
      <c r="L177" s="139"/>
      <c r="M177" s="136">
        <v>277</v>
      </c>
      <c r="N177" s="137"/>
      <c r="O177" s="138"/>
      <c r="P177" s="139"/>
      <c r="Q177" s="136">
        <v>267</v>
      </c>
      <c r="R177" s="137"/>
      <c r="S177" s="138"/>
      <c r="T177" s="139"/>
      <c r="U177" s="136">
        <v>260</v>
      </c>
      <c r="V177" s="102">
        <f>IF(SUM(E177,I177,M177,Q177,U177,U195,Q195,M195,I195,E195,E213,I213,M213,Q213,U213)&gt;0,(LARGE((E177,I177,M177,Q177,U177,U195,Q195,M195,I195,E195,E213,I213,M213,Q213,U213),1)+LARGE((E177,I177,M177,Q177,U177,U195,Q195,M195,I195,E195,E213,I213,M213,Q213,U213),2)+LARGE((E177,I177,M177,Q177,U177,U195,Q195,M195,I195,E195,E213,I213,M213,Q213,U213),3)+LARGE((E177,I177,M177,Q177,U177,U195,Q195,M195,I195,E195,E213,I213,M213,Q213,U213),4)),"")</f>
        <v>1089</v>
      </c>
      <c r="W177" s="78"/>
      <c r="X177" s="78"/>
      <c r="Y177" s="78"/>
      <c r="Z177" s="78"/>
      <c r="AA177" s="79"/>
    </row>
    <row r="178" spans="1:27" ht="13.5">
      <c r="A178" s="45"/>
      <c r="B178" s="137"/>
      <c r="C178" s="138"/>
      <c r="D178" s="139"/>
      <c r="E178" s="136">
        <f>IF(SUM(B178:D178)&gt;0,SUM(B178:D178),"")</f>
      </c>
      <c r="F178" s="137"/>
      <c r="G178" s="138"/>
      <c r="H178" s="139"/>
      <c r="I178" s="136">
        <f>IF(SUM(F178:H178)&gt;0,SUM(F178:H178),"")</f>
      </c>
      <c r="J178" s="137"/>
      <c r="K178" s="138"/>
      <c r="L178" s="139"/>
      <c r="M178" s="136">
        <f>IF(SUM(J178:L178)&gt;0,SUM(J178:L178),"")</f>
      </c>
      <c r="N178" s="137"/>
      <c r="O178" s="138"/>
      <c r="P178" s="139"/>
      <c r="Q178" s="136">
        <f>IF(SUM(N178:P178)&gt;0,SUM(N178:P178),"")</f>
      </c>
      <c r="R178" s="137"/>
      <c r="S178" s="138"/>
      <c r="T178" s="139"/>
      <c r="U178" s="136">
        <f>IF(SUM(R178:T178)&gt;0,SUM(R178:T178),"")</f>
      </c>
      <c r="V178" s="102">
        <f>IF(SUM(E178,I178,M178,Q178,U178,U196,Q196,M196,I196,E196,E214,I214,M214,Q214,U214)&gt;0,(LARGE((E178,I178,M178,Q178,U178,U196,Q196,M196,I196,E196,E214,I214,M214,Q214,U214),1)+LARGE((E178,I178,M178,Q178,U178,U196,Q196,M196,I196,E196,E214,I214,M214,Q214,U214),2)+LARGE((E178,I178,M178,Q178,U178,U196,Q196,M196,I196,E196,E214,I214,M214,Q214,U214),3)+LARGE((E178,I178,M178,Q178,U178,U196,Q196,M196,I196,E196,E214,I214,M214,Q214,U214),4)),"")</f>
      </c>
      <c r="W178" s="78"/>
      <c r="X178" s="78"/>
      <c r="Y178" s="78"/>
      <c r="Z178" s="78"/>
      <c r="AA178" s="79"/>
    </row>
    <row r="179" spans="1:27" ht="13.5">
      <c r="A179" s="45"/>
      <c r="B179" s="137"/>
      <c r="C179" s="138"/>
      <c r="D179" s="139"/>
      <c r="E179" s="136">
        <f>IF(SUM(B179:D179)&gt;0,SUM(B179:D179),"")</f>
      </c>
      <c r="F179" s="137"/>
      <c r="G179" s="138"/>
      <c r="H179" s="139"/>
      <c r="I179" s="136">
        <f>IF(SUM(F179:H179)&gt;0,SUM(F179:H179),"")</f>
      </c>
      <c r="J179" s="137"/>
      <c r="K179" s="138"/>
      <c r="L179" s="139"/>
      <c r="M179" s="136">
        <f>IF(SUM(J179:L179)&gt;0,SUM(J179:L179),"")</f>
      </c>
      <c r="N179" s="137"/>
      <c r="O179" s="138"/>
      <c r="P179" s="139"/>
      <c r="Q179" s="136">
        <f>IF(SUM(N179:P179)&gt;0,SUM(N179:P179),"")</f>
      </c>
      <c r="R179" s="137"/>
      <c r="S179" s="138"/>
      <c r="T179" s="139"/>
      <c r="U179" s="136">
        <f>IF(SUM(R179:T179)&gt;0,SUM(R179:T179),"")</f>
      </c>
      <c r="V179" s="102">
        <f>IF(SUM(E179,I179,M179,Q179,U179,U197,Q197,M197,I197,E197,E215,I215,M215,Q215,U215)&gt;0,(LARGE((E179,I179,M179,Q179,U179,U197,Q197,M197,I197,E197,E215,I215,M215,Q215,U215),1)+LARGE((E179,I179,M179,Q179,U179,U197,Q197,M197,I197,E197,E215,I215,M215,Q215,U215),2)+LARGE((E179,I179,M179,Q179,U179,U197,Q197,M197,I197,E197,E215,I215,M215,Q215,U215),3)+LARGE((E179,I179,M179,Q179,U179,U197,Q197,M197,I197,E197,E215,I215,M215,Q215,U215),4)),"")</f>
      </c>
      <c r="W179" s="78"/>
      <c r="X179" s="78"/>
      <c r="Y179" s="78"/>
      <c r="Z179" s="78"/>
      <c r="AA179" s="79"/>
    </row>
    <row r="180" spans="1:27" ht="13.5">
      <c r="A180" s="45"/>
      <c r="B180" s="137"/>
      <c r="C180" s="138"/>
      <c r="D180" s="139"/>
      <c r="E180" s="136">
        <f>IF(SUM(B180:D180)&gt;0,SUM(B180:D180),"")</f>
      </c>
      <c r="F180" s="137"/>
      <c r="G180" s="138"/>
      <c r="H180" s="139"/>
      <c r="I180" s="136">
        <f>IF(SUM(F180:H180)&gt;0,SUM(F180:H180),"")</f>
      </c>
      <c r="J180" s="137"/>
      <c r="K180" s="138"/>
      <c r="L180" s="139"/>
      <c r="M180" s="136">
        <f>IF(SUM(J180:L180)&gt;0,SUM(J180:L180),"")</f>
      </c>
      <c r="N180" s="137"/>
      <c r="O180" s="138"/>
      <c r="P180" s="139"/>
      <c r="Q180" s="136">
        <f>IF(SUM(N180:P180)&gt;0,SUM(N180:P180),"")</f>
      </c>
      <c r="R180" s="137"/>
      <c r="S180" s="138"/>
      <c r="T180" s="139"/>
      <c r="U180" s="136">
        <f>IF(SUM(R180:T180)&gt;0,SUM(R180:T180),"")</f>
      </c>
      <c r="V180" s="102">
        <f>IF(SUM(E180,I180,M180,Q180,U180,U198,Q198,M198,I198,E198,E216,I216,M216,Q216,U216)&gt;0,(LARGE((E180,I180,M180,Q180,U180,U198,Q198,M198,I198,E198,E216,I216,M216,Q216,U216),1)+LARGE((E180,I180,M180,Q180,U180,U198,Q198,M198,I198,E198,E216,I216,M216,Q216,U216),2)+LARGE((E180,I180,M180,Q180,U180,U198,Q198,M198,I198,E198,E216,I216,M216,Q216,U216),3)+LARGE((E180,I180,M180,Q180,U180,U198,Q198,M198,I198,E198,E216,I216,M216,Q216,U216),4)),"")</f>
      </c>
      <c r="W180" s="78"/>
      <c r="X180" s="78"/>
      <c r="Y180" s="78"/>
      <c r="Z180" s="78"/>
      <c r="AA180" s="79"/>
    </row>
    <row r="181" spans="1:27" ht="13.5">
      <c r="A181" s="26" t="s">
        <v>22</v>
      </c>
      <c r="B181" s="137"/>
      <c r="C181" s="138"/>
      <c r="D181" s="139"/>
      <c r="E181" s="136">
        <f>IF(SUM(B181:D181)&gt;0,SUM(B181:D181),"")</f>
      </c>
      <c r="F181" s="137"/>
      <c r="G181" s="138"/>
      <c r="H181" s="139"/>
      <c r="I181" s="136">
        <f>IF(SUM(F181:H181)&gt;0,SUM(F181:H181),"")</f>
      </c>
      <c r="J181" s="137"/>
      <c r="K181" s="138"/>
      <c r="L181" s="139"/>
      <c r="M181" s="136">
        <f>IF(SUM(J181:L181)&gt;0,SUM(J181:L181),"")</f>
      </c>
      <c r="N181" s="137"/>
      <c r="O181" s="138"/>
      <c r="P181" s="139"/>
      <c r="Q181" s="136">
        <f>IF(SUM(N181:P181)&gt;0,SUM(N181:P181),"")</f>
      </c>
      <c r="R181" s="137"/>
      <c r="S181" s="138"/>
      <c r="T181" s="139"/>
      <c r="U181" s="136">
        <f>IF(SUM(R181:T181)&gt;0,SUM(R181:T181),"")</f>
      </c>
      <c r="V181" s="102">
        <f>IF(SUM(E181,I181,M181,Q181,U181,U199,Q199,M199,I199,E199,E217,I217,M217,Q217,U217)&gt;0,(LARGE((E181,I181,M181,Q181,U181,U199,Q199,M199,I199,E199,E217,I217,M217,Q217,U217),1)+LARGE((E181,I181,M181,Q181,U181,U199,Q199,M199,I199,E199,E217,I217,M217,Q217,U217),2)+LARGE((E181,I181,M181,Q181,U181,U199,Q199,M199,I199,E199,E217,I217,M217,Q217,U217),3)+LARGE((E181,I181,M181,Q181,U181,U199,Q199,M199,I199,E199,E217,I217,M217,Q217,U217),4)),"")</f>
      </c>
      <c r="W181" s="78"/>
      <c r="X181" s="78"/>
      <c r="Y181" s="78"/>
      <c r="Z181" s="78"/>
      <c r="AA181" s="79"/>
    </row>
    <row r="182" spans="1:27" ht="13.5">
      <c r="A182" s="26" t="s">
        <v>23</v>
      </c>
      <c r="B182" s="137"/>
      <c r="C182" s="138"/>
      <c r="D182" s="139"/>
      <c r="E182" s="136">
        <f>IF(SUM(B182:D182)&gt;0,SUM(B182:D182),"")</f>
      </c>
      <c r="F182" s="137"/>
      <c r="G182" s="138"/>
      <c r="H182" s="139"/>
      <c r="I182" s="136">
        <f>IF(SUM(F182:H182)&gt;0,SUM(F182:H182),"")</f>
      </c>
      <c r="J182" s="137"/>
      <c r="K182" s="138"/>
      <c r="L182" s="139"/>
      <c r="M182" s="136">
        <f>IF(SUM(J182:L182)&gt;0,SUM(J182:L182),"")</f>
      </c>
      <c r="N182" s="137"/>
      <c r="O182" s="138"/>
      <c r="P182" s="139"/>
      <c r="Q182" s="136">
        <f>IF(SUM(N182:P182)&gt;0,SUM(N182:P182),"")</f>
      </c>
      <c r="R182" s="137"/>
      <c r="S182" s="138"/>
      <c r="T182" s="139"/>
      <c r="U182" s="136">
        <f>IF(SUM(R182:T182)&gt;0,SUM(R182:T182),"")</f>
      </c>
      <c r="V182" s="102">
        <f>IF(SUM(E182,I182,M182,Q182,U182,U200,Q200,M200,I200,E200,E218,I218,M218,Q218,U218)&gt;0,(LARGE((E182,I182,M182,Q182,U182,U200,Q200,M200,I200,E200,E218,I218,M218,Q218,U218),1)+LARGE((E182,I182,M182,Q182,U182,U200,Q200,M200,I200,E200,E218,I218,M218,Q218,U218),2)+LARGE((E182,I182,M182,Q182,U182,U200,Q200,M200,I200,E200,E218,I218,M218,Q218,U218),3)+LARGE((E182,I182,M182,Q182,U182,U200,Q200,M200,I200,E200,E218,I218,M218,Q218,U218),4)),"")</f>
      </c>
      <c r="W182" s="78"/>
      <c r="X182" s="78"/>
      <c r="Y182" s="78"/>
      <c r="Z182" s="78"/>
      <c r="AA182" s="79"/>
    </row>
    <row r="183" spans="1:27" ht="14.25" thickBot="1">
      <c r="A183" s="112" t="s">
        <v>10</v>
      </c>
      <c r="B183" s="144">
        <f aca="true" t="shared" si="54" ref="B183:U183">IF(SUM(B169:B180)=0,0,AVERAGE(B169:B180))</f>
        <v>0</v>
      </c>
      <c r="C183" s="145">
        <f t="shared" si="54"/>
        <v>0</v>
      </c>
      <c r="D183" s="146">
        <f t="shared" si="54"/>
        <v>0</v>
      </c>
      <c r="E183" s="147">
        <f t="shared" si="54"/>
        <v>282.25</v>
      </c>
      <c r="F183" s="144">
        <f t="shared" si="54"/>
        <v>0</v>
      </c>
      <c r="G183" s="145">
        <f t="shared" si="54"/>
        <v>0</v>
      </c>
      <c r="H183" s="146">
        <f t="shared" si="54"/>
        <v>0</v>
      </c>
      <c r="I183" s="147">
        <f t="shared" si="54"/>
        <v>270.625</v>
      </c>
      <c r="J183" s="144">
        <f t="shared" si="54"/>
        <v>0</v>
      </c>
      <c r="K183" s="145">
        <f t="shared" si="54"/>
        <v>0</v>
      </c>
      <c r="L183" s="146">
        <f t="shared" si="54"/>
        <v>0</v>
      </c>
      <c r="M183" s="147">
        <f t="shared" si="54"/>
        <v>269.875</v>
      </c>
      <c r="N183" s="144">
        <f t="shared" si="54"/>
        <v>0</v>
      </c>
      <c r="O183" s="145">
        <f t="shared" si="54"/>
        <v>0</v>
      </c>
      <c r="P183" s="146">
        <f t="shared" si="54"/>
        <v>0</v>
      </c>
      <c r="Q183" s="147">
        <f t="shared" si="54"/>
        <v>268.25</v>
      </c>
      <c r="R183" s="144">
        <f t="shared" si="54"/>
        <v>0</v>
      </c>
      <c r="S183" s="145">
        <f t="shared" si="54"/>
        <v>0</v>
      </c>
      <c r="T183" s="146">
        <f t="shared" si="54"/>
        <v>0</v>
      </c>
      <c r="U183" s="147">
        <f t="shared" si="54"/>
        <v>256.5</v>
      </c>
      <c r="V183" s="148">
        <f>IF(SUM(V169:V180)=0,0,AVERAGE(V169:V180))</f>
        <v>1091.625</v>
      </c>
      <c r="W183" s="104"/>
      <c r="X183" s="105"/>
      <c r="Y183" s="105"/>
      <c r="Z183" s="105"/>
      <c r="AA183" s="106"/>
    </row>
    <row r="184" spans="1:27" ht="14.25" thickBot="1">
      <c r="A184" s="2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30"/>
      <c r="V184" s="29"/>
      <c r="W184" s="78" t="s">
        <v>57</v>
      </c>
      <c r="X184" s="94"/>
      <c r="Y184" s="94"/>
      <c r="Z184" s="94"/>
      <c r="AA184" s="95"/>
    </row>
    <row r="185" spans="1:27" ht="13.5">
      <c r="A185" s="111" t="s">
        <v>107</v>
      </c>
      <c r="B185" s="228" t="s">
        <v>52</v>
      </c>
      <c r="C185" s="229"/>
      <c r="D185" s="229"/>
      <c r="E185" s="230"/>
      <c r="F185" s="228" t="s">
        <v>53</v>
      </c>
      <c r="G185" s="229"/>
      <c r="H185" s="229"/>
      <c r="I185" s="230"/>
      <c r="J185" s="228" t="s">
        <v>54</v>
      </c>
      <c r="K185" s="229"/>
      <c r="L185" s="229"/>
      <c r="M185" s="230"/>
      <c r="N185" s="228" t="s">
        <v>55</v>
      </c>
      <c r="O185" s="229"/>
      <c r="P185" s="229"/>
      <c r="Q185" s="230"/>
      <c r="R185" s="228" t="s">
        <v>56</v>
      </c>
      <c r="S185" s="229"/>
      <c r="T185" s="229"/>
      <c r="U185" s="230"/>
      <c r="V185" s="33"/>
      <c r="W185" s="78" t="str">
        <f>B185</f>
        <v>MA 6</v>
      </c>
      <c r="X185" s="78" t="str">
        <f>F185</f>
        <v>MA 7</v>
      </c>
      <c r="Y185" s="78" t="str">
        <f>J185</f>
        <v>MA 8</v>
      </c>
      <c r="Z185" s="78" t="str">
        <f>N185</f>
        <v>MA 9</v>
      </c>
      <c r="AA185" s="79" t="str">
        <f>R185</f>
        <v>MA 10</v>
      </c>
    </row>
    <row r="186" spans="1:27" ht="14.25" thickBot="1">
      <c r="A186" s="42" t="s">
        <v>4</v>
      </c>
      <c r="B186" s="20" t="s">
        <v>5</v>
      </c>
      <c r="C186" s="21" t="s">
        <v>6</v>
      </c>
      <c r="D186" s="21" t="s">
        <v>7</v>
      </c>
      <c r="E186" s="23" t="s">
        <v>8</v>
      </c>
      <c r="F186" s="20" t="s">
        <v>5</v>
      </c>
      <c r="G186" s="21" t="s">
        <v>6</v>
      </c>
      <c r="H186" s="21" t="s">
        <v>7</v>
      </c>
      <c r="I186" s="23" t="s">
        <v>8</v>
      </c>
      <c r="J186" s="20" t="s">
        <v>5</v>
      </c>
      <c r="K186" s="21" t="s">
        <v>6</v>
      </c>
      <c r="L186" s="21" t="s">
        <v>7</v>
      </c>
      <c r="M186" s="23" t="s">
        <v>8</v>
      </c>
      <c r="N186" s="20" t="s">
        <v>5</v>
      </c>
      <c r="O186" s="21" t="s">
        <v>6</v>
      </c>
      <c r="P186" s="21" t="s">
        <v>7</v>
      </c>
      <c r="Q186" s="23" t="s">
        <v>8</v>
      </c>
      <c r="R186" s="20" t="s">
        <v>5</v>
      </c>
      <c r="S186" s="21" t="s">
        <v>6</v>
      </c>
      <c r="T186" s="21" t="s">
        <v>7</v>
      </c>
      <c r="U186" s="23" t="s">
        <v>8</v>
      </c>
      <c r="V186" s="24"/>
      <c r="W186" s="96">
        <f>IF(SUM(E187:E200)&gt;0,LARGE(E187:E200,1),0)</f>
        <v>0</v>
      </c>
      <c r="X186" s="78">
        <f>IF(SUM(I187:I200)&gt;0,LARGE(I187:I200,1),0)</f>
        <v>0</v>
      </c>
      <c r="Y186" s="78">
        <f>IF(SUM(M187:M200)&gt;0,LARGE(M187:M200,1),0)</f>
        <v>0</v>
      </c>
      <c r="Z186" s="78">
        <f>IF(SUM(Q187:Q200)&gt;0,LARGE(Q187:Q200,1),0)</f>
        <v>0</v>
      </c>
      <c r="AA186" s="79">
        <f>IF(SUM(U187:U200)&gt;0,LARGE(U187:U200,1),0)</f>
        <v>0</v>
      </c>
    </row>
    <row r="187" spans="1:27" ht="14.25" thickTop="1">
      <c r="A187" s="45" t="s">
        <v>106</v>
      </c>
      <c r="B187" s="133"/>
      <c r="C187" s="134"/>
      <c r="D187" s="135"/>
      <c r="E187" s="136">
        <f>IF(SUM(B187:D187)&gt;0,SUM(B187:D187),"")</f>
      </c>
      <c r="F187" s="133"/>
      <c r="G187" s="134"/>
      <c r="H187" s="135"/>
      <c r="I187" s="136">
        <f>IF(SUM(F187:H187)&gt;0,SUM(F187:H187),"")</f>
      </c>
      <c r="J187" s="133"/>
      <c r="K187" s="134"/>
      <c r="L187" s="135"/>
      <c r="M187" s="136">
        <f>IF(SUM(J187:L187)&gt;0,SUM(J187:L187),"")</f>
      </c>
      <c r="N187" s="133"/>
      <c r="O187" s="134"/>
      <c r="P187" s="135"/>
      <c r="Q187" s="136">
        <f>IF(SUM(N187:P187)&gt;0,SUM(N187:P187),"")</f>
      </c>
      <c r="R187" s="133"/>
      <c r="S187" s="134"/>
      <c r="T187" s="135"/>
      <c r="U187" s="136">
        <f>IF(SUM(R187:T187)&gt;0,SUM(R187:T187),"")</f>
      </c>
      <c r="V187" s="34"/>
      <c r="W187" s="78"/>
      <c r="X187" s="78"/>
      <c r="Y187" s="78"/>
      <c r="Z187" s="78"/>
      <c r="AA187" s="79"/>
    </row>
    <row r="188" spans="1:27" ht="13.5">
      <c r="A188" s="45" t="s">
        <v>105</v>
      </c>
      <c r="B188" s="137"/>
      <c r="C188" s="138"/>
      <c r="D188" s="139"/>
      <c r="E188" s="136">
        <f aca="true" t="shared" si="55" ref="E188:E200">IF(SUM(B188:D188)&gt;0,SUM(B188:D188),"")</f>
      </c>
      <c r="F188" s="137"/>
      <c r="G188" s="138"/>
      <c r="H188" s="139"/>
      <c r="I188" s="136">
        <f aca="true" t="shared" si="56" ref="I188:I200">IF(SUM(F188:H188)&gt;0,SUM(F188:H188),"")</f>
      </c>
      <c r="J188" s="137"/>
      <c r="K188" s="138"/>
      <c r="L188" s="139"/>
      <c r="M188" s="136">
        <f aca="true" t="shared" si="57" ref="M188:M200">IF(SUM(J188:L188)&gt;0,SUM(J188:L188),"")</f>
      </c>
      <c r="N188" s="137"/>
      <c r="O188" s="138"/>
      <c r="P188" s="139"/>
      <c r="Q188" s="136">
        <f aca="true" t="shared" si="58" ref="Q188:Q200">IF(SUM(N188:P188)&gt;0,SUM(N188:P188),"")</f>
      </c>
      <c r="R188" s="137"/>
      <c r="S188" s="138"/>
      <c r="T188" s="139"/>
      <c r="U188" s="136">
        <f aca="true" t="shared" si="59" ref="U188:U200">IF(SUM(R188:T188)&gt;0,SUM(R188:T188),"")</f>
      </c>
      <c r="V188" s="35"/>
      <c r="W188" s="78"/>
      <c r="X188" s="78"/>
      <c r="Y188" s="78"/>
      <c r="Z188" s="78"/>
      <c r="AA188" s="79"/>
    </row>
    <row r="189" spans="1:27" ht="13.5">
      <c r="A189" s="45" t="s">
        <v>104</v>
      </c>
      <c r="B189" s="137"/>
      <c r="C189" s="138"/>
      <c r="D189" s="139"/>
      <c r="E189" s="136">
        <f t="shared" si="55"/>
      </c>
      <c r="F189" s="137"/>
      <c r="G189" s="138"/>
      <c r="H189" s="139"/>
      <c r="I189" s="136">
        <f t="shared" si="56"/>
      </c>
      <c r="J189" s="137"/>
      <c r="K189" s="138"/>
      <c r="L189" s="139"/>
      <c r="M189" s="136">
        <f t="shared" si="57"/>
      </c>
      <c r="N189" s="137"/>
      <c r="O189" s="138"/>
      <c r="P189" s="139"/>
      <c r="Q189" s="136">
        <f t="shared" si="58"/>
      </c>
      <c r="R189" s="137"/>
      <c r="S189" s="138"/>
      <c r="T189" s="139"/>
      <c r="U189" s="136">
        <f t="shared" si="59"/>
      </c>
      <c r="V189" s="36" t="s">
        <v>11</v>
      </c>
      <c r="W189" s="78"/>
      <c r="X189" s="78"/>
      <c r="Y189" s="78"/>
      <c r="Z189" s="78"/>
      <c r="AA189" s="79"/>
    </row>
    <row r="190" spans="1:27" ht="13.5">
      <c r="A190" s="45" t="s">
        <v>67</v>
      </c>
      <c r="B190" s="137"/>
      <c r="C190" s="138"/>
      <c r="D190" s="139"/>
      <c r="E190" s="136">
        <f t="shared" si="55"/>
      </c>
      <c r="F190" s="137"/>
      <c r="G190" s="138"/>
      <c r="H190" s="139"/>
      <c r="I190" s="136">
        <f t="shared" si="56"/>
      </c>
      <c r="J190" s="137"/>
      <c r="K190" s="138"/>
      <c r="L190" s="139"/>
      <c r="M190" s="136">
        <f t="shared" si="57"/>
      </c>
      <c r="N190" s="137"/>
      <c r="O190" s="138"/>
      <c r="P190" s="139"/>
      <c r="Q190" s="136">
        <f t="shared" si="58"/>
      </c>
      <c r="R190" s="137"/>
      <c r="S190" s="138"/>
      <c r="T190" s="139"/>
      <c r="U190" s="136">
        <f t="shared" si="59"/>
      </c>
      <c r="V190" s="36" t="s">
        <v>12</v>
      </c>
      <c r="W190" s="78"/>
      <c r="X190" s="78"/>
      <c r="Y190" s="78"/>
      <c r="Z190" s="78"/>
      <c r="AA190" s="79"/>
    </row>
    <row r="191" spans="1:27" ht="13.5">
      <c r="A191" s="45" t="s">
        <v>108</v>
      </c>
      <c r="B191" s="137"/>
      <c r="C191" s="138"/>
      <c r="D191" s="140"/>
      <c r="E191" s="136">
        <f t="shared" si="55"/>
      </c>
      <c r="F191" s="137"/>
      <c r="G191" s="138"/>
      <c r="H191" s="140"/>
      <c r="I191" s="136">
        <f t="shared" si="56"/>
      </c>
      <c r="J191" s="137"/>
      <c r="K191" s="138"/>
      <c r="L191" s="140"/>
      <c r="M191" s="136">
        <f t="shared" si="57"/>
      </c>
      <c r="N191" s="137"/>
      <c r="O191" s="138"/>
      <c r="P191" s="140"/>
      <c r="Q191" s="136">
        <f t="shared" si="58"/>
      </c>
      <c r="R191" s="137"/>
      <c r="S191" s="138"/>
      <c r="T191" s="140"/>
      <c r="U191" s="136">
        <f t="shared" si="59"/>
      </c>
      <c r="V191" s="36" t="s">
        <v>12</v>
      </c>
      <c r="W191" s="78"/>
      <c r="X191" s="78"/>
      <c r="Y191" s="78"/>
      <c r="Z191" s="78"/>
      <c r="AA191" s="79"/>
    </row>
    <row r="192" spans="1:27" ht="13.5">
      <c r="A192" s="45" t="s">
        <v>58</v>
      </c>
      <c r="B192" s="137"/>
      <c r="C192" s="138"/>
      <c r="D192" s="140"/>
      <c r="E192" s="136">
        <f t="shared" si="55"/>
      </c>
      <c r="F192" s="137"/>
      <c r="G192" s="138"/>
      <c r="H192" s="140"/>
      <c r="I192" s="136">
        <f t="shared" si="56"/>
      </c>
      <c r="J192" s="137"/>
      <c r="K192" s="138"/>
      <c r="L192" s="140"/>
      <c r="M192" s="136">
        <f t="shared" si="57"/>
      </c>
      <c r="N192" s="137"/>
      <c r="O192" s="138"/>
      <c r="P192" s="140"/>
      <c r="Q192" s="136">
        <f t="shared" si="58"/>
      </c>
      <c r="R192" s="137"/>
      <c r="S192" s="138"/>
      <c r="T192" s="140"/>
      <c r="U192" s="136">
        <f t="shared" si="59"/>
      </c>
      <c r="V192" s="36"/>
      <c r="W192" s="78"/>
      <c r="X192" s="78"/>
      <c r="Y192" s="78"/>
      <c r="Z192" s="78"/>
      <c r="AA192" s="79"/>
    </row>
    <row r="193" spans="1:27" ht="13.5">
      <c r="A193" s="45" t="s">
        <v>63</v>
      </c>
      <c r="B193" s="137"/>
      <c r="C193" s="138"/>
      <c r="D193" s="139"/>
      <c r="E193" s="136">
        <f>IF(SUM(B193:D193)&gt;0,SUM(B193:D193),"")</f>
      </c>
      <c r="F193" s="137"/>
      <c r="G193" s="138"/>
      <c r="H193" s="139"/>
      <c r="I193" s="136">
        <f>IF(SUM(F193:H193)&gt;0,SUM(F193:H193),"")</f>
      </c>
      <c r="J193" s="137"/>
      <c r="K193" s="138"/>
      <c r="L193" s="139"/>
      <c r="M193" s="136">
        <f>IF(SUM(J193:L193)&gt;0,SUM(J193:L193),"")</f>
      </c>
      <c r="N193" s="137"/>
      <c r="O193" s="138"/>
      <c r="P193" s="139"/>
      <c r="Q193" s="136">
        <f>IF(SUM(N193:P193)&gt;0,SUM(N193:P193),"")</f>
      </c>
      <c r="R193" s="137"/>
      <c r="S193" s="138"/>
      <c r="T193" s="139"/>
      <c r="U193" s="136">
        <f>IF(SUM(R193:T193)&gt;0,SUM(R193:T193),"")</f>
      </c>
      <c r="V193" s="36" t="s">
        <v>13</v>
      </c>
      <c r="W193" s="78"/>
      <c r="X193" s="78"/>
      <c r="Y193" s="78"/>
      <c r="Z193" s="78"/>
      <c r="AA193" s="79"/>
    </row>
    <row r="194" spans="1:27" ht="13.5">
      <c r="A194" s="45" t="s">
        <v>128</v>
      </c>
      <c r="B194" s="137"/>
      <c r="C194" s="138"/>
      <c r="D194" s="139"/>
      <c r="E194" s="136">
        <f>IF(SUM(B194:D194)&gt;0,SUM(B194:D194),"")</f>
      </c>
      <c r="F194" s="137"/>
      <c r="G194" s="138"/>
      <c r="H194" s="139"/>
      <c r="I194" s="136">
        <f>IF(SUM(F194:H194)&gt;0,SUM(F194:H194),"")</f>
      </c>
      <c r="J194" s="137"/>
      <c r="K194" s="138"/>
      <c r="L194" s="139"/>
      <c r="M194" s="136">
        <f>IF(SUM(J194:L194)&gt;0,SUM(J194:L194),"")</f>
      </c>
      <c r="N194" s="137"/>
      <c r="O194" s="138"/>
      <c r="P194" s="139"/>
      <c r="Q194" s="136">
        <f>IF(SUM(N194:P194)&gt;0,SUM(N194:P194),"")</f>
      </c>
      <c r="R194" s="137"/>
      <c r="S194" s="138"/>
      <c r="T194" s="139"/>
      <c r="U194" s="136">
        <f>IF(SUM(R194:T194)&gt;0,SUM(R194:T194),"")</f>
      </c>
      <c r="V194" s="36" t="s">
        <v>14</v>
      </c>
      <c r="W194" s="78"/>
      <c r="X194" s="78"/>
      <c r="Y194" s="78"/>
      <c r="Z194" s="78"/>
      <c r="AA194" s="79"/>
    </row>
    <row r="195" spans="1:27" ht="13.5">
      <c r="A195" s="45" t="s">
        <v>109</v>
      </c>
      <c r="B195" s="137"/>
      <c r="C195" s="138"/>
      <c r="D195" s="139"/>
      <c r="E195" s="136">
        <f>IF(SUM(B195:D195)&gt;0,SUM(B195:D195),"")</f>
      </c>
      <c r="F195" s="137"/>
      <c r="G195" s="138"/>
      <c r="H195" s="139"/>
      <c r="I195" s="136">
        <f>IF(SUM(F195:H195)&gt;0,SUM(F195:H195),"")</f>
      </c>
      <c r="J195" s="137"/>
      <c r="K195" s="138"/>
      <c r="L195" s="139"/>
      <c r="M195" s="136">
        <f>IF(SUM(J195:L195)&gt;0,SUM(J195:L195),"")</f>
      </c>
      <c r="N195" s="137"/>
      <c r="O195" s="138"/>
      <c r="P195" s="139"/>
      <c r="Q195" s="136">
        <f>IF(SUM(N195:P195)&gt;0,SUM(N195:P195),"")</f>
      </c>
      <c r="R195" s="137"/>
      <c r="S195" s="138"/>
      <c r="T195" s="139"/>
      <c r="U195" s="136">
        <f>IF(SUM(R195:T195)&gt;0,SUM(R195:T195),"")</f>
      </c>
      <c r="V195" s="36" t="s">
        <v>15</v>
      </c>
      <c r="W195" s="78"/>
      <c r="X195" s="78"/>
      <c r="Y195" s="78"/>
      <c r="Z195" s="78"/>
      <c r="AA195" s="79"/>
    </row>
    <row r="196" spans="1:27" ht="13.5">
      <c r="A196" s="45"/>
      <c r="B196" s="137"/>
      <c r="C196" s="138"/>
      <c r="D196" s="139"/>
      <c r="E196" s="136">
        <f t="shared" si="55"/>
      </c>
      <c r="F196" s="137"/>
      <c r="G196" s="138"/>
      <c r="H196" s="139"/>
      <c r="I196" s="136">
        <f t="shared" si="56"/>
      </c>
      <c r="J196" s="137"/>
      <c r="K196" s="138"/>
      <c r="L196" s="139"/>
      <c r="M196" s="136">
        <f t="shared" si="57"/>
      </c>
      <c r="N196" s="137"/>
      <c r="O196" s="138"/>
      <c r="P196" s="139"/>
      <c r="Q196" s="136">
        <f t="shared" si="58"/>
      </c>
      <c r="R196" s="137"/>
      <c r="S196" s="138"/>
      <c r="T196" s="139"/>
      <c r="U196" s="136">
        <f t="shared" si="59"/>
      </c>
      <c r="V196" s="36" t="s">
        <v>16</v>
      </c>
      <c r="W196" s="78"/>
      <c r="X196" s="78"/>
      <c r="Y196" s="78"/>
      <c r="Z196" s="78"/>
      <c r="AA196" s="79"/>
    </row>
    <row r="197" spans="1:27" ht="13.5">
      <c r="A197" s="45"/>
      <c r="B197" s="137"/>
      <c r="C197" s="138"/>
      <c r="D197" s="139"/>
      <c r="E197" s="136">
        <f t="shared" si="55"/>
      </c>
      <c r="F197" s="137"/>
      <c r="G197" s="138"/>
      <c r="H197" s="139"/>
      <c r="I197" s="136">
        <f t="shared" si="56"/>
      </c>
      <c r="J197" s="137"/>
      <c r="K197" s="138"/>
      <c r="L197" s="139"/>
      <c r="M197" s="136">
        <f t="shared" si="57"/>
      </c>
      <c r="N197" s="137"/>
      <c r="O197" s="138"/>
      <c r="P197" s="139"/>
      <c r="Q197" s="136">
        <f t="shared" si="58"/>
      </c>
      <c r="R197" s="137"/>
      <c r="S197" s="138"/>
      <c r="T197" s="139"/>
      <c r="U197" s="136">
        <f t="shared" si="59"/>
      </c>
      <c r="V197" s="36" t="s">
        <v>12</v>
      </c>
      <c r="W197" s="78"/>
      <c r="X197" s="78"/>
      <c r="Y197" s="78"/>
      <c r="Z197" s="78"/>
      <c r="AA197" s="79"/>
    </row>
    <row r="198" spans="1:27" ht="13.5">
      <c r="A198" s="45"/>
      <c r="B198" s="137"/>
      <c r="C198" s="138"/>
      <c r="D198" s="139"/>
      <c r="E198" s="136">
        <f t="shared" si="55"/>
      </c>
      <c r="F198" s="137"/>
      <c r="G198" s="138"/>
      <c r="H198" s="139"/>
      <c r="I198" s="136">
        <f t="shared" si="56"/>
      </c>
      <c r="J198" s="137"/>
      <c r="K198" s="138"/>
      <c r="L198" s="139"/>
      <c r="M198" s="136">
        <f t="shared" si="57"/>
      </c>
      <c r="N198" s="137"/>
      <c r="O198" s="138"/>
      <c r="P198" s="139"/>
      <c r="Q198" s="136">
        <f t="shared" si="58"/>
      </c>
      <c r="R198" s="137"/>
      <c r="S198" s="138"/>
      <c r="T198" s="139"/>
      <c r="U198" s="136">
        <f t="shared" si="59"/>
      </c>
      <c r="V198" s="36"/>
      <c r="W198" s="78"/>
      <c r="X198" s="78"/>
      <c r="Y198" s="78"/>
      <c r="Z198" s="78"/>
      <c r="AA198" s="79"/>
    </row>
    <row r="199" spans="1:27" ht="13.5">
      <c r="A199" s="26" t="s">
        <v>22</v>
      </c>
      <c r="B199" s="137"/>
      <c r="C199" s="138"/>
      <c r="D199" s="139"/>
      <c r="E199" s="136">
        <f t="shared" si="55"/>
      </c>
      <c r="F199" s="137"/>
      <c r="G199" s="138"/>
      <c r="H199" s="139"/>
      <c r="I199" s="136">
        <f t="shared" si="56"/>
      </c>
      <c r="J199" s="137"/>
      <c r="K199" s="138"/>
      <c r="L199" s="139"/>
      <c r="M199" s="136">
        <f t="shared" si="57"/>
      </c>
      <c r="N199" s="137"/>
      <c r="O199" s="138"/>
      <c r="P199" s="139"/>
      <c r="Q199" s="136">
        <f t="shared" si="58"/>
      </c>
      <c r="R199" s="137"/>
      <c r="S199" s="138"/>
      <c r="T199" s="139"/>
      <c r="U199" s="136">
        <f t="shared" si="59"/>
      </c>
      <c r="V199" s="35"/>
      <c r="W199" s="78"/>
      <c r="X199" s="78"/>
      <c r="Y199" s="78"/>
      <c r="Z199" s="78"/>
      <c r="AA199" s="79"/>
    </row>
    <row r="200" spans="1:27" ht="13.5">
      <c r="A200" s="26" t="s">
        <v>23</v>
      </c>
      <c r="B200" s="137"/>
      <c r="C200" s="138"/>
      <c r="D200" s="139"/>
      <c r="E200" s="136">
        <f t="shared" si="55"/>
      </c>
      <c r="F200" s="137"/>
      <c r="G200" s="138"/>
      <c r="H200" s="139"/>
      <c r="I200" s="136">
        <f t="shared" si="56"/>
      </c>
      <c r="J200" s="137"/>
      <c r="K200" s="138"/>
      <c r="L200" s="139"/>
      <c r="M200" s="136">
        <f t="shared" si="57"/>
      </c>
      <c r="N200" s="137"/>
      <c r="O200" s="138"/>
      <c r="P200" s="139"/>
      <c r="Q200" s="136">
        <f t="shared" si="58"/>
      </c>
      <c r="R200" s="137"/>
      <c r="S200" s="138"/>
      <c r="T200" s="139"/>
      <c r="U200" s="136">
        <f t="shared" si="59"/>
      </c>
      <c r="V200" s="35"/>
      <c r="W200" s="78"/>
      <c r="X200" s="78"/>
      <c r="Y200" s="78"/>
      <c r="Z200" s="78"/>
      <c r="AA200" s="79"/>
    </row>
    <row r="201" spans="1:27" ht="14.25" thickBot="1">
      <c r="A201" s="112" t="s">
        <v>10</v>
      </c>
      <c r="B201" s="144">
        <f aca="true" t="shared" si="60" ref="B201:U201">IF(SUM(B187:B198)=0,0,AVERAGE(B187:B198))</f>
        <v>0</v>
      </c>
      <c r="C201" s="145">
        <f t="shared" si="60"/>
        <v>0</v>
      </c>
      <c r="D201" s="146">
        <f t="shared" si="60"/>
        <v>0</v>
      </c>
      <c r="E201" s="147">
        <f t="shared" si="60"/>
        <v>0</v>
      </c>
      <c r="F201" s="144">
        <f t="shared" si="60"/>
        <v>0</v>
      </c>
      <c r="G201" s="145">
        <f t="shared" si="60"/>
        <v>0</v>
      </c>
      <c r="H201" s="146">
        <f t="shared" si="60"/>
        <v>0</v>
      </c>
      <c r="I201" s="147">
        <f t="shared" si="60"/>
        <v>0</v>
      </c>
      <c r="J201" s="144">
        <f t="shared" si="60"/>
        <v>0</v>
      </c>
      <c r="K201" s="145">
        <f t="shared" si="60"/>
        <v>0</v>
      </c>
      <c r="L201" s="146">
        <f t="shared" si="60"/>
        <v>0</v>
      </c>
      <c r="M201" s="147">
        <f t="shared" si="60"/>
        <v>0</v>
      </c>
      <c r="N201" s="144">
        <f t="shared" si="60"/>
        <v>0</v>
      </c>
      <c r="O201" s="145">
        <f t="shared" si="60"/>
        <v>0</v>
      </c>
      <c r="P201" s="146">
        <f t="shared" si="60"/>
        <v>0</v>
      </c>
      <c r="Q201" s="147">
        <f t="shared" si="60"/>
        <v>0</v>
      </c>
      <c r="R201" s="144">
        <f t="shared" si="60"/>
        <v>0</v>
      </c>
      <c r="S201" s="145">
        <f t="shared" si="60"/>
        <v>0</v>
      </c>
      <c r="T201" s="146">
        <f t="shared" si="60"/>
        <v>0</v>
      </c>
      <c r="U201" s="147">
        <f t="shared" si="60"/>
        <v>0</v>
      </c>
      <c r="V201" s="43"/>
      <c r="W201" s="78"/>
      <c r="X201" s="78"/>
      <c r="Y201" s="78"/>
      <c r="Z201" s="78"/>
      <c r="AA201" s="79"/>
    </row>
    <row r="202" spans="1:27" ht="14.25" thickBot="1">
      <c r="A202" s="2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30"/>
      <c r="V202" s="29"/>
      <c r="W202" s="78" t="s">
        <v>57</v>
      </c>
      <c r="X202" s="94"/>
      <c r="Y202" s="94"/>
      <c r="Z202" s="94"/>
      <c r="AA202" s="95"/>
    </row>
    <row r="203" spans="1:27" ht="13.5">
      <c r="A203" s="111" t="s">
        <v>107</v>
      </c>
      <c r="B203" s="228" t="s">
        <v>174</v>
      </c>
      <c r="C203" s="229"/>
      <c r="D203" s="229"/>
      <c r="E203" s="230"/>
      <c r="F203" s="228" t="s">
        <v>175</v>
      </c>
      <c r="G203" s="229"/>
      <c r="H203" s="229"/>
      <c r="I203" s="230"/>
      <c r="J203" s="228" t="s">
        <v>176</v>
      </c>
      <c r="K203" s="229"/>
      <c r="L203" s="229"/>
      <c r="M203" s="230"/>
      <c r="N203" s="228" t="s">
        <v>177</v>
      </c>
      <c r="O203" s="229"/>
      <c r="P203" s="229"/>
      <c r="Q203" s="230"/>
      <c r="R203" s="228" t="s">
        <v>178</v>
      </c>
      <c r="S203" s="229"/>
      <c r="T203" s="229"/>
      <c r="U203" s="230"/>
      <c r="V203" s="33"/>
      <c r="W203" s="78" t="str">
        <f>B203</f>
        <v>MA 11</v>
      </c>
      <c r="X203" s="78" t="str">
        <f>F203</f>
        <v>MA 12</v>
      </c>
      <c r="Y203" s="78" t="str">
        <f>J203</f>
        <v>MA 13</v>
      </c>
      <c r="Z203" s="78" t="str">
        <f>N203</f>
        <v>MA 14</v>
      </c>
      <c r="AA203" s="79" t="str">
        <f>R203</f>
        <v>MA 15</v>
      </c>
    </row>
    <row r="204" spans="1:27" ht="14.25" thickBot="1">
      <c r="A204" s="42" t="s">
        <v>4</v>
      </c>
      <c r="B204" s="20" t="s">
        <v>5</v>
      </c>
      <c r="C204" s="21" t="s">
        <v>6</v>
      </c>
      <c r="D204" s="21" t="s">
        <v>7</v>
      </c>
      <c r="E204" s="23" t="s">
        <v>8</v>
      </c>
      <c r="F204" s="20" t="s">
        <v>5</v>
      </c>
      <c r="G204" s="21" t="s">
        <v>6</v>
      </c>
      <c r="H204" s="21" t="s">
        <v>7</v>
      </c>
      <c r="I204" s="23" t="s">
        <v>8</v>
      </c>
      <c r="J204" s="20" t="s">
        <v>5</v>
      </c>
      <c r="K204" s="21" t="s">
        <v>6</v>
      </c>
      <c r="L204" s="21" t="s">
        <v>7</v>
      </c>
      <c r="M204" s="23" t="s">
        <v>8</v>
      </c>
      <c r="N204" s="20" t="s">
        <v>5</v>
      </c>
      <c r="O204" s="21" t="s">
        <v>6</v>
      </c>
      <c r="P204" s="21" t="s">
        <v>7</v>
      </c>
      <c r="Q204" s="23" t="s">
        <v>8</v>
      </c>
      <c r="R204" s="20" t="s">
        <v>5</v>
      </c>
      <c r="S204" s="21" t="s">
        <v>6</v>
      </c>
      <c r="T204" s="21" t="s">
        <v>7</v>
      </c>
      <c r="U204" s="23" t="s">
        <v>8</v>
      </c>
      <c r="V204" s="24"/>
      <c r="W204" s="96">
        <f>IF(SUM(E205:E218)&gt;0,LARGE(E205:E218,1),0)</f>
        <v>0</v>
      </c>
      <c r="X204" s="78">
        <f>IF(SUM(I205:I218)&gt;0,LARGE(I205:I218,1),0)</f>
        <v>0</v>
      </c>
      <c r="Y204" s="78">
        <f>IF(SUM(M205:M218)&gt;0,LARGE(M205:M218,1),0)</f>
        <v>0</v>
      </c>
      <c r="Z204" s="78">
        <f>IF(SUM(Q205:Q218)&gt;0,LARGE(Q205:Q218,1),0)</f>
        <v>0</v>
      </c>
      <c r="AA204" s="79">
        <f>IF(SUM(U205:U218)&gt;0,LARGE(U205:U218,1),0)</f>
        <v>0</v>
      </c>
    </row>
    <row r="205" spans="1:27" ht="14.25" thickTop="1">
      <c r="A205" s="45" t="s">
        <v>106</v>
      </c>
      <c r="B205" s="133"/>
      <c r="C205" s="134"/>
      <c r="D205" s="135"/>
      <c r="E205" s="136">
        <f aca="true" t="shared" si="61" ref="E205:E213">IF(SUM(B205:D205)&gt;0,SUM(B205:D205),"")</f>
      </c>
      <c r="F205" s="133"/>
      <c r="G205" s="134"/>
      <c r="H205" s="135"/>
      <c r="I205" s="136">
        <f aca="true" t="shared" si="62" ref="I205:I213">IF(SUM(F205:H205)&gt;0,SUM(F205:H205),"")</f>
      </c>
      <c r="J205" s="133"/>
      <c r="K205" s="134"/>
      <c r="L205" s="135"/>
      <c r="M205" s="136">
        <f aca="true" t="shared" si="63" ref="M205:M213">IF(SUM(J205:L205)&gt;0,SUM(J205:L205),"")</f>
      </c>
      <c r="N205" s="133"/>
      <c r="O205" s="134"/>
      <c r="P205" s="135"/>
      <c r="Q205" s="136">
        <f aca="true" t="shared" si="64" ref="Q205:Q213">IF(SUM(N205:P205)&gt;0,SUM(N205:P205),"")</f>
      </c>
      <c r="R205" s="133"/>
      <c r="S205" s="134"/>
      <c r="T205" s="135"/>
      <c r="U205" s="136">
        <f aca="true" t="shared" si="65" ref="U205:U213">IF(SUM(R205:T205)&gt;0,SUM(R205:T205),"")</f>
      </c>
      <c r="V205" s="34"/>
      <c r="W205" s="78"/>
      <c r="X205" s="78"/>
      <c r="Y205" s="78"/>
      <c r="Z205" s="78"/>
      <c r="AA205" s="79"/>
    </row>
    <row r="206" spans="1:27" ht="13.5">
      <c r="A206" s="45" t="s">
        <v>105</v>
      </c>
      <c r="B206" s="137"/>
      <c r="C206" s="138"/>
      <c r="D206" s="139"/>
      <c r="E206" s="136">
        <f t="shared" si="61"/>
      </c>
      <c r="F206" s="137"/>
      <c r="G206" s="138"/>
      <c r="H206" s="139"/>
      <c r="I206" s="136">
        <f t="shared" si="62"/>
      </c>
      <c r="J206" s="137"/>
      <c r="K206" s="138"/>
      <c r="L206" s="139"/>
      <c r="M206" s="136">
        <f t="shared" si="63"/>
      </c>
      <c r="N206" s="137"/>
      <c r="O206" s="138"/>
      <c r="P206" s="139"/>
      <c r="Q206" s="136">
        <f t="shared" si="64"/>
      </c>
      <c r="R206" s="137"/>
      <c r="S206" s="138"/>
      <c r="T206" s="139"/>
      <c r="U206" s="136">
        <f t="shared" si="65"/>
      </c>
      <c r="V206" s="35"/>
      <c r="W206" s="78"/>
      <c r="X206" s="78"/>
      <c r="Y206" s="78"/>
      <c r="Z206" s="78"/>
      <c r="AA206" s="79"/>
    </row>
    <row r="207" spans="1:27" ht="13.5">
      <c r="A207" s="45" t="s">
        <v>104</v>
      </c>
      <c r="B207" s="137"/>
      <c r="C207" s="138"/>
      <c r="D207" s="139"/>
      <c r="E207" s="136">
        <f t="shared" si="61"/>
      </c>
      <c r="F207" s="137"/>
      <c r="G207" s="138"/>
      <c r="H207" s="139"/>
      <c r="I207" s="136">
        <f t="shared" si="62"/>
      </c>
      <c r="J207" s="137"/>
      <c r="K207" s="138"/>
      <c r="L207" s="139"/>
      <c r="M207" s="136">
        <f t="shared" si="63"/>
      </c>
      <c r="N207" s="137"/>
      <c r="O207" s="138"/>
      <c r="P207" s="139"/>
      <c r="Q207" s="136">
        <f t="shared" si="64"/>
      </c>
      <c r="R207" s="137"/>
      <c r="S207" s="138"/>
      <c r="T207" s="139"/>
      <c r="U207" s="136">
        <f t="shared" si="65"/>
      </c>
      <c r="V207" s="36" t="s">
        <v>11</v>
      </c>
      <c r="W207" s="78"/>
      <c r="X207" s="78"/>
      <c r="Y207" s="78"/>
      <c r="Z207" s="78"/>
      <c r="AA207" s="79"/>
    </row>
    <row r="208" spans="1:27" ht="13.5">
      <c r="A208" s="45" t="s">
        <v>67</v>
      </c>
      <c r="B208" s="137"/>
      <c r="C208" s="138"/>
      <c r="D208" s="139"/>
      <c r="E208" s="136">
        <f t="shared" si="61"/>
      </c>
      <c r="F208" s="137"/>
      <c r="G208" s="138"/>
      <c r="H208" s="139"/>
      <c r="I208" s="136">
        <f t="shared" si="62"/>
      </c>
      <c r="J208" s="137"/>
      <c r="K208" s="138"/>
      <c r="L208" s="139"/>
      <c r="M208" s="136">
        <f t="shared" si="63"/>
      </c>
      <c r="N208" s="137"/>
      <c r="O208" s="138"/>
      <c r="P208" s="139"/>
      <c r="Q208" s="136">
        <f t="shared" si="64"/>
      </c>
      <c r="R208" s="137"/>
      <c r="S208" s="138"/>
      <c r="T208" s="139"/>
      <c r="U208" s="136">
        <f t="shared" si="65"/>
      </c>
      <c r="V208" s="36" t="s">
        <v>12</v>
      </c>
      <c r="W208" s="78"/>
      <c r="X208" s="78"/>
      <c r="Y208" s="78"/>
      <c r="Z208" s="78"/>
      <c r="AA208" s="79"/>
    </row>
    <row r="209" spans="1:27" ht="13.5">
      <c r="A209" s="45" t="s">
        <v>108</v>
      </c>
      <c r="B209" s="137"/>
      <c r="C209" s="138"/>
      <c r="D209" s="140"/>
      <c r="E209" s="136">
        <f t="shared" si="61"/>
      </c>
      <c r="F209" s="137"/>
      <c r="G209" s="138"/>
      <c r="H209" s="140"/>
      <c r="I209" s="136">
        <f t="shared" si="62"/>
      </c>
      <c r="J209" s="137"/>
      <c r="K209" s="138"/>
      <c r="L209" s="140"/>
      <c r="M209" s="136">
        <f t="shared" si="63"/>
      </c>
      <c r="N209" s="137"/>
      <c r="O209" s="138"/>
      <c r="P209" s="140"/>
      <c r="Q209" s="136">
        <f t="shared" si="64"/>
      </c>
      <c r="R209" s="137"/>
      <c r="S209" s="138"/>
      <c r="T209" s="140"/>
      <c r="U209" s="136">
        <f t="shared" si="65"/>
      </c>
      <c r="V209" s="36" t="s">
        <v>12</v>
      </c>
      <c r="W209" s="78"/>
      <c r="X209" s="78"/>
      <c r="Y209" s="78"/>
      <c r="Z209" s="78"/>
      <c r="AA209" s="79"/>
    </row>
    <row r="210" spans="1:27" ht="13.5">
      <c r="A210" s="45" t="s">
        <v>58</v>
      </c>
      <c r="B210" s="137"/>
      <c r="C210" s="138"/>
      <c r="D210" s="140"/>
      <c r="E210" s="136">
        <f t="shared" si="61"/>
      </c>
      <c r="F210" s="137"/>
      <c r="G210" s="138"/>
      <c r="H210" s="140"/>
      <c r="I210" s="136">
        <f t="shared" si="62"/>
      </c>
      <c r="J210" s="137"/>
      <c r="K210" s="138"/>
      <c r="L210" s="140"/>
      <c r="M210" s="136">
        <f t="shared" si="63"/>
      </c>
      <c r="N210" s="137"/>
      <c r="O210" s="138"/>
      <c r="P210" s="140"/>
      <c r="Q210" s="136">
        <f t="shared" si="64"/>
      </c>
      <c r="R210" s="137"/>
      <c r="S210" s="138"/>
      <c r="T210" s="140"/>
      <c r="U210" s="136">
        <f t="shared" si="65"/>
      </c>
      <c r="V210" s="36"/>
      <c r="W210" s="78"/>
      <c r="X210" s="78"/>
      <c r="Y210" s="78"/>
      <c r="Z210" s="78"/>
      <c r="AA210" s="79"/>
    </row>
    <row r="211" spans="1:27" ht="13.5">
      <c r="A211" s="45" t="s">
        <v>63</v>
      </c>
      <c r="B211" s="137"/>
      <c r="C211" s="138"/>
      <c r="D211" s="139"/>
      <c r="E211" s="136">
        <f t="shared" si="61"/>
      </c>
      <c r="F211" s="137"/>
      <c r="G211" s="138"/>
      <c r="H211" s="139"/>
      <c r="I211" s="136">
        <f t="shared" si="62"/>
      </c>
      <c r="J211" s="137"/>
      <c r="K211" s="138"/>
      <c r="L211" s="139"/>
      <c r="M211" s="136">
        <f t="shared" si="63"/>
      </c>
      <c r="N211" s="137"/>
      <c r="O211" s="138"/>
      <c r="P211" s="139"/>
      <c r="Q211" s="136">
        <f t="shared" si="64"/>
      </c>
      <c r="R211" s="137"/>
      <c r="S211" s="138"/>
      <c r="T211" s="139"/>
      <c r="U211" s="136">
        <f t="shared" si="65"/>
      </c>
      <c r="V211" s="36" t="s">
        <v>13</v>
      </c>
      <c r="W211" s="78"/>
      <c r="X211" s="78"/>
      <c r="Y211" s="78"/>
      <c r="Z211" s="78"/>
      <c r="AA211" s="79"/>
    </row>
    <row r="212" spans="1:27" ht="13.5">
      <c r="A212" s="45" t="s">
        <v>128</v>
      </c>
      <c r="B212" s="137"/>
      <c r="C212" s="138"/>
      <c r="D212" s="139"/>
      <c r="E212" s="136">
        <f t="shared" si="61"/>
      </c>
      <c r="F212" s="137"/>
      <c r="G212" s="138"/>
      <c r="H212" s="139"/>
      <c r="I212" s="136">
        <f t="shared" si="62"/>
      </c>
      <c r="J212" s="137"/>
      <c r="K212" s="138"/>
      <c r="L212" s="139"/>
      <c r="M212" s="136">
        <f t="shared" si="63"/>
      </c>
      <c r="N212" s="137"/>
      <c r="O212" s="138"/>
      <c r="P212" s="139"/>
      <c r="Q212" s="136">
        <f t="shared" si="64"/>
      </c>
      <c r="R212" s="137"/>
      <c r="S212" s="138"/>
      <c r="T212" s="139"/>
      <c r="U212" s="136">
        <f t="shared" si="65"/>
      </c>
      <c r="V212" s="36" t="s">
        <v>14</v>
      </c>
      <c r="W212" s="78"/>
      <c r="X212" s="78"/>
      <c r="Y212" s="78"/>
      <c r="Z212" s="78"/>
      <c r="AA212" s="79"/>
    </row>
    <row r="213" spans="1:27" ht="13.5">
      <c r="A213" s="45" t="s">
        <v>109</v>
      </c>
      <c r="B213" s="137"/>
      <c r="C213" s="138"/>
      <c r="D213" s="139"/>
      <c r="E213" s="136">
        <f t="shared" si="61"/>
      </c>
      <c r="F213" s="137"/>
      <c r="G213" s="138"/>
      <c r="H213" s="139"/>
      <c r="I213" s="136">
        <f t="shared" si="62"/>
      </c>
      <c r="J213" s="137"/>
      <c r="K213" s="138"/>
      <c r="L213" s="139"/>
      <c r="M213" s="136">
        <f t="shared" si="63"/>
      </c>
      <c r="N213" s="137"/>
      <c r="O213" s="138"/>
      <c r="P213" s="139"/>
      <c r="Q213" s="136">
        <f t="shared" si="64"/>
      </c>
      <c r="R213" s="137"/>
      <c r="S213" s="138"/>
      <c r="T213" s="139"/>
      <c r="U213" s="136">
        <f t="shared" si="65"/>
      </c>
      <c r="V213" s="36" t="s">
        <v>15</v>
      </c>
      <c r="W213" s="78"/>
      <c r="X213" s="78"/>
      <c r="Y213" s="78"/>
      <c r="Z213" s="78"/>
      <c r="AA213" s="79"/>
    </row>
    <row r="214" spans="1:27" ht="13.5">
      <c r="A214" s="45"/>
      <c r="B214" s="137"/>
      <c r="C214" s="138"/>
      <c r="D214" s="139"/>
      <c r="E214" s="136">
        <f>IF(SUM(B214:D214)&gt;0,SUM(B214:D214),"")</f>
      </c>
      <c r="F214" s="137"/>
      <c r="G214" s="138"/>
      <c r="H214" s="139"/>
      <c r="I214" s="136">
        <f>IF(SUM(F214:H214)&gt;0,SUM(F214:H214),"")</f>
      </c>
      <c r="J214" s="137"/>
      <c r="K214" s="138"/>
      <c r="L214" s="139"/>
      <c r="M214" s="136">
        <f>IF(SUM(J214:L214)&gt;0,SUM(J214:L214),"")</f>
      </c>
      <c r="N214" s="137"/>
      <c r="O214" s="138"/>
      <c r="P214" s="139"/>
      <c r="Q214" s="136">
        <f>IF(SUM(N214:P214)&gt;0,SUM(N214:P214),"")</f>
      </c>
      <c r="R214" s="137"/>
      <c r="S214" s="138"/>
      <c r="T214" s="139"/>
      <c r="U214" s="136">
        <f>IF(SUM(R214:T214)&gt;0,SUM(R214:T214),"")</f>
      </c>
      <c r="V214" s="36" t="s">
        <v>16</v>
      </c>
      <c r="W214" s="78"/>
      <c r="X214" s="78"/>
      <c r="Y214" s="78"/>
      <c r="Z214" s="78"/>
      <c r="AA214" s="79"/>
    </row>
    <row r="215" spans="1:27" ht="13.5">
      <c r="A215" s="45"/>
      <c r="B215" s="137"/>
      <c r="C215" s="138"/>
      <c r="D215" s="139"/>
      <c r="E215" s="136">
        <f>IF(SUM(B215:D215)&gt;0,SUM(B215:D215),"")</f>
      </c>
      <c r="F215" s="137"/>
      <c r="G215" s="138"/>
      <c r="H215" s="139"/>
      <c r="I215" s="136">
        <f>IF(SUM(F215:H215)&gt;0,SUM(F215:H215),"")</f>
      </c>
      <c r="J215" s="137"/>
      <c r="K215" s="138"/>
      <c r="L215" s="139"/>
      <c r="M215" s="136">
        <f>IF(SUM(J215:L215)&gt;0,SUM(J215:L215),"")</f>
      </c>
      <c r="N215" s="137"/>
      <c r="O215" s="138"/>
      <c r="P215" s="139"/>
      <c r="Q215" s="136">
        <f>IF(SUM(N215:P215)&gt;0,SUM(N215:P215),"")</f>
      </c>
      <c r="R215" s="137"/>
      <c r="S215" s="138"/>
      <c r="T215" s="139"/>
      <c r="U215" s="136">
        <f>IF(SUM(R215:T215)&gt;0,SUM(R215:T215),"")</f>
      </c>
      <c r="V215" s="36" t="s">
        <v>12</v>
      </c>
      <c r="W215" s="78"/>
      <c r="X215" s="78"/>
      <c r="Y215" s="78"/>
      <c r="Z215" s="78"/>
      <c r="AA215" s="79"/>
    </row>
    <row r="216" spans="1:27" ht="13.5">
      <c r="A216" s="45"/>
      <c r="B216" s="137"/>
      <c r="C216" s="138"/>
      <c r="D216" s="139"/>
      <c r="E216" s="136">
        <f>IF(SUM(B216:D216)&gt;0,SUM(B216:D216),"")</f>
      </c>
      <c r="F216" s="137"/>
      <c r="G216" s="138"/>
      <c r="H216" s="139"/>
      <c r="I216" s="136">
        <f>IF(SUM(F216:H216)&gt;0,SUM(F216:H216),"")</f>
      </c>
      <c r="J216" s="137"/>
      <c r="K216" s="138"/>
      <c r="L216" s="139"/>
      <c r="M216" s="136">
        <f>IF(SUM(J216:L216)&gt;0,SUM(J216:L216),"")</f>
      </c>
      <c r="N216" s="137"/>
      <c r="O216" s="138"/>
      <c r="P216" s="139"/>
      <c r="Q216" s="136">
        <f>IF(SUM(N216:P216)&gt;0,SUM(N216:P216),"")</f>
      </c>
      <c r="R216" s="137"/>
      <c r="S216" s="138"/>
      <c r="T216" s="139"/>
      <c r="U216" s="136">
        <f>IF(SUM(R216:T216)&gt;0,SUM(R216:T216),"")</f>
      </c>
      <c r="V216" s="36"/>
      <c r="W216" s="78"/>
      <c r="X216" s="78"/>
      <c r="Y216" s="78"/>
      <c r="Z216" s="78"/>
      <c r="AA216" s="79"/>
    </row>
    <row r="217" spans="1:27" ht="13.5">
      <c r="A217" s="26" t="s">
        <v>22</v>
      </c>
      <c r="B217" s="137"/>
      <c r="C217" s="138"/>
      <c r="D217" s="139"/>
      <c r="E217" s="136">
        <f>IF(SUM(B217:D217)&gt;0,SUM(B217:D217),"")</f>
      </c>
      <c r="F217" s="137"/>
      <c r="G217" s="138"/>
      <c r="H217" s="139"/>
      <c r="I217" s="136">
        <f>IF(SUM(F217:H217)&gt;0,SUM(F217:H217),"")</f>
      </c>
      <c r="J217" s="137"/>
      <c r="K217" s="138"/>
      <c r="L217" s="139"/>
      <c r="M217" s="136">
        <f>IF(SUM(J217:L217)&gt;0,SUM(J217:L217),"")</f>
      </c>
      <c r="N217" s="137"/>
      <c r="O217" s="138"/>
      <c r="P217" s="139"/>
      <c r="Q217" s="136">
        <f>IF(SUM(N217:P217)&gt;0,SUM(N217:P217),"")</f>
      </c>
      <c r="R217" s="137"/>
      <c r="S217" s="138"/>
      <c r="T217" s="139"/>
      <c r="U217" s="136">
        <f>IF(SUM(R217:T217)&gt;0,SUM(R217:T217),"")</f>
      </c>
      <c r="V217" s="35"/>
      <c r="W217" s="78"/>
      <c r="X217" s="78"/>
      <c r="Y217" s="78"/>
      <c r="Z217" s="78"/>
      <c r="AA217" s="79"/>
    </row>
    <row r="218" spans="1:27" ht="13.5">
      <c r="A218" s="26" t="s">
        <v>23</v>
      </c>
      <c r="B218" s="137"/>
      <c r="C218" s="138"/>
      <c r="D218" s="139"/>
      <c r="E218" s="136">
        <f>IF(SUM(B218:D218)&gt;0,SUM(B218:D218),"")</f>
      </c>
      <c r="F218" s="137"/>
      <c r="G218" s="138"/>
      <c r="H218" s="139"/>
      <c r="I218" s="136">
        <f>IF(SUM(F218:H218)&gt;0,SUM(F218:H218),"")</f>
      </c>
      <c r="J218" s="137"/>
      <c r="K218" s="138"/>
      <c r="L218" s="139"/>
      <c r="M218" s="136">
        <f>IF(SUM(J218:L218)&gt;0,SUM(J218:L218),"")</f>
      </c>
      <c r="N218" s="137"/>
      <c r="O218" s="138"/>
      <c r="P218" s="139"/>
      <c r="Q218" s="136">
        <f>IF(SUM(N218:P218)&gt;0,SUM(N218:P218),"")</f>
      </c>
      <c r="R218" s="137"/>
      <c r="S218" s="138"/>
      <c r="T218" s="139"/>
      <c r="U218" s="136">
        <f>IF(SUM(R218:T218)&gt;0,SUM(R218:T218),"")</f>
      </c>
      <c r="V218" s="35"/>
      <c r="W218" s="78"/>
      <c r="X218" s="78"/>
      <c r="Y218" s="78"/>
      <c r="Z218" s="78"/>
      <c r="AA218" s="79"/>
    </row>
    <row r="219" spans="1:27" ht="14.25" thickBot="1">
      <c r="A219" s="112" t="s">
        <v>10</v>
      </c>
      <c r="B219" s="144">
        <f aca="true" t="shared" si="66" ref="B219:U219">IF(SUM(B205:B216)=0,0,AVERAGE(B205:B216))</f>
        <v>0</v>
      </c>
      <c r="C219" s="145">
        <f t="shared" si="66"/>
        <v>0</v>
      </c>
      <c r="D219" s="146">
        <f t="shared" si="66"/>
        <v>0</v>
      </c>
      <c r="E219" s="147">
        <f t="shared" si="66"/>
        <v>0</v>
      </c>
      <c r="F219" s="144">
        <f t="shared" si="66"/>
        <v>0</v>
      </c>
      <c r="G219" s="145">
        <f t="shared" si="66"/>
        <v>0</v>
      </c>
      <c r="H219" s="146">
        <f t="shared" si="66"/>
        <v>0</v>
      </c>
      <c r="I219" s="147">
        <f t="shared" si="66"/>
        <v>0</v>
      </c>
      <c r="J219" s="144">
        <f t="shared" si="66"/>
        <v>0</v>
      </c>
      <c r="K219" s="145">
        <f t="shared" si="66"/>
        <v>0</v>
      </c>
      <c r="L219" s="146">
        <f t="shared" si="66"/>
        <v>0</v>
      </c>
      <c r="M219" s="147">
        <f t="shared" si="66"/>
        <v>0</v>
      </c>
      <c r="N219" s="144">
        <f t="shared" si="66"/>
        <v>0</v>
      </c>
      <c r="O219" s="145">
        <f t="shared" si="66"/>
        <v>0</v>
      </c>
      <c r="P219" s="146">
        <f t="shared" si="66"/>
        <v>0</v>
      </c>
      <c r="Q219" s="147">
        <f t="shared" si="66"/>
        <v>0</v>
      </c>
      <c r="R219" s="144">
        <f t="shared" si="66"/>
        <v>0</v>
      </c>
      <c r="S219" s="145">
        <f t="shared" si="66"/>
        <v>0</v>
      </c>
      <c r="T219" s="146">
        <f t="shared" si="66"/>
        <v>0</v>
      </c>
      <c r="U219" s="147">
        <f t="shared" si="66"/>
        <v>0</v>
      </c>
      <c r="V219" s="43"/>
      <c r="W219" s="78"/>
      <c r="X219" s="78"/>
      <c r="Y219" s="78"/>
      <c r="Z219" s="78"/>
      <c r="AA219" s="79"/>
    </row>
    <row r="220" spans="23:27" ht="13.5">
      <c r="W220" s="78"/>
      <c r="X220" s="78"/>
      <c r="Y220" s="78"/>
      <c r="Z220" s="78"/>
      <c r="AA220" s="79"/>
    </row>
    <row r="221" spans="23:27" ht="14.25" thickBot="1">
      <c r="W221" s="78" t="s">
        <v>62</v>
      </c>
      <c r="X221" s="78"/>
      <c r="Y221" s="78"/>
      <c r="Z221" s="78"/>
      <c r="AA221" s="79"/>
    </row>
    <row r="222" spans="1:27" ht="13.5">
      <c r="A222" s="111" t="s">
        <v>58</v>
      </c>
      <c r="B222" s="234" t="s">
        <v>229</v>
      </c>
      <c r="C222" s="235"/>
      <c r="D222" s="235"/>
      <c r="E222" s="236"/>
      <c r="F222" s="234" t="s">
        <v>230</v>
      </c>
      <c r="G222" s="235"/>
      <c r="H222" s="235"/>
      <c r="I222" s="236"/>
      <c r="J222" s="234" t="s">
        <v>231</v>
      </c>
      <c r="K222" s="235"/>
      <c r="L222" s="235"/>
      <c r="M222" s="236"/>
      <c r="N222" s="234" t="s">
        <v>232</v>
      </c>
      <c r="O222" s="235"/>
      <c r="P222" s="235"/>
      <c r="Q222" s="236"/>
      <c r="R222" s="234" t="s">
        <v>233</v>
      </c>
      <c r="S222" s="235"/>
      <c r="T222" s="235"/>
      <c r="U222" s="236"/>
      <c r="V222" s="18" t="s">
        <v>3</v>
      </c>
      <c r="W222" s="78" t="str">
        <f>B222</f>
        <v>Campbell, Matthew</v>
      </c>
      <c r="X222" s="78" t="str">
        <f>F222</f>
        <v>Wright, Scotand</v>
      </c>
      <c r="Y222" s="78" t="str">
        <f>J222</f>
        <v>Whitehead, Jarvon</v>
      </c>
      <c r="Z222" s="78" t="str">
        <f>N222</f>
        <v>Kilgore, Eli</v>
      </c>
      <c r="AA222" s="79" t="str">
        <f>R222</f>
        <v>McCracken, Chase</v>
      </c>
    </row>
    <row r="223" spans="1:27" ht="14.25" thickBot="1">
      <c r="A223" s="42" t="s">
        <v>4</v>
      </c>
      <c r="B223" s="20" t="s">
        <v>5</v>
      </c>
      <c r="C223" s="21" t="s">
        <v>6</v>
      </c>
      <c r="D223" s="22" t="s">
        <v>7</v>
      </c>
      <c r="E223" s="23" t="s">
        <v>8</v>
      </c>
      <c r="F223" s="20" t="s">
        <v>5</v>
      </c>
      <c r="G223" s="21" t="s">
        <v>6</v>
      </c>
      <c r="H223" s="21" t="s">
        <v>7</v>
      </c>
      <c r="I223" s="23" t="s">
        <v>8</v>
      </c>
      <c r="J223" s="20" t="s">
        <v>5</v>
      </c>
      <c r="K223" s="21" t="s">
        <v>6</v>
      </c>
      <c r="L223" s="21" t="s">
        <v>7</v>
      </c>
      <c r="M223" s="23" t="s">
        <v>8</v>
      </c>
      <c r="N223" s="20" t="s">
        <v>5</v>
      </c>
      <c r="O223" s="21" t="s">
        <v>6</v>
      </c>
      <c r="P223" s="21" t="s">
        <v>7</v>
      </c>
      <c r="Q223" s="23" t="s">
        <v>8</v>
      </c>
      <c r="R223" s="20" t="s">
        <v>5</v>
      </c>
      <c r="S223" s="21" t="s">
        <v>6</v>
      </c>
      <c r="T223" s="21" t="s">
        <v>7</v>
      </c>
      <c r="U223" s="23" t="s">
        <v>8</v>
      </c>
      <c r="V223" s="24" t="s">
        <v>9</v>
      </c>
      <c r="W223" s="96">
        <f>IF(SUM(E224:E237)&gt;0,LARGE(E224:E237,1),0)</f>
        <v>241</v>
      </c>
      <c r="X223" s="78">
        <f>IF(SUM(I224:I237)&gt;0,LARGE(I224:I237,1),0)</f>
        <v>239</v>
      </c>
      <c r="Y223" s="78">
        <f>IF(SUM(M224:M237)&gt;0,LARGE(M224:M237,1),0)</f>
        <v>239</v>
      </c>
      <c r="Z223" s="78">
        <f>IF(SUM(Q224:Q237)&gt;0,LARGE(Q224:Q237,1),0)</f>
        <v>227</v>
      </c>
      <c r="AA223" s="79">
        <f>IF(SUM(U224:U237)&gt;0,LARGE(U224:U237,1),0)</f>
        <v>230</v>
      </c>
    </row>
    <row r="224" spans="1:27" ht="14.25" thickTop="1">
      <c r="A224" s="115" t="s">
        <v>67</v>
      </c>
      <c r="B224" s="133"/>
      <c r="C224" s="134"/>
      <c r="D224" s="135"/>
      <c r="E224" s="136">
        <v>207</v>
      </c>
      <c r="F224" s="133"/>
      <c r="G224" s="134"/>
      <c r="H224" s="135"/>
      <c r="I224" s="136">
        <v>212</v>
      </c>
      <c r="J224" s="133"/>
      <c r="K224" s="134"/>
      <c r="L224" s="135"/>
      <c r="M224" s="136">
        <v>233</v>
      </c>
      <c r="N224" s="133"/>
      <c r="O224" s="134"/>
      <c r="P224" s="135"/>
      <c r="Q224" s="136">
        <v>207</v>
      </c>
      <c r="R224" s="133"/>
      <c r="S224" s="134"/>
      <c r="T224" s="135"/>
      <c r="U224" s="136">
        <v>177</v>
      </c>
      <c r="V224" s="102">
        <f>IF(SUM(E224,I224,M224,Q224,U224,U242,Q242,M242,I242,E242,E260,I260,M260,Q260,U260)&gt;0,(LARGE((E224,I224,M224,Q224,U224,U242,Q242,M242,I242,E242,E260,I260,M260,Q260,U260),1)+LARGE((E224,I224,M224,Q224,U224,U242,Q242,M242,I242,E242,E260,I260,M260,Q260,U260),2)+LARGE((E224,I224,M224,Q224,U224,U242,Q242,M242,I242,E242,E260,I260,M260,Q260,U260),3)+LARGE((E224,I224,M224,Q224,U224,U242,Q242,M242,I242,E242,E260,I260,M260,Q260,U260),4)),"")</f>
        <v>859</v>
      </c>
      <c r="W224" s="107"/>
      <c r="X224" s="108"/>
      <c r="Y224" s="108"/>
      <c r="Z224" s="108"/>
      <c r="AA224" s="109"/>
    </row>
    <row r="225" spans="1:27" ht="13.5">
      <c r="A225" s="45" t="s">
        <v>108</v>
      </c>
      <c r="B225" s="137"/>
      <c r="C225" s="138"/>
      <c r="D225" s="139"/>
      <c r="E225" s="136">
        <v>235</v>
      </c>
      <c r="F225" s="137"/>
      <c r="G225" s="138"/>
      <c r="H225" s="139"/>
      <c r="I225" s="136">
        <v>237</v>
      </c>
      <c r="J225" s="137"/>
      <c r="K225" s="138"/>
      <c r="L225" s="139"/>
      <c r="M225" s="136">
        <v>228</v>
      </c>
      <c r="N225" s="137"/>
      <c r="O225" s="138"/>
      <c r="P225" s="139"/>
      <c r="Q225" s="136">
        <v>188</v>
      </c>
      <c r="R225" s="137"/>
      <c r="S225" s="138"/>
      <c r="T225" s="139"/>
      <c r="U225" s="136">
        <f aca="true" t="shared" si="67" ref="U225:U237">IF(SUM(R225:T225)&gt;0,SUM(R225:T225),"")</f>
      </c>
      <c r="V225" s="102">
        <f>IF(SUM(E225,I225,M225,Q225,U225,U243,Q243,M243,I243,E243,E261,I261,M261,Q261,U261)&gt;0,(LARGE((E225,I225,M225,Q225,U225,U243,Q243,M243,I243,E243,E261,I261,M261,Q261,U261),1)+LARGE((E225,I225,M225,Q225,U225,U243,Q243,M243,I243,E243,E261,I261,M261,Q261,U261),2)+LARGE((E225,I225,M225,Q225,U225,U243,Q243,M243,I243,E243,E261,I261,M261,Q261,U261),3)+LARGE((E225,I225,M225,Q225,U225,U243,Q243,M243,I243,E243,E261,I261,M261,Q261,U261),4)),"")</f>
        <v>888</v>
      </c>
      <c r="W225" s="96"/>
      <c r="X225" s="78"/>
      <c r="Y225" s="78"/>
      <c r="Z225" s="78"/>
      <c r="AA225" s="79"/>
    </row>
    <row r="226" spans="1:27" ht="13.5">
      <c r="A226" s="45" t="s">
        <v>105</v>
      </c>
      <c r="B226" s="137"/>
      <c r="C226" s="138"/>
      <c r="D226" s="139"/>
      <c r="E226" s="136">
        <v>240</v>
      </c>
      <c r="F226" s="137"/>
      <c r="G226" s="138"/>
      <c r="H226" s="139"/>
      <c r="I226" s="136">
        <v>226</v>
      </c>
      <c r="J226" s="137"/>
      <c r="K226" s="138"/>
      <c r="L226" s="139"/>
      <c r="M226" s="136">
        <v>219</v>
      </c>
      <c r="N226" s="137"/>
      <c r="O226" s="138"/>
      <c r="P226" s="139"/>
      <c r="Q226" s="136">
        <v>222</v>
      </c>
      <c r="R226" s="137"/>
      <c r="S226" s="138"/>
      <c r="T226" s="139"/>
      <c r="U226" s="136">
        <v>205</v>
      </c>
      <c r="V226" s="102">
        <f>IF(SUM(E226,I226,M226,Q226,U226,U244,Q244,M244,I244,E244,E262,I262,M262,Q262,U262)&gt;0,(LARGE((E226,I226,M226,Q226,U226,U244,Q244,M244,I244,E244,E262,I262,M262,Q262,U262),1)+LARGE((E226,I226,M226,Q226,U226,U244,Q244,M244,I244,E244,E262,I262,M262,Q262,U262),2)+LARGE((E226,I226,M226,Q226,U226,U244,Q244,M244,I244,E244,E262,I262,M262,Q262,U262),3)+LARGE((E226,I226,M226,Q226,U226,U244,Q244,M244,I244,E244,E262,I262,M262,Q262,U262),4)),"")</f>
        <v>907</v>
      </c>
      <c r="W226" s="96"/>
      <c r="X226" s="78"/>
      <c r="Y226" s="78"/>
      <c r="Z226" s="78"/>
      <c r="AA226" s="79"/>
    </row>
    <row r="227" spans="1:27" ht="13.5">
      <c r="A227" s="45" t="s">
        <v>104</v>
      </c>
      <c r="B227" s="137"/>
      <c r="C227" s="138"/>
      <c r="D227" s="139"/>
      <c r="E227" s="136">
        <v>241</v>
      </c>
      <c r="F227" s="137"/>
      <c r="G227" s="138"/>
      <c r="H227" s="139"/>
      <c r="I227" s="136">
        <v>239</v>
      </c>
      <c r="J227" s="137"/>
      <c r="K227" s="138"/>
      <c r="L227" s="139"/>
      <c r="M227" s="136">
        <v>226</v>
      </c>
      <c r="N227" s="137"/>
      <c r="O227" s="138"/>
      <c r="P227" s="139"/>
      <c r="Q227" s="136">
        <v>225</v>
      </c>
      <c r="R227" s="137"/>
      <c r="S227" s="138"/>
      <c r="T227" s="139"/>
      <c r="U227" s="136">
        <v>204</v>
      </c>
      <c r="V227" s="102">
        <f>IF(SUM(E227,I227,M227,Q227,U227,U245,Q245,M245,I245,E245,E263,I263,M263,Q263,U263)&gt;0,(LARGE((E227,I227,M227,Q227,U227,U245,Q245,M245,I245,E245,E263,I263,M263,Q263,U263),1)+LARGE((E227,I227,M227,Q227,U227,U245,Q245,M245,I245,E245,E263,I263,M263,Q263,U263),2)+LARGE((E227,I227,M227,Q227,U227,U245,Q245,M245,I245,E245,E263,I263,M263,Q263,U263),3)+LARGE((E227,I227,M227,Q227,U227,U245,Q245,M245,I245,E245,E263,I263,M263,Q263,U263),4)),"")</f>
        <v>931</v>
      </c>
      <c r="W227" s="96"/>
      <c r="X227" s="78"/>
      <c r="Y227" s="78"/>
      <c r="Z227" s="78"/>
      <c r="AA227" s="79"/>
    </row>
    <row r="228" spans="1:27" ht="13.5">
      <c r="A228" s="45" t="s">
        <v>109</v>
      </c>
      <c r="B228" s="137"/>
      <c r="C228" s="138"/>
      <c r="D228" s="140"/>
      <c r="E228" s="136">
        <v>240</v>
      </c>
      <c r="F228" s="137"/>
      <c r="G228" s="138"/>
      <c r="H228" s="140"/>
      <c r="I228" s="136">
        <v>234</v>
      </c>
      <c r="J228" s="137"/>
      <c r="K228" s="138"/>
      <c r="L228" s="140"/>
      <c r="M228" s="136">
        <v>217</v>
      </c>
      <c r="N228" s="137"/>
      <c r="O228" s="138"/>
      <c r="P228" s="140"/>
      <c r="Q228" s="136">
        <v>225</v>
      </c>
      <c r="R228" s="137"/>
      <c r="S228" s="138"/>
      <c r="T228" s="140"/>
      <c r="U228" s="136">
        <v>225</v>
      </c>
      <c r="V228" s="102">
        <f>IF(SUM(E228,I228,M228,Q228,U228,U246,Q246,M246,I246,E246,E264,I264,M264,Q264,U264)&gt;0,(LARGE((E228,I228,M228,Q228,U228,U246,Q246,M246,I246,E246,E264,I264,M264,Q264,U264),1)+LARGE((E228,I228,M228,Q228,U228,U246,Q246,M246,I246,E246,E264,I264,M264,Q264,U264),2)+LARGE((E228,I228,M228,Q228,U228,U246,Q246,M246,I246,E246,E264,I264,M264,Q264,U264),3)+LARGE((E228,I228,M228,Q228,U228,U246,Q246,M246,I246,E246,E264,I264,M264,Q264,U264),4)),"")</f>
        <v>924</v>
      </c>
      <c r="W228" s="96"/>
      <c r="X228" s="78"/>
      <c r="Y228" s="78"/>
      <c r="Z228" s="78"/>
      <c r="AA228" s="79"/>
    </row>
    <row r="229" spans="1:27" ht="13.5">
      <c r="A229" s="45" t="s">
        <v>107</v>
      </c>
      <c r="B229" s="137"/>
      <c r="C229" s="138"/>
      <c r="D229" s="140"/>
      <c r="E229" s="136">
        <v>234</v>
      </c>
      <c r="F229" s="137"/>
      <c r="G229" s="138"/>
      <c r="H229" s="140"/>
      <c r="I229" s="136">
        <v>216</v>
      </c>
      <c r="J229" s="137"/>
      <c r="K229" s="138"/>
      <c r="L229" s="140"/>
      <c r="M229" s="136">
        <v>239</v>
      </c>
      <c r="N229" s="137"/>
      <c r="O229" s="138"/>
      <c r="P229" s="140"/>
      <c r="Q229" s="136">
        <v>196</v>
      </c>
      <c r="R229" s="137"/>
      <c r="S229" s="138"/>
      <c r="T229" s="140"/>
      <c r="U229" s="136">
        <v>230</v>
      </c>
      <c r="V229" s="102">
        <f>IF(SUM(E229,I229,M229,Q229,U229,U247,Q247,M247,I247,E247,E265,I265,M265,Q265,U265)&gt;0,(LARGE((E229,I229,M229,Q229,U229,U247,Q247,M247,I247,E247,E265,I265,M265,Q265,U265),1)+LARGE((E229,I229,M229,Q229,U229,U247,Q247,M247,I247,E247,E265,I265,M265,Q265,U265),2)+LARGE((E229,I229,M229,Q229,U229,U247,Q247,M247,I247,E247,E265,I265,M265,Q265,U265),3)+LARGE((E229,I229,M229,Q229,U229,U247,Q247,M247,I247,E247,E265,I265,M265,Q265,U265),4)),"")</f>
        <v>919</v>
      </c>
      <c r="W229" s="96"/>
      <c r="X229" s="78"/>
      <c r="Y229" s="78"/>
      <c r="Z229" s="78"/>
      <c r="AA229" s="79"/>
    </row>
    <row r="230" spans="1:27" ht="13.5">
      <c r="A230" s="45" t="s">
        <v>128</v>
      </c>
      <c r="B230" s="137"/>
      <c r="C230" s="138"/>
      <c r="D230" s="139"/>
      <c r="E230" s="136">
        <f>IF(SUM(B230:D230)&gt;0,SUM(B230:D230),"")</f>
      </c>
      <c r="F230" s="137"/>
      <c r="G230" s="138"/>
      <c r="H230" s="139"/>
      <c r="I230" s="136">
        <f>IF(SUM(F230:H230)&gt;0,SUM(F230:H230),"")</f>
      </c>
      <c r="J230" s="137"/>
      <c r="K230" s="138"/>
      <c r="L230" s="139"/>
      <c r="M230" s="136">
        <f>IF(SUM(J230:L230)&gt;0,SUM(J230:L230),"")</f>
      </c>
      <c r="N230" s="137"/>
      <c r="O230" s="138"/>
      <c r="P230" s="139"/>
      <c r="Q230" s="136">
        <f>IF(SUM(N230:P230)&gt;0,SUM(N230:P230),"")</f>
      </c>
      <c r="R230" s="137"/>
      <c r="S230" s="138"/>
      <c r="T230" s="139"/>
      <c r="U230" s="136">
        <f>IF(SUM(R230:T230)&gt;0,SUM(R230:T230),"")</f>
      </c>
      <c r="V230" s="102" t="s">
        <v>128</v>
      </c>
      <c r="W230" s="96"/>
      <c r="X230" s="78"/>
      <c r="Y230" s="78"/>
      <c r="Z230" s="78"/>
      <c r="AA230" s="79"/>
    </row>
    <row r="231" spans="1:27" ht="13.5">
      <c r="A231" s="45" t="s">
        <v>63</v>
      </c>
      <c r="B231" s="137"/>
      <c r="C231" s="138"/>
      <c r="D231" s="139"/>
      <c r="E231" s="136">
        <v>240</v>
      </c>
      <c r="F231" s="137"/>
      <c r="G231" s="138"/>
      <c r="H231" s="139"/>
      <c r="I231" s="136">
        <v>219</v>
      </c>
      <c r="J231" s="137"/>
      <c r="K231" s="138"/>
      <c r="L231" s="139"/>
      <c r="M231" s="136">
        <v>225</v>
      </c>
      <c r="N231" s="137"/>
      <c r="O231" s="138"/>
      <c r="P231" s="139"/>
      <c r="Q231" s="136">
        <f>IF(SUM(N231:P231)&gt;0,SUM(N231:P231),"")</f>
      </c>
      <c r="R231" s="137"/>
      <c r="S231" s="138"/>
      <c r="T231" s="139"/>
      <c r="U231" s="136">
        <v>227</v>
      </c>
      <c r="V231" s="102">
        <f>IF(SUM(E231,I231,M231,Q231,U231,U249,Q249,M249,I249,E249,E267,I267,M267,Q267,U267)&gt;0,(LARGE((E231,I231,M231,Q231,U231,U249,Q249,M249,I249,E249,E267,I267,M267,Q267,U267),1)+LARGE((E231,I231,M231,Q231,U231,U249,Q249,M249,I249,E249,E267,I267,M267,Q267,U267),2)+LARGE((E231,I231,M231,Q231,U231,U249,Q249,M249,I249,E249,E267,I267,M267,Q267,U267),3)+LARGE((E231,I231,M231,Q231,U231,U249,Q249,M249,I249,E249,E267,I267,M267,Q267,U267),4)),"")</f>
        <v>911</v>
      </c>
      <c r="W231" s="96"/>
      <c r="X231" s="78"/>
      <c r="Y231" s="78"/>
      <c r="Z231" s="78"/>
      <c r="AA231" s="79"/>
    </row>
    <row r="232" spans="1:27" ht="13.5">
      <c r="A232" s="45" t="s">
        <v>106</v>
      </c>
      <c r="B232" s="137"/>
      <c r="C232" s="138"/>
      <c r="D232" s="139"/>
      <c r="E232" s="136">
        <v>237</v>
      </c>
      <c r="F232" s="137"/>
      <c r="G232" s="138"/>
      <c r="H232" s="139"/>
      <c r="I232" s="136">
        <v>232</v>
      </c>
      <c r="J232" s="137"/>
      <c r="K232" s="138"/>
      <c r="L232" s="139"/>
      <c r="M232" s="136">
        <f aca="true" t="shared" si="68" ref="M232:M237">IF(SUM(J232:L232)&gt;0,SUM(J232:L232),"")</f>
      </c>
      <c r="N232" s="137"/>
      <c r="O232" s="138"/>
      <c r="P232" s="139"/>
      <c r="Q232" s="136">
        <v>227</v>
      </c>
      <c r="R232" s="137"/>
      <c r="S232" s="138"/>
      <c r="T232" s="139"/>
      <c r="U232" s="136">
        <f>IF(SUM(R232:T232)&gt;0,SUM(R232:T232),"")</f>
      </c>
      <c r="V232" s="102">
        <f>IF(SUM(E232,I232,M232,Q232,U232,U250,Q250,M250,I250,E250,E268,I268,M268,Q268,U268)&gt;0,(LARGE((E232,I232,M232,Q232,U232,U250,Q250,M250,I250,E250,E268,I268,M268,Q268,U268),1)+LARGE((E232,I232,M232,Q232,U232,U250,Q250,M250,I250,E250,E268,I268,M268,Q268,U268),2)+LARGE((E232,I232,M232,Q232,U232,U250,Q250,M250,I250,E250,E268,I268,M268,Q268,U268),3)+LARGE((E232,I232,M232,Q232,U232,U250,Q250,M250,I250,E250,E268,I268,M268,Q268,U268),4)),"")</f>
        <v>955</v>
      </c>
      <c r="W232" s="96"/>
      <c r="X232" s="78"/>
      <c r="Y232" s="78"/>
      <c r="Z232" s="78"/>
      <c r="AA232" s="79"/>
    </row>
    <row r="233" spans="1:27" ht="13.5">
      <c r="A233" s="45"/>
      <c r="B233" s="137"/>
      <c r="C233" s="138"/>
      <c r="D233" s="139"/>
      <c r="E233" s="136">
        <f>IF(SUM(B233:D233)&gt;0,SUM(B233:D233),"")</f>
      </c>
      <c r="F233" s="137"/>
      <c r="G233" s="138"/>
      <c r="H233" s="139"/>
      <c r="I233" s="136">
        <f>IF(SUM(F233:H233)&gt;0,SUM(F233:H233),"")</f>
      </c>
      <c r="J233" s="137"/>
      <c r="K233" s="138"/>
      <c r="L233" s="139"/>
      <c r="M233" s="136">
        <f t="shared" si="68"/>
      </c>
      <c r="N233" s="137"/>
      <c r="O233" s="138"/>
      <c r="P233" s="139"/>
      <c r="Q233" s="136">
        <f>IF(SUM(N233:P233)&gt;0,SUM(N233:P233),"")</f>
      </c>
      <c r="R233" s="137"/>
      <c r="S233" s="138"/>
      <c r="T233" s="139"/>
      <c r="U233" s="136">
        <f t="shared" si="67"/>
      </c>
      <c r="V233" s="102">
        <f>IF(SUM(E233,I233,M233,Q233,U233,U251,Q251,M251,I251,E251,E269,I269,M269,Q269,U269)&gt;0,(LARGE((E233,I233,M233,Q233,U233,U251,Q251,M251,I251,E251,E269,I269,M269,Q269,U269),1)+LARGE((E233,I233,M233,Q233,U233,U251,Q251,M251,I251,E251,E269,I269,M269,Q269,U269),2)+LARGE((E233,I233,M233,Q233,U233,U251,Q251,M251,I251,E251,E269,I269,M269,Q269,U269),3)+LARGE((E233,I233,M233,Q233,U233,U251,Q251,M251,I251,E251,E269,I269,M269,Q269,U269),4)),"")</f>
      </c>
      <c r="W233" s="96"/>
      <c r="X233" s="78"/>
      <c r="Y233" s="78"/>
      <c r="Z233" s="78"/>
      <c r="AA233" s="79"/>
    </row>
    <row r="234" spans="1:27" ht="13.5">
      <c r="A234" s="45"/>
      <c r="B234" s="137"/>
      <c r="C234" s="138"/>
      <c r="D234" s="139"/>
      <c r="E234" s="136">
        <f>IF(SUM(B234:D234)&gt;0,SUM(B234:D234),"")</f>
      </c>
      <c r="F234" s="137"/>
      <c r="G234" s="138"/>
      <c r="H234" s="139"/>
      <c r="I234" s="136">
        <f>IF(SUM(F234:H234)&gt;0,SUM(F234:H234),"")</f>
      </c>
      <c r="J234" s="137"/>
      <c r="K234" s="138"/>
      <c r="L234" s="139"/>
      <c r="M234" s="136">
        <f t="shared" si="68"/>
      </c>
      <c r="N234" s="137"/>
      <c r="O234" s="138"/>
      <c r="P234" s="139"/>
      <c r="Q234" s="136">
        <f>IF(SUM(N234:P234)&gt;0,SUM(N234:P234),"")</f>
      </c>
      <c r="R234" s="137"/>
      <c r="S234" s="138"/>
      <c r="T234" s="139"/>
      <c r="U234" s="136">
        <f t="shared" si="67"/>
      </c>
      <c r="V234" s="102">
        <f>IF(SUM(E234,I234,M234,Q234,U234,U252,Q252,M252,I252,E252,E270,I270,M270,Q270,U270)&gt;0,(LARGE((E234,I234,M234,Q234,U234,U252,Q252,M252,I252,E252,E270,I270,M270,Q270,U270),1)+LARGE((E234,I234,M234,Q234,U234,U252,Q252,M252,I252,E252,E270,I270,M270,Q270,U270),2)+LARGE((E234,I234,M234,Q234,U234,U252,Q252,M252,I252,E252,E270,I270,M270,Q270,U270),3)+LARGE((E234,I234,M234,Q234,U234,U252,Q252,M252,I252,E252,E270,I270,M270,Q270,U270),4)),"")</f>
      </c>
      <c r="W234" s="96"/>
      <c r="X234" s="78"/>
      <c r="Y234" s="78"/>
      <c r="Z234" s="78"/>
      <c r="AA234" s="79"/>
    </row>
    <row r="235" spans="1:27" ht="13.5">
      <c r="A235" s="45"/>
      <c r="B235" s="137"/>
      <c r="C235" s="138"/>
      <c r="D235" s="139"/>
      <c r="E235" s="136">
        <f>IF(SUM(B235:D235)&gt;0,SUM(B235:D235),"")</f>
      </c>
      <c r="F235" s="137"/>
      <c r="G235" s="138"/>
      <c r="H235" s="139"/>
      <c r="I235" s="136">
        <f>IF(SUM(F235:H235)&gt;0,SUM(F235:H235),"")</f>
      </c>
      <c r="J235" s="137"/>
      <c r="K235" s="138"/>
      <c r="L235" s="139"/>
      <c r="M235" s="136">
        <f t="shared" si="68"/>
      </c>
      <c r="N235" s="137"/>
      <c r="O235" s="138"/>
      <c r="P235" s="139"/>
      <c r="Q235" s="136">
        <f>IF(SUM(N235:P235)&gt;0,SUM(N235:P235),"")</f>
      </c>
      <c r="R235" s="137"/>
      <c r="S235" s="138"/>
      <c r="T235" s="139"/>
      <c r="U235" s="136">
        <f t="shared" si="67"/>
      </c>
      <c r="V235" s="102">
        <f>IF(SUM(E235,I235,M235,Q235,U235,U253,Q253,M253,I253,E253,E271,I271,M271,Q271,U271)&gt;0,(LARGE((E235,I235,M235,Q235,U235,U253,Q253,M253,I253,E253,E271,I271,M271,Q271,U271),1)+LARGE((E235,I235,M235,Q235,U235,U253,Q253,M253,I253,E253,E271,I271,M271,Q271,U271),2)+LARGE((E235,I235,M235,Q235,U235,U253,Q253,M253,I253,E253,E271,I271,M271,Q271,U271),3)+LARGE((E235,I235,M235,Q235,U235,U253,Q253,M253,I253,E253,E271,I271,M271,Q271,U271),4)),"")</f>
      </c>
      <c r="W235" s="96"/>
      <c r="X235" s="78"/>
      <c r="Y235" s="78"/>
      <c r="Z235" s="78"/>
      <c r="AA235" s="79"/>
    </row>
    <row r="236" spans="1:27" ht="13.5">
      <c r="A236" s="26" t="s">
        <v>22</v>
      </c>
      <c r="B236" s="137"/>
      <c r="C236" s="138"/>
      <c r="D236" s="139"/>
      <c r="E236" s="136">
        <f>IF(SUM(B236:D236)&gt;0,SUM(B236:D236),"")</f>
      </c>
      <c r="F236" s="137"/>
      <c r="G236" s="138"/>
      <c r="H236" s="139"/>
      <c r="I236" s="136">
        <f>IF(SUM(F236:H236)&gt;0,SUM(F236:H236),"")</f>
      </c>
      <c r="J236" s="137"/>
      <c r="K236" s="138"/>
      <c r="L236" s="139"/>
      <c r="M236" s="136">
        <f t="shared" si="68"/>
      </c>
      <c r="N236" s="137"/>
      <c r="O236" s="138"/>
      <c r="P236" s="139"/>
      <c r="Q236" s="136">
        <f>IF(SUM(N236:P236)&gt;0,SUM(N236:P236),"")</f>
      </c>
      <c r="R236" s="137"/>
      <c r="S236" s="138"/>
      <c r="T236" s="139"/>
      <c r="U236" s="136">
        <f t="shared" si="67"/>
      </c>
      <c r="V236" s="102">
        <f>IF(SUM(E236,I236,M236,Q236,U236,U254,Q254,M254,I254,E254,E272,I272,M272,Q272,U272)&gt;0,(LARGE((E236,I236,M236,Q236,U236,U254,Q254,M254,I254,E254,E272,I272,M272,Q272,U272),1)+LARGE((E236,I236,M236,Q236,U236,U254,Q254,M254,I254,E254,E272,I272,M272,Q272,U272),2)+LARGE((E236,I236,M236,Q236,U236,U254,Q254,M254,I254,E254,E272,I272,M272,Q272,U272),3)+LARGE((E236,I236,M236,Q236,U236,U254,Q254,M254,I254,E254,E272,I272,M272,Q272,U272),4)),"")</f>
      </c>
      <c r="W236" s="96"/>
      <c r="X236" s="78"/>
      <c r="Y236" s="78"/>
      <c r="Z236" s="78"/>
      <c r="AA236" s="79"/>
    </row>
    <row r="237" spans="1:27" ht="13.5">
      <c r="A237" s="26" t="s">
        <v>23</v>
      </c>
      <c r="B237" s="137"/>
      <c r="C237" s="138"/>
      <c r="D237" s="139"/>
      <c r="E237" s="136">
        <f>IF(SUM(B237:D237)&gt;0,SUM(B237:D237),"")</f>
      </c>
      <c r="F237" s="137"/>
      <c r="G237" s="138"/>
      <c r="H237" s="139"/>
      <c r="I237" s="136">
        <f>IF(SUM(F237:H237)&gt;0,SUM(F237:H237),"")</f>
      </c>
      <c r="J237" s="137"/>
      <c r="K237" s="138"/>
      <c r="L237" s="139"/>
      <c r="M237" s="136">
        <f t="shared" si="68"/>
      </c>
      <c r="N237" s="137"/>
      <c r="O237" s="138"/>
      <c r="P237" s="139"/>
      <c r="Q237" s="136">
        <f>IF(SUM(N237:P237)&gt;0,SUM(N237:P237),"")</f>
      </c>
      <c r="R237" s="137"/>
      <c r="S237" s="138"/>
      <c r="T237" s="139"/>
      <c r="U237" s="136">
        <f t="shared" si="67"/>
      </c>
      <c r="V237" s="102">
        <f>IF(SUM(E237,I237,M237,Q237,U237,U255,Q255,M255,I255,E255,E273,I273,M273,Q273,U273)&gt;0,(LARGE((E237,I237,M237,Q237,U237,U255,Q255,M255,I255,E255,E273,I273,M273,Q273,U273),1)+LARGE((E237,I237,M237,Q237,U237,U255,Q255,M255,I255,E255,E273,I273,M273,Q273,U273),2)+LARGE((E237,I237,M237,Q237,U237,U255,Q255,M255,I255,E255,E273,I273,M273,Q273,U273),3)+LARGE((E237,I237,M237,Q237,U237,U255,Q255,M255,I255,E255,E273,I273,M273,Q273,U273),4)),"")</f>
      </c>
      <c r="W237" s="96"/>
      <c r="X237" s="78"/>
      <c r="Y237" s="78"/>
      <c r="Z237" s="78"/>
      <c r="AA237" s="79"/>
    </row>
    <row r="238" spans="1:27" ht="14.25" thickBot="1">
      <c r="A238" s="112" t="s">
        <v>10</v>
      </c>
      <c r="B238" s="144">
        <f aca="true" t="shared" si="69" ref="B238:U238">IF(SUM(B224:B235)=0,0,AVERAGE(B224:B235))</f>
        <v>0</v>
      </c>
      <c r="C238" s="145">
        <f t="shared" si="69"/>
        <v>0</v>
      </c>
      <c r="D238" s="146">
        <f t="shared" si="69"/>
        <v>0</v>
      </c>
      <c r="E238" s="147">
        <f t="shared" si="69"/>
        <v>234.25</v>
      </c>
      <c r="F238" s="144">
        <f t="shared" si="69"/>
        <v>0</v>
      </c>
      <c r="G238" s="145">
        <f t="shared" si="69"/>
        <v>0</v>
      </c>
      <c r="H238" s="146">
        <f t="shared" si="69"/>
        <v>0</v>
      </c>
      <c r="I238" s="147">
        <f t="shared" si="69"/>
        <v>226.875</v>
      </c>
      <c r="J238" s="144">
        <f t="shared" si="69"/>
        <v>0</v>
      </c>
      <c r="K238" s="145">
        <f t="shared" si="69"/>
        <v>0</v>
      </c>
      <c r="L238" s="146">
        <f t="shared" si="69"/>
        <v>0</v>
      </c>
      <c r="M238" s="147">
        <f t="shared" si="69"/>
        <v>226.71428571428572</v>
      </c>
      <c r="N238" s="144">
        <f t="shared" si="69"/>
        <v>0</v>
      </c>
      <c r="O238" s="145">
        <f t="shared" si="69"/>
        <v>0</v>
      </c>
      <c r="P238" s="146">
        <f t="shared" si="69"/>
        <v>0</v>
      </c>
      <c r="Q238" s="147">
        <f t="shared" si="69"/>
        <v>212.85714285714286</v>
      </c>
      <c r="R238" s="144">
        <f t="shared" si="69"/>
        <v>0</v>
      </c>
      <c r="S238" s="145">
        <f t="shared" si="69"/>
        <v>0</v>
      </c>
      <c r="T238" s="146">
        <f t="shared" si="69"/>
        <v>0</v>
      </c>
      <c r="U238" s="147">
        <f t="shared" si="69"/>
        <v>211.33333333333334</v>
      </c>
      <c r="V238" s="148">
        <f>IF(SUM(V224:V235)=0,0,AVERAGE(V224:V235))</f>
        <v>911.75</v>
      </c>
      <c r="W238" s="104"/>
      <c r="X238" s="105"/>
      <c r="Y238" s="105"/>
      <c r="Z238" s="105"/>
      <c r="AA238" s="106"/>
    </row>
    <row r="239" spans="1:27" ht="14.25" thickBot="1">
      <c r="A239" s="2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30"/>
      <c r="V239" s="29"/>
      <c r="W239" s="78" t="s">
        <v>62</v>
      </c>
      <c r="X239" s="94"/>
      <c r="Y239" s="94"/>
      <c r="Z239" s="94"/>
      <c r="AA239" s="95"/>
    </row>
    <row r="240" spans="1:27" ht="13.5">
      <c r="A240" s="32" t="s">
        <v>58</v>
      </c>
      <c r="B240" s="228" t="s">
        <v>234</v>
      </c>
      <c r="C240" s="229"/>
      <c r="D240" s="229"/>
      <c r="E240" s="230"/>
      <c r="F240" s="228" t="s">
        <v>235</v>
      </c>
      <c r="G240" s="229"/>
      <c r="H240" s="229"/>
      <c r="I240" s="230"/>
      <c r="J240" s="228" t="s">
        <v>59</v>
      </c>
      <c r="K240" s="229"/>
      <c r="L240" s="229"/>
      <c r="M240" s="230"/>
      <c r="N240" s="228" t="s">
        <v>60</v>
      </c>
      <c r="O240" s="229"/>
      <c r="P240" s="229"/>
      <c r="Q240" s="230"/>
      <c r="R240" s="228" t="s">
        <v>61</v>
      </c>
      <c r="S240" s="229"/>
      <c r="T240" s="229"/>
      <c r="U240" s="230"/>
      <c r="V240" s="33"/>
      <c r="W240" s="78" t="str">
        <f>B240</f>
        <v>Meister, Matt</v>
      </c>
      <c r="X240" s="78" t="str">
        <f>F240</f>
        <v>Morales, Victor</v>
      </c>
      <c r="Y240" s="78" t="str">
        <f>J240</f>
        <v>NA 8</v>
      </c>
      <c r="Z240" s="78" t="str">
        <f>N240</f>
        <v>NA 9</v>
      </c>
      <c r="AA240" s="79" t="str">
        <f>R240</f>
        <v>NA 10</v>
      </c>
    </row>
    <row r="241" spans="1:27" ht="14.25" thickBot="1">
      <c r="A241" s="19" t="s">
        <v>4</v>
      </c>
      <c r="B241" s="20" t="s">
        <v>5</v>
      </c>
      <c r="C241" s="21" t="s">
        <v>6</v>
      </c>
      <c r="D241" s="21" t="s">
        <v>7</v>
      </c>
      <c r="E241" s="23" t="s">
        <v>8</v>
      </c>
      <c r="F241" s="20" t="s">
        <v>5</v>
      </c>
      <c r="G241" s="21" t="s">
        <v>6</v>
      </c>
      <c r="H241" s="21" t="s">
        <v>7</v>
      </c>
      <c r="I241" s="23" t="s">
        <v>8</v>
      </c>
      <c r="J241" s="20" t="s">
        <v>5</v>
      </c>
      <c r="K241" s="21" t="s">
        <v>6</v>
      </c>
      <c r="L241" s="21" t="s">
        <v>7</v>
      </c>
      <c r="M241" s="23" t="s">
        <v>8</v>
      </c>
      <c r="N241" s="20" t="s">
        <v>5</v>
      </c>
      <c r="O241" s="21" t="s">
        <v>6</v>
      </c>
      <c r="P241" s="21" t="s">
        <v>7</v>
      </c>
      <c r="Q241" s="23" t="s">
        <v>8</v>
      </c>
      <c r="R241" s="20" t="s">
        <v>5</v>
      </c>
      <c r="S241" s="21" t="s">
        <v>6</v>
      </c>
      <c r="T241" s="21" t="s">
        <v>7</v>
      </c>
      <c r="U241" s="23" t="s">
        <v>8</v>
      </c>
      <c r="V241" s="24"/>
      <c r="W241" s="96">
        <f>IF(SUM(E242:E255)&gt;0,LARGE(E242:E255,1),0)</f>
        <v>220</v>
      </c>
      <c r="X241" s="78">
        <f>IF(SUM(I242:I255)&gt;0,LARGE(I242:I255,1),0)</f>
        <v>259</v>
      </c>
      <c r="Y241" s="78">
        <f>IF(SUM(M242:M255)&gt;0,LARGE(M242:M255,1),0)</f>
        <v>0</v>
      </c>
      <c r="Z241" s="78">
        <f>IF(SUM(Q242:Q255)&gt;0,LARGE(Q242:Q255,1),0)</f>
        <v>0</v>
      </c>
      <c r="AA241" s="79">
        <f>IF(SUM(U242:U255)&gt;0,LARGE(U242:U255,1),0)</f>
        <v>0</v>
      </c>
    </row>
    <row r="242" spans="1:27" ht="14.25" thickTop="1">
      <c r="A242" s="115" t="s">
        <v>67</v>
      </c>
      <c r="B242" s="133"/>
      <c r="C242" s="134"/>
      <c r="D242" s="135"/>
      <c r="E242" s="136">
        <f>IF(SUM(B242:D242)&gt;0,SUM(B242:D242),"")</f>
      </c>
      <c r="F242" s="133"/>
      <c r="G242" s="134"/>
      <c r="H242" s="135"/>
      <c r="I242" s="136">
        <f>IF(SUM(F242:H242)&gt;0,SUM(F242:H242),"")</f>
      </c>
      <c r="J242" s="133"/>
      <c r="K242" s="134"/>
      <c r="L242" s="135"/>
      <c r="M242" s="136">
        <f>IF(SUM(J242:L242)&gt;0,SUM(J242:L242),"")</f>
      </c>
      <c r="N242" s="133"/>
      <c r="O242" s="134"/>
      <c r="P242" s="135"/>
      <c r="Q242" s="136">
        <f>IF(SUM(N242:P242)&gt;0,SUM(N242:P242),"")</f>
      </c>
      <c r="R242" s="133"/>
      <c r="S242" s="134"/>
      <c r="T242" s="135"/>
      <c r="U242" s="136">
        <f>IF(SUM(R242:T242)&gt;0,SUM(R242:T242),"")</f>
      </c>
      <c r="V242" s="34"/>
      <c r="W242" s="78"/>
      <c r="X242" s="78"/>
      <c r="Y242" s="78"/>
      <c r="Z242" s="78"/>
      <c r="AA242" s="79"/>
    </row>
    <row r="243" spans="1:27" ht="13.5">
      <c r="A243" s="45" t="s">
        <v>108</v>
      </c>
      <c r="B243" s="137"/>
      <c r="C243" s="138"/>
      <c r="D243" s="139"/>
      <c r="E243" s="136">
        <v>165</v>
      </c>
      <c r="F243" s="137"/>
      <c r="G243" s="138"/>
      <c r="H243" s="139"/>
      <c r="I243" s="136">
        <f aca="true" t="shared" si="70" ref="I243:I255">IF(SUM(F243:H243)&gt;0,SUM(F243:H243),"")</f>
      </c>
      <c r="J243" s="137"/>
      <c r="K243" s="138"/>
      <c r="L243" s="139"/>
      <c r="M243" s="136">
        <f aca="true" t="shared" si="71" ref="M243:M255">IF(SUM(J243:L243)&gt;0,SUM(J243:L243),"")</f>
      </c>
      <c r="N243" s="137"/>
      <c r="O243" s="138"/>
      <c r="P243" s="139"/>
      <c r="Q243" s="136">
        <f aca="true" t="shared" si="72" ref="Q243:Q255">IF(SUM(N243:P243)&gt;0,SUM(N243:P243),"")</f>
      </c>
      <c r="R243" s="137"/>
      <c r="S243" s="138"/>
      <c r="T243" s="139"/>
      <c r="U243" s="136">
        <f aca="true" t="shared" si="73" ref="U243:U255">IF(SUM(R243:T243)&gt;0,SUM(R243:T243),"")</f>
      </c>
      <c r="V243" s="35"/>
      <c r="W243" s="78"/>
      <c r="X243" s="78"/>
      <c r="Y243" s="78"/>
      <c r="Z243" s="78"/>
      <c r="AA243" s="79"/>
    </row>
    <row r="244" spans="1:27" ht="13.5">
      <c r="A244" s="45" t="s">
        <v>105</v>
      </c>
      <c r="B244" s="137"/>
      <c r="C244" s="138"/>
      <c r="D244" s="139"/>
      <c r="E244" s="136">
        <f aca="true" t="shared" si="74" ref="E244:E255">IF(SUM(B244:D244)&gt;0,SUM(B244:D244),"")</f>
      </c>
      <c r="F244" s="137"/>
      <c r="G244" s="138"/>
      <c r="H244" s="139"/>
      <c r="I244" s="136">
        <f t="shared" si="70"/>
      </c>
      <c r="J244" s="137"/>
      <c r="K244" s="138"/>
      <c r="L244" s="139"/>
      <c r="M244" s="136">
        <f t="shared" si="71"/>
      </c>
      <c r="N244" s="137"/>
      <c r="O244" s="138"/>
      <c r="P244" s="139"/>
      <c r="Q244" s="136">
        <f t="shared" si="72"/>
      </c>
      <c r="R244" s="137"/>
      <c r="S244" s="138"/>
      <c r="T244" s="139"/>
      <c r="U244" s="136">
        <f t="shared" si="73"/>
      </c>
      <c r="V244" s="36" t="s">
        <v>11</v>
      </c>
      <c r="W244" s="78"/>
      <c r="X244" s="78"/>
      <c r="Y244" s="78"/>
      <c r="Z244" s="78"/>
      <c r="AA244" s="79"/>
    </row>
    <row r="245" spans="1:27" ht="13.5">
      <c r="A245" s="45" t="s">
        <v>104</v>
      </c>
      <c r="B245" s="137"/>
      <c r="C245" s="138"/>
      <c r="D245" s="139"/>
      <c r="E245" s="136">
        <f t="shared" si="74"/>
      </c>
      <c r="F245" s="137"/>
      <c r="G245" s="138"/>
      <c r="H245" s="139"/>
      <c r="I245" s="136">
        <f t="shared" si="70"/>
      </c>
      <c r="J245" s="137"/>
      <c r="K245" s="138"/>
      <c r="L245" s="139"/>
      <c r="M245" s="136">
        <f t="shared" si="71"/>
      </c>
      <c r="N245" s="137"/>
      <c r="O245" s="138"/>
      <c r="P245" s="139"/>
      <c r="Q245" s="136">
        <f t="shared" si="72"/>
      </c>
      <c r="R245" s="137"/>
      <c r="S245" s="138"/>
      <c r="T245" s="139"/>
      <c r="U245" s="136">
        <f t="shared" si="73"/>
      </c>
      <c r="V245" s="36" t="s">
        <v>12</v>
      </c>
      <c r="W245" s="78"/>
      <c r="X245" s="78"/>
      <c r="Y245" s="78"/>
      <c r="Z245" s="78"/>
      <c r="AA245" s="79"/>
    </row>
    <row r="246" spans="1:27" ht="13.5">
      <c r="A246" s="45" t="s">
        <v>109</v>
      </c>
      <c r="B246" s="137"/>
      <c r="C246" s="138"/>
      <c r="D246" s="140"/>
      <c r="E246" s="136">
        <f t="shared" si="74"/>
      </c>
      <c r="F246" s="137"/>
      <c r="G246" s="138"/>
      <c r="H246" s="140"/>
      <c r="I246" s="136">
        <f t="shared" si="70"/>
      </c>
      <c r="J246" s="137"/>
      <c r="K246" s="138"/>
      <c r="L246" s="140"/>
      <c r="M246" s="136">
        <f t="shared" si="71"/>
      </c>
      <c r="N246" s="137"/>
      <c r="O246" s="138"/>
      <c r="P246" s="140"/>
      <c r="Q246" s="136">
        <f t="shared" si="72"/>
      </c>
      <c r="R246" s="137"/>
      <c r="S246" s="138"/>
      <c r="T246" s="140"/>
      <c r="U246" s="136">
        <f t="shared" si="73"/>
      </c>
      <c r="V246" s="36" t="s">
        <v>12</v>
      </c>
      <c r="W246" s="78"/>
      <c r="X246" s="78"/>
      <c r="Y246" s="78"/>
      <c r="Z246" s="78"/>
      <c r="AA246" s="79"/>
    </row>
    <row r="247" spans="1:27" ht="13.5">
      <c r="A247" s="45" t="s">
        <v>107</v>
      </c>
      <c r="B247" s="137"/>
      <c r="C247" s="138"/>
      <c r="D247" s="140"/>
      <c r="E247" s="136">
        <f t="shared" si="74"/>
      </c>
      <c r="F247" s="137"/>
      <c r="G247" s="138"/>
      <c r="H247" s="140"/>
      <c r="I247" s="136">
        <f t="shared" si="70"/>
      </c>
      <c r="J247" s="137"/>
      <c r="K247" s="138"/>
      <c r="L247" s="140"/>
      <c r="M247" s="136">
        <f t="shared" si="71"/>
      </c>
      <c r="N247" s="137"/>
      <c r="O247" s="138"/>
      <c r="P247" s="140"/>
      <c r="Q247" s="136">
        <f t="shared" si="72"/>
      </c>
      <c r="R247" s="137"/>
      <c r="S247" s="138"/>
      <c r="T247" s="140"/>
      <c r="U247" s="136">
        <f t="shared" si="73"/>
      </c>
      <c r="V247" s="36"/>
      <c r="W247" s="78"/>
      <c r="X247" s="78"/>
      <c r="Y247" s="78"/>
      <c r="Z247" s="78"/>
      <c r="AA247" s="79"/>
    </row>
    <row r="248" spans="1:27" ht="13.5">
      <c r="A248" s="45" t="s">
        <v>128</v>
      </c>
      <c r="B248" s="137"/>
      <c r="C248" s="138"/>
      <c r="D248" s="139"/>
      <c r="E248" s="136">
        <f>IF(SUM(B248:D248)&gt;0,SUM(B248:D248),"")</f>
      </c>
      <c r="F248" s="137"/>
      <c r="G248" s="138"/>
      <c r="H248" s="139"/>
      <c r="I248" s="136">
        <f>IF(SUM(F248:H248)&gt;0,SUM(F248:H248),"")</f>
      </c>
      <c r="J248" s="137"/>
      <c r="K248" s="138"/>
      <c r="L248" s="139"/>
      <c r="M248" s="136">
        <f>IF(SUM(J248:L248)&gt;0,SUM(J248:L248),"")</f>
      </c>
      <c r="N248" s="137"/>
      <c r="O248" s="138"/>
      <c r="P248" s="139"/>
      <c r="Q248" s="136">
        <f>IF(SUM(N248:P248)&gt;0,SUM(N248:P248),"")</f>
      </c>
      <c r="R248" s="137"/>
      <c r="S248" s="138"/>
      <c r="T248" s="139"/>
      <c r="U248" s="136">
        <f>IF(SUM(R248:T248)&gt;0,SUM(R248:T248),"")</f>
      </c>
      <c r="V248" s="36" t="s">
        <v>13</v>
      </c>
      <c r="W248" s="78"/>
      <c r="X248" s="78"/>
      <c r="Y248" s="78"/>
      <c r="Z248" s="78"/>
      <c r="AA248" s="79"/>
    </row>
    <row r="249" spans="1:27" ht="13.5">
      <c r="A249" s="45" t="s">
        <v>63</v>
      </c>
      <c r="B249" s="137"/>
      <c r="C249" s="138"/>
      <c r="D249" s="139"/>
      <c r="E249" s="136">
        <v>214</v>
      </c>
      <c r="F249" s="137"/>
      <c r="G249" s="138"/>
      <c r="H249" s="139"/>
      <c r="I249" s="136">
        <f>IF(SUM(F249:H249)&gt;0,SUM(F249:H249),"")</f>
      </c>
      <c r="J249" s="137"/>
      <c r="K249" s="138"/>
      <c r="L249" s="139"/>
      <c r="M249" s="136">
        <f>IF(SUM(J249:L249)&gt;0,SUM(J249:L249),"")</f>
      </c>
      <c r="N249" s="137"/>
      <c r="O249" s="138"/>
      <c r="P249" s="139"/>
      <c r="Q249" s="136">
        <f>IF(SUM(N249:P249)&gt;0,SUM(N249:P249),"")</f>
      </c>
      <c r="R249" s="137"/>
      <c r="S249" s="138"/>
      <c r="T249" s="139"/>
      <c r="U249" s="136">
        <f>IF(SUM(R249:T249)&gt;0,SUM(R249:T249),"")</f>
      </c>
      <c r="V249" s="36" t="s">
        <v>14</v>
      </c>
      <c r="W249" s="78"/>
      <c r="X249" s="78"/>
      <c r="Y249" s="78"/>
      <c r="Z249" s="78"/>
      <c r="AA249" s="79"/>
    </row>
    <row r="250" spans="1:27" ht="13.5">
      <c r="A250" s="45" t="s">
        <v>106</v>
      </c>
      <c r="B250" s="137"/>
      <c r="C250" s="138"/>
      <c r="D250" s="139"/>
      <c r="E250" s="136">
        <v>220</v>
      </c>
      <c r="F250" s="137"/>
      <c r="G250" s="138"/>
      <c r="H250" s="139"/>
      <c r="I250" s="136">
        <v>259</v>
      </c>
      <c r="J250" s="137"/>
      <c r="K250" s="138"/>
      <c r="L250" s="139"/>
      <c r="M250" s="136">
        <f>IF(SUM(J250:L250)&gt;0,SUM(J250:L250),"")</f>
      </c>
      <c r="N250" s="137"/>
      <c r="O250" s="138"/>
      <c r="P250" s="139"/>
      <c r="Q250" s="136">
        <f>IF(SUM(N250:P250)&gt;0,SUM(N250:P250),"")</f>
      </c>
      <c r="R250" s="137"/>
      <c r="S250" s="138"/>
      <c r="T250" s="139"/>
      <c r="U250" s="136">
        <f>IF(SUM(R250:T250)&gt;0,SUM(R250:T250),"")</f>
      </c>
      <c r="V250" s="36" t="s">
        <v>15</v>
      </c>
      <c r="W250" s="78"/>
      <c r="X250" s="78"/>
      <c r="Y250" s="78"/>
      <c r="Z250" s="78"/>
      <c r="AA250" s="79"/>
    </row>
    <row r="251" spans="1:27" ht="13.5">
      <c r="A251" s="26"/>
      <c r="B251" s="137"/>
      <c r="C251" s="138"/>
      <c r="D251" s="139"/>
      <c r="E251" s="136">
        <f t="shared" si="74"/>
      </c>
      <c r="F251" s="137"/>
      <c r="G251" s="138"/>
      <c r="H251" s="139"/>
      <c r="I251" s="136">
        <f t="shared" si="70"/>
      </c>
      <c r="J251" s="137"/>
      <c r="K251" s="138"/>
      <c r="L251" s="139"/>
      <c r="M251" s="136">
        <f t="shared" si="71"/>
      </c>
      <c r="N251" s="137"/>
      <c r="O251" s="138"/>
      <c r="P251" s="139"/>
      <c r="Q251" s="136">
        <f t="shared" si="72"/>
      </c>
      <c r="R251" s="137"/>
      <c r="S251" s="138"/>
      <c r="T251" s="139"/>
      <c r="U251" s="136">
        <f t="shared" si="73"/>
      </c>
      <c r="V251" s="36" t="s">
        <v>16</v>
      </c>
      <c r="W251" s="78"/>
      <c r="X251" s="78"/>
      <c r="Y251" s="78"/>
      <c r="Z251" s="78"/>
      <c r="AA251" s="79"/>
    </row>
    <row r="252" spans="1:27" ht="13.5">
      <c r="A252" s="26"/>
      <c r="B252" s="137"/>
      <c r="C252" s="138"/>
      <c r="D252" s="139"/>
      <c r="E252" s="136">
        <f t="shared" si="74"/>
      </c>
      <c r="F252" s="137"/>
      <c r="G252" s="138"/>
      <c r="H252" s="139"/>
      <c r="I252" s="136">
        <f t="shared" si="70"/>
      </c>
      <c r="J252" s="137"/>
      <c r="K252" s="138"/>
      <c r="L252" s="139"/>
      <c r="M252" s="136">
        <f t="shared" si="71"/>
      </c>
      <c r="N252" s="137"/>
      <c r="O252" s="138"/>
      <c r="P252" s="139"/>
      <c r="Q252" s="136">
        <f t="shared" si="72"/>
      </c>
      <c r="R252" s="137"/>
      <c r="S252" s="138"/>
      <c r="T252" s="139"/>
      <c r="U252" s="136">
        <f t="shared" si="73"/>
      </c>
      <c r="V252" s="36" t="s">
        <v>12</v>
      </c>
      <c r="W252" s="78"/>
      <c r="X252" s="78"/>
      <c r="Y252" s="78"/>
      <c r="Z252" s="78"/>
      <c r="AA252" s="79"/>
    </row>
    <row r="253" spans="1:27" ht="13.5">
      <c r="A253" s="26"/>
      <c r="B253" s="137"/>
      <c r="C253" s="138"/>
      <c r="D253" s="139"/>
      <c r="E253" s="136">
        <f t="shared" si="74"/>
      </c>
      <c r="F253" s="137"/>
      <c r="G253" s="138"/>
      <c r="H253" s="139"/>
      <c r="I253" s="136">
        <f t="shared" si="70"/>
      </c>
      <c r="J253" s="137"/>
      <c r="K253" s="138"/>
      <c r="L253" s="139"/>
      <c r="M253" s="136">
        <f t="shared" si="71"/>
      </c>
      <c r="N253" s="137"/>
      <c r="O253" s="138"/>
      <c r="P253" s="139"/>
      <c r="Q253" s="136">
        <f t="shared" si="72"/>
      </c>
      <c r="R253" s="137"/>
      <c r="S253" s="138"/>
      <c r="T253" s="139"/>
      <c r="U253" s="136">
        <f t="shared" si="73"/>
      </c>
      <c r="V253" s="36"/>
      <c r="W253" s="78"/>
      <c r="X253" s="78"/>
      <c r="Y253" s="78"/>
      <c r="Z253" s="78"/>
      <c r="AA253" s="79"/>
    </row>
    <row r="254" spans="1:27" ht="13.5">
      <c r="A254" s="26" t="s">
        <v>22</v>
      </c>
      <c r="B254" s="137"/>
      <c r="C254" s="138"/>
      <c r="D254" s="139"/>
      <c r="E254" s="136">
        <f t="shared" si="74"/>
      </c>
      <c r="F254" s="137"/>
      <c r="G254" s="138"/>
      <c r="H254" s="139"/>
      <c r="I254" s="136">
        <f t="shared" si="70"/>
      </c>
      <c r="J254" s="137"/>
      <c r="K254" s="138"/>
      <c r="L254" s="139"/>
      <c r="M254" s="136">
        <f t="shared" si="71"/>
      </c>
      <c r="N254" s="137"/>
      <c r="O254" s="138"/>
      <c r="P254" s="139"/>
      <c r="Q254" s="136">
        <f t="shared" si="72"/>
      </c>
      <c r="R254" s="137"/>
      <c r="S254" s="138"/>
      <c r="T254" s="139"/>
      <c r="U254" s="136">
        <f t="shared" si="73"/>
      </c>
      <c r="V254" s="35"/>
      <c r="W254" s="78"/>
      <c r="X254" s="78"/>
      <c r="Y254" s="78"/>
      <c r="Z254" s="78"/>
      <c r="AA254" s="79"/>
    </row>
    <row r="255" spans="1:27" ht="13.5">
      <c r="A255" s="26" t="s">
        <v>23</v>
      </c>
      <c r="B255" s="137"/>
      <c r="C255" s="138"/>
      <c r="D255" s="139"/>
      <c r="E255" s="136">
        <f t="shared" si="74"/>
      </c>
      <c r="F255" s="137"/>
      <c r="G255" s="138"/>
      <c r="H255" s="139"/>
      <c r="I255" s="136">
        <f t="shared" si="70"/>
      </c>
      <c r="J255" s="137"/>
      <c r="K255" s="138"/>
      <c r="L255" s="139"/>
      <c r="M255" s="136">
        <f t="shared" si="71"/>
      </c>
      <c r="N255" s="137"/>
      <c r="O255" s="138"/>
      <c r="P255" s="139"/>
      <c r="Q255" s="136">
        <f t="shared" si="72"/>
      </c>
      <c r="R255" s="137"/>
      <c r="S255" s="138"/>
      <c r="T255" s="139"/>
      <c r="U255" s="136">
        <f t="shared" si="73"/>
      </c>
      <c r="V255" s="35"/>
      <c r="W255" s="78"/>
      <c r="X255" s="78"/>
      <c r="Y255" s="78"/>
      <c r="Z255" s="78"/>
      <c r="AA255" s="79"/>
    </row>
    <row r="256" spans="1:27" ht="14.25" thickBot="1">
      <c r="A256" s="28" t="s">
        <v>10</v>
      </c>
      <c r="B256" s="144">
        <f aca="true" t="shared" si="75" ref="B256:U256">IF(SUM(B242:B253)=0,0,AVERAGE(B242:B253))</f>
        <v>0</v>
      </c>
      <c r="C256" s="145">
        <f t="shared" si="75"/>
        <v>0</v>
      </c>
      <c r="D256" s="146">
        <f t="shared" si="75"/>
        <v>0</v>
      </c>
      <c r="E256" s="147">
        <f t="shared" si="75"/>
        <v>199.66666666666666</v>
      </c>
      <c r="F256" s="144">
        <f t="shared" si="75"/>
        <v>0</v>
      </c>
      <c r="G256" s="145">
        <f t="shared" si="75"/>
        <v>0</v>
      </c>
      <c r="H256" s="146">
        <f t="shared" si="75"/>
        <v>0</v>
      </c>
      <c r="I256" s="147">
        <f t="shared" si="75"/>
        <v>259</v>
      </c>
      <c r="J256" s="144">
        <f t="shared" si="75"/>
        <v>0</v>
      </c>
      <c r="K256" s="145">
        <f t="shared" si="75"/>
        <v>0</v>
      </c>
      <c r="L256" s="146">
        <f t="shared" si="75"/>
        <v>0</v>
      </c>
      <c r="M256" s="147">
        <f t="shared" si="75"/>
        <v>0</v>
      </c>
      <c r="N256" s="144">
        <f t="shared" si="75"/>
        <v>0</v>
      </c>
      <c r="O256" s="145">
        <f t="shared" si="75"/>
        <v>0</v>
      </c>
      <c r="P256" s="146">
        <f t="shared" si="75"/>
        <v>0</v>
      </c>
      <c r="Q256" s="147">
        <f t="shared" si="75"/>
        <v>0</v>
      </c>
      <c r="R256" s="144">
        <f t="shared" si="75"/>
        <v>0</v>
      </c>
      <c r="S256" s="145">
        <f t="shared" si="75"/>
        <v>0</v>
      </c>
      <c r="T256" s="146">
        <f t="shared" si="75"/>
        <v>0</v>
      </c>
      <c r="U256" s="147">
        <f t="shared" si="75"/>
        <v>0</v>
      </c>
      <c r="V256" s="43"/>
      <c r="W256" s="78"/>
      <c r="X256" s="78"/>
      <c r="Y256" s="78"/>
      <c r="Z256" s="78"/>
      <c r="AA256" s="79"/>
    </row>
    <row r="257" spans="1:27" ht="14.25" thickBot="1">
      <c r="A257" s="2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30"/>
      <c r="V257" s="29"/>
      <c r="W257" s="78" t="s">
        <v>62</v>
      </c>
      <c r="X257" s="94"/>
      <c r="Y257" s="94"/>
      <c r="Z257" s="94"/>
      <c r="AA257" s="95"/>
    </row>
    <row r="258" spans="1:27" ht="13.5">
      <c r="A258" s="32" t="s">
        <v>58</v>
      </c>
      <c r="B258" s="228" t="s">
        <v>179</v>
      </c>
      <c r="C258" s="229"/>
      <c r="D258" s="229"/>
      <c r="E258" s="230"/>
      <c r="F258" s="228" t="s">
        <v>180</v>
      </c>
      <c r="G258" s="229"/>
      <c r="H258" s="229"/>
      <c r="I258" s="230"/>
      <c r="J258" s="228" t="s">
        <v>181</v>
      </c>
      <c r="K258" s="229"/>
      <c r="L258" s="229"/>
      <c r="M258" s="230"/>
      <c r="N258" s="228" t="s">
        <v>182</v>
      </c>
      <c r="O258" s="229"/>
      <c r="P258" s="229"/>
      <c r="Q258" s="230"/>
      <c r="R258" s="228" t="s">
        <v>183</v>
      </c>
      <c r="S258" s="229"/>
      <c r="T258" s="229"/>
      <c r="U258" s="230"/>
      <c r="V258" s="33"/>
      <c r="W258" s="78" t="str">
        <f>B258</f>
        <v>NA 11</v>
      </c>
      <c r="X258" s="78" t="str">
        <f>F258</f>
        <v>NA 12</v>
      </c>
      <c r="Y258" s="78" t="str">
        <f>J258</f>
        <v>NA 13</v>
      </c>
      <c r="Z258" s="78" t="str">
        <f>N258</f>
        <v>NA 14</v>
      </c>
      <c r="AA258" s="79" t="str">
        <f>R258</f>
        <v>NA 15</v>
      </c>
    </row>
    <row r="259" spans="1:27" ht="14.25" thickBot="1">
      <c r="A259" s="19" t="s">
        <v>4</v>
      </c>
      <c r="B259" s="20" t="s">
        <v>5</v>
      </c>
      <c r="C259" s="21" t="s">
        <v>6</v>
      </c>
      <c r="D259" s="21" t="s">
        <v>7</v>
      </c>
      <c r="E259" s="23" t="s">
        <v>8</v>
      </c>
      <c r="F259" s="20" t="s">
        <v>5</v>
      </c>
      <c r="G259" s="21" t="s">
        <v>6</v>
      </c>
      <c r="H259" s="21" t="s">
        <v>7</v>
      </c>
      <c r="I259" s="23" t="s">
        <v>8</v>
      </c>
      <c r="J259" s="20" t="s">
        <v>5</v>
      </c>
      <c r="K259" s="21" t="s">
        <v>6</v>
      </c>
      <c r="L259" s="21" t="s">
        <v>7</v>
      </c>
      <c r="M259" s="23" t="s">
        <v>8</v>
      </c>
      <c r="N259" s="20" t="s">
        <v>5</v>
      </c>
      <c r="O259" s="21" t="s">
        <v>6</v>
      </c>
      <c r="P259" s="21" t="s">
        <v>7</v>
      </c>
      <c r="Q259" s="23" t="s">
        <v>8</v>
      </c>
      <c r="R259" s="20" t="s">
        <v>5</v>
      </c>
      <c r="S259" s="21" t="s">
        <v>6</v>
      </c>
      <c r="T259" s="21" t="s">
        <v>7</v>
      </c>
      <c r="U259" s="23" t="s">
        <v>8</v>
      </c>
      <c r="V259" s="24"/>
      <c r="W259" s="96">
        <f>IF(SUM(E260:E273)&gt;0,LARGE(E260:E273,1),0)</f>
        <v>0</v>
      </c>
      <c r="X259" s="78">
        <f>IF(SUM(I260:I273)&gt;0,LARGE(I260:I273,1),0)</f>
        <v>0</v>
      </c>
      <c r="Y259" s="78">
        <f>IF(SUM(M260:M273)&gt;0,LARGE(M260:M273,1),0)</f>
        <v>0</v>
      </c>
      <c r="Z259" s="78">
        <f>IF(SUM(Q260:Q273)&gt;0,LARGE(Q260:Q273,1),0)</f>
        <v>0</v>
      </c>
      <c r="AA259" s="79">
        <f>IF(SUM(U260:U273)&gt;0,LARGE(U260:U273,1),0)</f>
        <v>0</v>
      </c>
    </row>
    <row r="260" spans="1:27" ht="14.25" thickTop="1">
      <c r="A260" s="115" t="s">
        <v>67</v>
      </c>
      <c r="B260" s="133"/>
      <c r="C260" s="134"/>
      <c r="D260" s="135"/>
      <c r="E260" s="136">
        <f aca="true" t="shared" si="76" ref="E260:E268">IF(SUM(B260:D260)&gt;0,SUM(B260:D260),"")</f>
      </c>
      <c r="F260" s="133"/>
      <c r="G260" s="134"/>
      <c r="H260" s="135"/>
      <c r="I260" s="136">
        <f aca="true" t="shared" si="77" ref="I260:I268">IF(SUM(F260:H260)&gt;0,SUM(F260:H260),"")</f>
      </c>
      <c r="J260" s="133"/>
      <c r="K260" s="134"/>
      <c r="L260" s="135"/>
      <c r="M260" s="136">
        <f aca="true" t="shared" si="78" ref="M260:M268">IF(SUM(J260:L260)&gt;0,SUM(J260:L260),"")</f>
      </c>
      <c r="N260" s="133"/>
      <c r="O260" s="134"/>
      <c r="P260" s="135"/>
      <c r="Q260" s="136">
        <f aca="true" t="shared" si="79" ref="Q260:Q268">IF(SUM(N260:P260)&gt;0,SUM(N260:P260),"")</f>
      </c>
      <c r="R260" s="133"/>
      <c r="S260" s="134"/>
      <c r="T260" s="135"/>
      <c r="U260" s="136">
        <f aca="true" t="shared" si="80" ref="U260:U268">IF(SUM(R260:T260)&gt;0,SUM(R260:T260),"")</f>
      </c>
      <c r="V260" s="34"/>
      <c r="W260" s="78"/>
      <c r="X260" s="78"/>
      <c r="Y260" s="78"/>
      <c r="Z260" s="78"/>
      <c r="AA260" s="79"/>
    </row>
    <row r="261" spans="1:27" ht="13.5">
      <c r="A261" s="45" t="s">
        <v>108</v>
      </c>
      <c r="B261" s="137"/>
      <c r="C261" s="138"/>
      <c r="D261" s="139"/>
      <c r="E261" s="136">
        <f t="shared" si="76"/>
      </c>
      <c r="F261" s="137"/>
      <c r="G261" s="138"/>
      <c r="H261" s="139"/>
      <c r="I261" s="136">
        <f t="shared" si="77"/>
      </c>
      <c r="J261" s="137"/>
      <c r="K261" s="138"/>
      <c r="L261" s="139"/>
      <c r="M261" s="136">
        <f t="shared" si="78"/>
      </c>
      <c r="N261" s="137"/>
      <c r="O261" s="138"/>
      <c r="P261" s="139"/>
      <c r="Q261" s="136">
        <f t="shared" si="79"/>
      </c>
      <c r="R261" s="137"/>
      <c r="S261" s="138"/>
      <c r="T261" s="139"/>
      <c r="U261" s="136">
        <f t="shared" si="80"/>
      </c>
      <c r="V261" s="35"/>
      <c r="W261" s="78"/>
      <c r="X261" s="78"/>
      <c r="Y261" s="78"/>
      <c r="Z261" s="78"/>
      <c r="AA261" s="79"/>
    </row>
    <row r="262" spans="1:27" ht="13.5">
      <c r="A262" s="45" t="s">
        <v>105</v>
      </c>
      <c r="B262" s="137"/>
      <c r="C262" s="138"/>
      <c r="D262" s="139"/>
      <c r="E262" s="136">
        <f t="shared" si="76"/>
      </c>
      <c r="F262" s="137"/>
      <c r="G262" s="138"/>
      <c r="H262" s="139"/>
      <c r="I262" s="136">
        <f t="shared" si="77"/>
      </c>
      <c r="J262" s="137"/>
      <c r="K262" s="138"/>
      <c r="L262" s="139"/>
      <c r="M262" s="136">
        <f t="shared" si="78"/>
      </c>
      <c r="N262" s="137"/>
      <c r="O262" s="138"/>
      <c r="P262" s="139"/>
      <c r="Q262" s="136">
        <f t="shared" si="79"/>
      </c>
      <c r="R262" s="137"/>
      <c r="S262" s="138"/>
      <c r="T262" s="139"/>
      <c r="U262" s="136">
        <f t="shared" si="80"/>
      </c>
      <c r="V262" s="36" t="s">
        <v>11</v>
      </c>
      <c r="W262" s="78"/>
      <c r="X262" s="78"/>
      <c r="Y262" s="78"/>
      <c r="Z262" s="78"/>
      <c r="AA262" s="79"/>
    </row>
    <row r="263" spans="1:27" ht="13.5">
      <c r="A263" s="45" t="s">
        <v>104</v>
      </c>
      <c r="B263" s="137"/>
      <c r="C263" s="138"/>
      <c r="D263" s="139"/>
      <c r="E263" s="136">
        <f t="shared" si="76"/>
      </c>
      <c r="F263" s="137"/>
      <c r="G263" s="138"/>
      <c r="H263" s="139"/>
      <c r="I263" s="136">
        <f t="shared" si="77"/>
      </c>
      <c r="J263" s="137"/>
      <c r="K263" s="138"/>
      <c r="L263" s="139"/>
      <c r="M263" s="136">
        <f t="shared" si="78"/>
      </c>
      <c r="N263" s="137"/>
      <c r="O263" s="138"/>
      <c r="P263" s="139"/>
      <c r="Q263" s="136">
        <f t="shared" si="79"/>
      </c>
      <c r="R263" s="137"/>
      <c r="S263" s="138"/>
      <c r="T263" s="139"/>
      <c r="U263" s="136">
        <f t="shared" si="80"/>
      </c>
      <c r="V263" s="36" t="s">
        <v>12</v>
      </c>
      <c r="W263" s="78"/>
      <c r="X263" s="78"/>
      <c r="Y263" s="78"/>
      <c r="Z263" s="78"/>
      <c r="AA263" s="79"/>
    </row>
    <row r="264" spans="1:27" ht="13.5">
      <c r="A264" s="45" t="s">
        <v>109</v>
      </c>
      <c r="B264" s="137"/>
      <c r="C264" s="138"/>
      <c r="D264" s="140"/>
      <c r="E264" s="136">
        <f t="shared" si="76"/>
      </c>
      <c r="F264" s="137"/>
      <c r="G264" s="138"/>
      <c r="H264" s="140"/>
      <c r="I264" s="136">
        <f t="shared" si="77"/>
      </c>
      <c r="J264" s="137"/>
      <c r="K264" s="138"/>
      <c r="L264" s="140"/>
      <c r="M264" s="136">
        <f t="shared" si="78"/>
      </c>
      <c r="N264" s="137"/>
      <c r="O264" s="138"/>
      <c r="P264" s="140"/>
      <c r="Q264" s="136">
        <f t="shared" si="79"/>
      </c>
      <c r="R264" s="137"/>
      <c r="S264" s="138"/>
      <c r="T264" s="140"/>
      <c r="U264" s="136">
        <f t="shared" si="80"/>
      </c>
      <c r="V264" s="36" t="s">
        <v>12</v>
      </c>
      <c r="W264" s="78"/>
      <c r="X264" s="78"/>
      <c r="Y264" s="78"/>
      <c r="Z264" s="78"/>
      <c r="AA264" s="79"/>
    </row>
    <row r="265" spans="1:27" ht="13.5">
      <c r="A265" s="45" t="s">
        <v>107</v>
      </c>
      <c r="B265" s="137"/>
      <c r="C265" s="138"/>
      <c r="D265" s="140"/>
      <c r="E265" s="136">
        <f t="shared" si="76"/>
      </c>
      <c r="F265" s="137"/>
      <c r="G265" s="138"/>
      <c r="H265" s="140"/>
      <c r="I265" s="136">
        <f t="shared" si="77"/>
      </c>
      <c r="J265" s="137"/>
      <c r="K265" s="138"/>
      <c r="L265" s="140"/>
      <c r="M265" s="136">
        <f t="shared" si="78"/>
      </c>
      <c r="N265" s="137"/>
      <c r="O265" s="138"/>
      <c r="P265" s="140"/>
      <c r="Q265" s="136">
        <f t="shared" si="79"/>
      </c>
      <c r="R265" s="137"/>
      <c r="S265" s="138"/>
      <c r="T265" s="140"/>
      <c r="U265" s="136">
        <f t="shared" si="80"/>
      </c>
      <c r="V265" s="36"/>
      <c r="W265" s="78"/>
      <c r="X265" s="78"/>
      <c r="Y265" s="78"/>
      <c r="Z265" s="78"/>
      <c r="AA265" s="79"/>
    </row>
    <row r="266" spans="1:27" ht="13.5">
      <c r="A266" s="45" t="s">
        <v>128</v>
      </c>
      <c r="B266" s="137"/>
      <c r="C266" s="138"/>
      <c r="D266" s="139"/>
      <c r="E266" s="136">
        <f t="shared" si="76"/>
      </c>
      <c r="F266" s="137"/>
      <c r="G266" s="138"/>
      <c r="H266" s="139"/>
      <c r="I266" s="136">
        <f t="shared" si="77"/>
      </c>
      <c r="J266" s="137"/>
      <c r="K266" s="138"/>
      <c r="L266" s="139"/>
      <c r="M266" s="136">
        <f t="shared" si="78"/>
      </c>
      <c r="N266" s="137"/>
      <c r="O266" s="138"/>
      <c r="P266" s="139"/>
      <c r="Q266" s="136">
        <f t="shared" si="79"/>
      </c>
      <c r="R266" s="137"/>
      <c r="S266" s="138"/>
      <c r="T266" s="139"/>
      <c r="U266" s="136">
        <f t="shared" si="80"/>
      </c>
      <c r="V266" s="36" t="s">
        <v>13</v>
      </c>
      <c r="W266" s="78"/>
      <c r="X266" s="78"/>
      <c r="Y266" s="78"/>
      <c r="Z266" s="78"/>
      <c r="AA266" s="79"/>
    </row>
    <row r="267" spans="1:27" ht="13.5">
      <c r="A267" s="45" t="s">
        <v>63</v>
      </c>
      <c r="B267" s="137"/>
      <c r="C267" s="138"/>
      <c r="D267" s="139"/>
      <c r="E267" s="136">
        <f t="shared" si="76"/>
      </c>
      <c r="F267" s="137"/>
      <c r="G267" s="138"/>
      <c r="H267" s="139"/>
      <c r="I267" s="136">
        <f t="shared" si="77"/>
      </c>
      <c r="J267" s="137"/>
      <c r="K267" s="138"/>
      <c r="L267" s="139"/>
      <c r="M267" s="136">
        <f t="shared" si="78"/>
      </c>
      <c r="N267" s="137"/>
      <c r="O267" s="138"/>
      <c r="P267" s="139"/>
      <c r="Q267" s="136">
        <f t="shared" si="79"/>
      </c>
      <c r="R267" s="137"/>
      <c r="S267" s="138"/>
      <c r="T267" s="139"/>
      <c r="U267" s="136">
        <f t="shared" si="80"/>
      </c>
      <c r="V267" s="36" t="s">
        <v>14</v>
      </c>
      <c r="W267" s="78"/>
      <c r="X267" s="78"/>
      <c r="Y267" s="78"/>
      <c r="Z267" s="78"/>
      <c r="AA267" s="79"/>
    </row>
    <row r="268" spans="1:27" ht="13.5">
      <c r="A268" s="45" t="s">
        <v>106</v>
      </c>
      <c r="B268" s="137"/>
      <c r="C268" s="138"/>
      <c r="D268" s="139"/>
      <c r="E268" s="136">
        <f t="shared" si="76"/>
      </c>
      <c r="F268" s="137"/>
      <c r="G268" s="138"/>
      <c r="H268" s="139"/>
      <c r="I268" s="136">
        <f t="shared" si="77"/>
      </c>
      <c r="J268" s="137"/>
      <c r="K268" s="138"/>
      <c r="L268" s="139"/>
      <c r="M268" s="136">
        <f t="shared" si="78"/>
      </c>
      <c r="N268" s="137"/>
      <c r="O268" s="138"/>
      <c r="P268" s="139"/>
      <c r="Q268" s="136">
        <f t="shared" si="79"/>
      </c>
      <c r="R268" s="137"/>
      <c r="S268" s="138"/>
      <c r="T268" s="139"/>
      <c r="U268" s="136">
        <f t="shared" si="80"/>
      </c>
      <c r="V268" s="36" t="s">
        <v>15</v>
      </c>
      <c r="W268" s="78"/>
      <c r="X268" s="78"/>
      <c r="Y268" s="78"/>
      <c r="Z268" s="78"/>
      <c r="AA268" s="79"/>
    </row>
    <row r="269" spans="1:27" ht="13.5">
      <c r="A269" s="26"/>
      <c r="B269" s="137"/>
      <c r="C269" s="138"/>
      <c r="D269" s="139"/>
      <c r="E269" s="136">
        <f>IF(SUM(B269:D269)&gt;0,SUM(B269:D269),"")</f>
      </c>
      <c r="F269" s="137"/>
      <c r="G269" s="138"/>
      <c r="H269" s="139"/>
      <c r="I269" s="136">
        <f>IF(SUM(F269:H269)&gt;0,SUM(F269:H269),"")</f>
      </c>
      <c r="J269" s="137"/>
      <c r="K269" s="138"/>
      <c r="L269" s="139"/>
      <c r="M269" s="136">
        <f>IF(SUM(J269:L269)&gt;0,SUM(J269:L269),"")</f>
      </c>
      <c r="N269" s="137"/>
      <c r="O269" s="138"/>
      <c r="P269" s="139"/>
      <c r="Q269" s="136">
        <f>IF(SUM(N269:P269)&gt;0,SUM(N269:P269),"")</f>
      </c>
      <c r="R269" s="137"/>
      <c r="S269" s="138"/>
      <c r="T269" s="139"/>
      <c r="U269" s="136">
        <f>IF(SUM(R269:T269)&gt;0,SUM(R269:T269),"")</f>
      </c>
      <c r="V269" s="36" t="s">
        <v>16</v>
      </c>
      <c r="W269" s="78"/>
      <c r="X269" s="78"/>
      <c r="Y269" s="78"/>
      <c r="Z269" s="78"/>
      <c r="AA269" s="79"/>
    </row>
    <row r="270" spans="1:27" ht="13.5">
      <c r="A270" s="26"/>
      <c r="B270" s="137"/>
      <c r="C270" s="138"/>
      <c r="D270" s="139"/>
      <c r="E270" s="136">
        <f>IF(SUM(B270:D270)&gt;0,SUM(B270:D270),"")</f>
      </c>
      <c r="F270" s="137"/>
      <c r="G270" s="138"/>
      <c r="H270" s="139"/>
      <c r="I270" s="136">
        <f>IF(SUM(F270:H270)&gt;0,SUM(F270:H270),"")</f>
      </c>
      <c r="J270" s="137"/>
      <c r="K270" s="138"/>
      <c r="L270" s="139"/>
      <c r="M270" s="136">
        <f>IF(SUM(J270:L270)&gt;0,SUM(J270:L270),"")</f>
      </c>
      <c r="N270" s="137"/>
      <c r="O270" s="138"/>
      <c r="P270" s="139"/>
      <c r="Q270" s="136">
        <f>IF(SUM(N270:P270)&gt;0,SUM(N270:P270),"")</f>
      </c>
      <c r="R270" s="137"/>
      <c r="S270" s="138"/>
      <c r="T270" s="139"/>
      <c r="U270" s="136">
        <f>IF(SUM(R270:T270)&gt;0,SUM(R270:T270),"")</f>
      </c>
      <c r="V270" s="36" t="s">
        <v>12</v>
      </c>
      <c r="W270" s="78"/>
      <c r="X270" s="78"/>
      <c r="Y270" s="78"/>
      <c r="Z270" s="78"/>
      <c r="AA270" s="79"/>
    </row>
    <row r="271" spans="1:27" ht="13.5">
      <c r="A271" s="26"/>
      <c r="B271" s="137"/>
      <c r="C271" s="138"/>
      <c r="D271" s="139"/>
      <c r="E271" s="136">
        <f>IF(SUM(B271:D271)&gt;0,SUM(B271:D271),"")</f>
      </c>
      <c r="F271" s="137"/>
      <c r="G271" s="138"/>
      <c r="H271" s="139"/>
      <c r="I271" s="136">
        <f>IF(SUM(F271:H271)&gt;0,SUM(F271:H271),"")</f>
      </c>
      <c r="J271" s="137"/>
      <c r="K271" s="138"/>
      <c r="L271" s="139"/>
      <c r="M271" s="136">
        <f>IF(SUM(J271:L271)&gt;0,SUM(J271:L271),"")</f>
      </c>
      <c r="N271" s="137"/>
      <c r="O271" s="138"/>
      <c r="P271" s="139"/>
      <c r="Q271" s="136">
        <f>IF(SUM(N271:P271)&gt;0,SUM(N271:P271),"")</f>
      </c>
      <c r="R271" s="137"/>
      <c r="S271" s="138"/>
      <c r="T271" s="139"/>
      <c r="U271" s="136">
        <f>IF(SUM(R271:T271)&gt;0,SUM(R271:T271),"")</f>
      </c>
      <c r="V271" s="36"/>
      <c r="W271" s="78"/>
      <c r="X271" s="78"/>
      <c r="Y271" s="78"/>
      <c r="Z271" s="78"/>
      <c r="AA271" s="79"/>
    </row>
    <row r="272" spans="1:27" ht="13.5">
      <c r="A272" s="26" t="s">
        <v>22</v>
      </c>
      <c r="B272" s="137"/>
      <c r="C272" s="138"/>
      <c r="D272" s="139"/>
      <c r="E272" s="136">
        <f>IF(SUM(B272:D272)&gt;0,SUM(B272:D272),"")</f>
      </c>
      <c r="F272" s="137"/>
      <c r="G272" s="138"/>
      <c r="H272" s="139"/>
      <c r="I272" s="136">
        <f>IF(SUM(F272:H272)&gt;0,SUM(F272:H272),"")</f>
      </c>
      <c r="J272" s="137"/>
      <c r="K272" s="138"/>
      <c r="L272" s="139"/>
      <c r="M272" s="136">
        <f>IF(SUM(J272:L272)&gt;0,SUM(J272:L272),"")</f>
      </c>
      <c r="N272" s="137"/>
      <c r="O272" s="138"/>
      <c r="P272" s="139"/>
      <c r="Q272" s="136">
        <f>IF(SUM(N272:P272)&gt;0,SUM(N272:P272),"")</f>
      </c>
      <c r="R272" s="137"/>
      <c r="S272" s="138"/>
      <c r="T272" s="139"/>
      <c r="U272" s="136">
        <f>IF(SUM(R272:T272)&gt;0,SUM(R272:T272),"")</f>
      </c>
      <c r="V272" s="35"/>
      <c r="W272" s="78"/>
      <c r="X272" s="78"/>
      <c r="Y272" s="78"/>
      <c r="Z272" s="78"/>
      <c r="AA272" s="79"/>
    </row>
    <row r="273" spans="1:27" ht="13.5">
      <c r="A273" s="26" t="s">
        <v>23</v>
      </c>
      <c r="B273" s="137"/>
      <c r="C273" s="138"/>
      <c r="D273" s="139"/>
      <c r="E273" s="136">
        <f>IF(SUM(B273:D273)&gt;0,SUM(B273:D273),"")</f>
      </c>
      <c r="F273" s="137"/>
      <c r="G273" s="138"/>
      <c r="H273" s="139"/>
      <c r="I273" s="136">
        <f>IF(SUM(F273:H273)&gt;0,SUM(F273:H273),"")</f>
      </c>
      <c r="J273" s="137"/>
      <c r="K273" s="138"/>
      <c r="L273" s="139"/>
      <c r="M273" s="136">
        <f>IF(SUM(J273:L273)&gt;0,SUM(J273:L273),"")</f>
      </c>
      <c r="N273" s="137"/>
      <c r="O273" s="138"/>
      <c r="P273" s="139"/>
      <c r="Q273" s="136">
        <f>IF(SUM(N273:P273)&gt;0,SUM(N273:P273),"")</f>
      </c>
      <c r="R273" s="137"/>
      <c r="S273" s="138"/>
      <c r="T273" s="139"/>
      <c r="U273" s="136">
        <f>IF(SUM(R273:T273)&gt;0,SUM(R273:T273),"")</f>
      </c>
      <c r="V273" s="35"/>
      <c r="W273" s="78"/>
      <c r="X273" s="78"/>
      <c r="Y273" s="78"/>
      <c r="Z273" s="78"/>
      <c r="AA273" s="79"/>
    </row>
    <row r="274" spans="1:27" ht="14.25" thickBot="1">
      <c r="A274" s="112" t="s">
        <v>10</v>
      </c>
      <c r="B274" s="144">
        <f aca="true" t="shared" si="81" ref="B274:U274">IF(SUM(B260:B271)=0,0,AVERAGE(B260:B271))</f>
        <v>0</v>
      </c>
      <c r="C274" s="145">
        <f t="shared" si="81"/>
        <v>0</v>
      </c>
      <c r="D274" s="146">
        <f t="shared" si="81"/>
        <v>0</v>
      </c>
      <c r="E274" s="147">
        <f t="shared" si="81"/>
        <v>0</v>
      </c>
      <c r="F274" s="144">
        <f t="shared" si="81"/>
        <v>0</v>
      </c>
      <c r="G274" s="145">
        <f t="shared" si="81"/>
        <v>0</v>
      </c>
      <c r="H274" s="146">
        <f t="shared" si="81"/>
        <v>0</v>
      </c>
      <c r="I274" s="147">
        <f t="shared" si="81"/>
        <v>0</v>
      </c>
      <c r="J274" s="144">
        <f t="shared" si="81"/>
        <v>0</v>
      </c>
      <c r="K274" s="145">
        <f t="shared" si="81"/>
        <v>0</v>
      </c>
      <c r="L274" s="146">
        <f t="shared" si="81"/>
        <v>0</v>
      </c>
      <c r="M274" s="147">
        <f t="shared" si="81"/>
        <v>0</v>
      </c>
      <c r="N274" s="144">
        <f t="shared" si="81"/>
        <v>0</v>
      </c>
      <c r="O274" s="145">
        <f t="shared" si="81"/>
        <v>0</v>
      </c>
      <c r="P274" s="146">
        <f t="shared" si="81"/>
        <v>0</v>
      </c>
      <c r="Q274" s="147">
        <f t="shared" si="81"/>
        <v>0</v>
      </c>
      <c r="R274" s="144">
        <f t="shared" si="81"/>
        <v>0</v>
      </c>
      <c r="S274" s="145">
        <f t="shared" si="81"/>
        <v>0</v>
      </c>
      <c r="T274" s="146">
        <f t="shared" si="81"/>
        <v>0</v>
      </c>
      <c r="U274" s="147">
        <f t="shared" si="81"/>
        <v>0</v>
      </c>
      <c r="V274" s="43"/>
      <c r="W274" s="78"/>
      <c r="X274" s="78"/>
      <c r="Y274" s="78"/>
      <c r="Z274" s="78"/>
      <c r="AA274" s="79"/>
    </row>
    <row r="275" spans="1:27" ht="13.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78"/>
      <c r="X275" s="78"/>
      <c r="Y275" s="78"/>
      <c r="Z275" s="78"/>
      <c r="AA275" s="79"/>
    </row>
    <row r="276" spans="1:27" ht="14.25" thickBo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78" t="s">
        <v>66</v>
      </c>
      <c r="X276" s="94"/>
      <c r="Y276" s="94"/>
      <c r="Z276" s="94"/>
      <c r="AA276" s="95"/>
    </row>
    <row r="277" spans="1:27" ht="13.5">
      <c r="A277" s="17" t="s">
        <v>63</v>
      </c>
      <c r="B277" s="234" t="s">
        <v>236</v>
      </c>
      <c r="C277" s="235"/>
      <c r="D277" s="235"/>
      <c r="E277" s="236"/>
      <c r="F277" s="234" t="s">
        <v>237</v>
      </c>
      <c r="G277" s="235"/>
      <c r="H277" s="235"/>
      <c r="I277" s="236"/>
      <c r="J277" s="234" t="s">
        <v>238</v>
      </c>
      <c r="K277" s="235"/>
      <c r="L277" s="235"/>
      <c r="M277" s="236"/>
      <c r="N277" s="234" t="s">
        <v>239</v>
      </c>
      <c r="O277" s="235"/>
      <c r="P277" s="235"/>
      <c r="Q277" s="236"/>
      <c r="R277" s="234" t="s">
        <v>240</v>
      </c>
      <c r="S277" s="235"/>
      <c r="T277" s="235"/>
      <c r="U277" s="236"/>
      <c r="V277" s="18" t="s">
        <v>3</v>
      </c>
      <c r="W277" s="78" t="str">
        <f>B277</f>
        <v>Robinson, Tyquanda</v>
      </c>
      <c r="X277" s="78" t="str">
        <f>F277</f>
        <v>Hill, Elijah</v>
      </c>
      <c r="Y277" s="78" t="str">
        <f>J277</f>
        <v>Kelley, Sobriquia</v>
      </c>
      <c r="Z277" s="78" t="str">
        <f>N277</f>
        <v>Smith, Hasan</v>
      </c>
      <c r="AA277" s="79" t="str">
        <f>R277</f>
        <v>Major, Anthony</v>
      </c>
    </row>
    <row r="278" spans="1:27" ht="14.25" thickBot="1">
      <c r="A278" s="19" t="s">
        <v>4</v>
      </c>
      <c r="B278" s="20" t="s">
        <v>5</v>
      </c>
      <c r="C278" s="21" t="s">
        <v>6</v>
      </c>
      <c r="D278" s="22" t="s">
        <v>7</v>
      </c>
      <c r="E278" s="23" t="s">
        <v>8</v>
      </c>
      <c r="F278" s="20" t="s">
        <v>5</v>
      </c>
      <c r="G278" s="21" t="s">
        <v>6</v>
      </c>
      <c r="H278" s="21" t="s">
        <v>7</v>
      </c>
      <c r="I278" s="23" t="s">
        <v>8</v>
      </c>
      <c r="J278" s="20" t="s">
        <v>5</v>
      </c>
      <c r="K278" s="21" t="s">
        <v>6</v>
      </c>
      <c r="L278" s="21" t="s">
        <v>7</v>
      </c>
      <c r="M278" s="23" t="s">
        <v>8</v>
      </c>
      <c r="N278" s="20" t="s">
        <v>5</v>
      </c>
      <c r="O278" s="21" t="s">
        <v>6</v>
      </c>
      <c r="P278" s="21" t="s">
        <v>7</v>
      </c>
      <c r="Q278" s="23" t="s">
        <v>8</v>
      </c>
      <c r="R278" s="20" t="s">
        <v>5</v>
      </c>
      <c r="S278" s="21" t="s">
        <v>6</v>
      </c>
      <c r="T278" s="21" t="s">
        <v>7</v>
      </c>
      <c r="U278" s="23" t="s">
        <v>8</v>
      </c>
      <c r="V278" s="24" t="s">
        <v>9</v>
      </c>
      <c r="W278" s="104">
        <f>IF(SUM(E279:E292)&gt;0,LARGE(E279:E292,1),0)</f>
        <v>242</v>
      </c>
      <c r="X278" s="105">
        <f>IF(SUM(I279:I292)&gt;0,LARGE(I279:I292,1),0)</f>
        <v>184</v>
      </c>
      <c r="Y278" s="105">
        <f>IF(SUM(M279:M292)&gt;0,LARGE(M279:M292,1),0)</f>
        <v>189</v>
      </c>
      <c r="Z278" s="105">
        <f>IF(SUM(Q279:Q292)&gt;0,LARGE(Q279:Q292,1),0)</f>
        <v>153</v>
      </c>
      <c r="AA278" s="106">
        <f>IF(SUM(U279:U292)&gt;0,LARGE(U279:U292,1),0)</f>
        <v>157</v>
      </c>
    </row>
    <row r="279" spans="1:27" ht="14.25" thickTop="1">
      <c r="A279" s="25" t="s">
        <v>108</v>
      </c>
      <c r="B279" s="133"/>
      <c r="C279" s="134"/>
      <c r="D279" s="135"/>
      <c r="E279" s="136">
        <v>203</v>
      </c>
      <c r="F279" s="133"/>
      <c r="G279" s="134"/>
      <c r="H279" s="135"/>
      <c r="I279" s="136">
        <f>IF(SUM(F279:H279)&gt;0,SUM(F279:H279),"")</f>
      </c>
      <c r="J279" s="133"/>
      <c r="K279" s="134"/>
      <c r="L279" s="135"/>
      <c r="M279" s="136">
        <f>IF(SUM(J279:L279)&gt;0,SUM(J279:L279),"")</f>
      </c>
      <c r="N279" s="133"/>
      <c r="O279" s="134"/>
      <c r="P279" s="135"/>
      <c r="Q279" s="136">
        <v>122</v>
      </c>
      <c r="R279" s="133"/>
      <c r="S279" s="134"/>
      <c r="T279" s="135"/>
      <c r="U279" s="136">
        <v>102</v>
      </c>
      <c r="V279" s="102">
        <f>IF(SUM(E279,I279,M279,Q279,U279,U297,Q297,M297,I297,E297,E315,I315,M315,Q315,U315)&gt;0,(LARGE((E279,I279,M279,Q279,U279,U297,Q297,M297,I297,E297,E315,I315,M315,Q315,U315),1)+LARGE((E279,I279,M279,Q279,U279,U297,Q297,M297,I297,E297,E315,I315,M315,Q315,U315),2)+LARGE((E279,I279,M279,Q279,U279,U297,Q297,M297,I297,E297,E315,I315,M315,Q315,U315),3)+LARGE((E279,I279,M279,Q279,U279,U297,Q297,M297,I297,E297,E315,I315,M315,Q315,U315),4)),"")</f>
        <v>541</v>
      </c>
      <c r="W279" s="78"/>
      <c r="X279" s="78"/>
      <c r="Y279" s="78"/>
      <c r="Z279" s="78"/>
      <c r="AA279" s="79"/>
    </row>
    <row r="280" spans="1:27" ht="13.5">
      <c r="A280" s="26" t="s">
        <v>109</v>
      </c>
      <c r="B280" s="137"/>
      <c r="C280" s="138"/>
      <c r="D280" s="139"/>
      <c r="E280" s="136">
        <v>178</v>
      </c>
      <c r="F280" s="137"/>
      <c r="G280" s="138"/>
      <c r="H280" s="139"/>
      <c r="I280" s="136">
        <v>146</v>
      </c>
      <c r="J280" s="137"/>
      <c r="K280" s="138"/>
      <c r="L280" s="139"/>
      <c r="M280" s="136">
        <f aca="true" t="shared" si="82" ref="M280:M292">IF(SUM(J280:L280)&gt;0,SUM(J280:L280),"")</f>
      </c>
      <c r="N280" s="137"/>
      <c r="O280" s="138"/>
      <c r="P280" s="139"/>
      <c r="Q280" s="136">
        <v>58</v>
      </c>
      <c r="R280" s="137"/>
      <c r="S280" s="138"/>
      <c r="T280" s="139"/>
      <c r="U280" s="136">
        <v>103</v>
      </c>
      <c r="V280" s="102">
        <f>IF(SUM(E280,I280,M280,Q280,U280,U298,Q298,M298,I298,E298,E316,I316,M316,Q316,U316)&gt;0,(LARGE((E280,I280,M280,Q280,U280,U298,Q298,M298,I298,E298,E316,I316,M316,Q316,U316),1)+LARGE((E280,I280,M280,Q280,U280,U298,Q298,M298,I298,E298,E316,I316,M316,Q316,U316),2)+LARGE((E280,I280,M280,Q280,U280,U298,Q298,M298,I298,E298,E316,I316,M316,Q316,U316),3)+LARGE((E280,I280,M280,Q280,U280,U298,Q298,M298,I298,E298,E316,I316,M316,Q316,U316),4)),"")</f>
        <v>557</v>
      </c>
      <c r="W280" s="78"/>
      <c r="X280" s="78"/>
      <c r="Y280" s="78"/>
      <c r="Z280" s="78"/>
      <c r="AA280" s="79"/>
    </row>
    <row r="281" spans="1:27" ht="13.5">
      <c r="A281" s="26" t="s">
        <v>128</v>
      </c>
      <c r="B281" s="137"/>
      <c r="C281" s="138"/>
      <c r="D281" s="139"/>
      <c r="E281" s="136">
        <f aca="true" t="shared" si="83" ref="E281:E292">IF(SUM(B281:D281)&gt;0,SUM(B281:D281),"")</f>
      </c>
      <c r="F281" s="137"/>
      <c r="G281" s="138"/>
      <c r="H281" s="139"/>
      <c r="I281" s="136">
        <f aca="true" t="shared" si="84" ref="I281:I292">IF(SUM(F281:H281)&gt;0,SUM(F281:H281),"")</f>
      </c>
      <c r="J281" s="137"/>
      <c r="K281" s="138"/>
      <c r="L281" s="139"/>
      <c r="M281" s="136">
        <f t="shared" si="82"/>
      </c>
      <c r="N281" s="137"/>
      <c r="O281" s="138"/>
      <c r="P281" s="139"/>
      <c r="Q281" s="136">
        <f aca="true" t="shared" si="85" ref="Q281:Q292">IF(SUM(N281:P281)&gt;0,SUM(N281:P281),"")</f>
      </c>
      <c r="R281" s="137"/>
      <c r="S281" s="138"/>
      <c r="T281" s="139"/>
      <c r="U281" s="136">
        <f aca="true" t="shared" si="86" ref="U281:U292">IF(SUM(R281:T281)&gt;0,SUM(R281:T281),"")</f>
      </c>
      <c r="V281" s="102" t="s">
        <v>128</v>
      </c>
      <c r="W281" s="78"/>
      <c r="X281" s="78"/>
      <c r="Y281" s="78"/>
      <c r="Z281" s="78"/>
      <c r="AA281" s="79"/>
    </row>
    <row r="282" spans="1:27" ht="13.5">
      <c r="A282" s="26" t="s">
        <v>105</v>
      </c>
      <c r="B282" s="137"/>
      <c r="C282" s="138"/>
      <c r="D282" s="139"/>
      <c r="E282" s="136">
        <v>175</v>
      </c>
      <c r="F282" s="137"/>
      <c r="G282" s="138"/>
      <c r="H282" s="139"/>
      <c r="I282" s="136">
        <v>176</v>
      </c>
      <c r="J282" s="137"/>
      <c r="K282" s="138"/>
      <c r="L282" s="139"/>
      <c r="M282" s="136">
        <v>147</v>
      </c>
      <c r="N282" s="137"/>
      <c r="O282" s="138"/>
      <c r="P282" s="139"/>
      <c r="Q282" s="136">
        <v>90</v>
      </c>
      <c r="R282" s="137"/>
      <c r="S282" s="138"/>
      <c r="T282" s="139"/>
      <c r="U282" s="136">
        <f t="shared" si="86"/>
      </c>
      <c r="V282" s="102">
        <f>IF(SUM(E282,I282,M282,Q282,U282,U300,Q300,M300,I300,E300,E318,I318,M318,Q318,U318)&gt;0,(LARGE((E282,I282,M282,Q282,U282,U300,Q300,M300,I300,E300,E318,I318,M318,Q318,U318),1)+LARGE((E282,I282,M282,Q282,U282,U300,Q300,M300,I300,E300,E318,I318,M318,Q318,U318),2)+LARGE((E282,I282,M282,Q282,U282,U300,Q300,M300,I300,E300,E318,I318,M318,Q318,U318),3)+LARGE((E282,I282,M282,Q282,U282,U300,Q300,M300,I300,E300,E318,I318,M318,Q318,U318),4)),"")</f>
        <v>589</v>
      </c>
      <c r="W282" s="78"/>
      <c r="X282" s="78"/>
      <c r="Y282" s="78"/>
      <c r="Z282" s="78"/>
      <c r="AA282" s="79"/>
    </row>
    <row r="283" spans="1:27" ht="13.5">
      <c r="A283" s="26" t="s">
        <v>104</v>
      </c>
      <c r="B283" s="137"/>
      <c r="C283" s="138"/>
      <c r="D283" s="140"/>
      <c r="E283" s="136">
        <v>177</v>
      </c>
      <c r="F283" s="137"/>
      <c r="G283" s="138"/>
      <c r="H283" s="140"/>
      <c r="I283" s="136">
        <v>154</v>
      </c>
      <c r="J283" s="137"/>
      <c r="K283" s="138"/>
      <c r="L283" s="140"/>
      <c r="M283" s="136">
        <v>160</v>
      </c>
      <c r="N283" s="137"/>
      <c r="O283" s="138"/>
      <c r="P283" s="140"/>
      <c r="Q283" s="136">
        <v>119</v>
      </c>
      <c r="R283" s="137"/>
      <c r="S283" s="138"/>
      <c r="T283" s="140"/>
      <c r="U283" s="136">
        <f t="shared" si="86"/>
      </c>
      <c r="V283" s="102">
        <f>IF(SUM(E283,I283,M283,Q283,U283,U301,Q301,M301,I301,E301,E319,I319,M319,Q319,U319)&gt;0,(LARGE((E283,I283,M283,Q283,U283,U301,Q301,M301,I301,E301,E319,I319,M319,Q319,U319),1)+LARGE((E283,I283,M283,Q283,U283,U301,Q301,M301,I301,E301,E319,I319,M319,Q319,U319),2)+LARGE((E283,I283,M283,Q283,U283,U301,Q301,M301,I301,E301,E319,I319,M319,Q319,U319),3)+LARGE((E283,I283,M283,Q283,U283,U301,Q301,M301,I301,E301,E319,I319,M319,Q319,U319),4)),"")</f>
        <v>666</v>
      </c>
      <c r="W283" s="78"/>
      <c r="X283" s="78"/>
      <c r="Y283" s="78"/>
      <c r="Z283" s="78"/>
      <c r="AA283" s="79"/>
    </row>
    <row r="284" spans="1:27" ht="13.5">
      <c r="A284" s="26" t="s">
        <v>106</v>
      </c>
      <c r="B284" s="137"/>
      <c r="C284" s="138"/>
      <c r="D284" s="140"/>
      <c r="E284" s="136">
        <v>192</v>
      </c>
      <c r="F284" s="137"/>
      <c r="G284" s="138"/>
      <c r="H284" s="140"/>
      <c r="I284" s="136">
        <v>175</v>
      </c>
      <c r="J284" s="137"/>
      <c r="K284" s="138"/>
      <c r="L284" s="140"/>
      <c r="M284" s="136">
        <v>182</v>
      </c>
      <c r="N284" s="137"/>
      <c r="O284" s="138"/>
      <c r="P284" s="140"/>
      <c r="Q284" s="136">
        <v>153</v>
      </c>
      <c r="R284" s="137"/>
      <c r="S284" s="138"/>
      <c r="T284" s="140"/>
      <c r="U284" s="136">
        <f t="shared" si="86"/>
      </c>
      <c r="V284" s="102">
        <f>IF(SUM(E284,I284,M284,Q284,U284,U302,Q302,M302,I302,E302,E320,I320,M320,Q320,U320)&gt;0,(LARGE((E284,I284,M284,Q284,U284,U302,Q302,M302,I302,E302,E320,I320,M320,Q320,U320),1)+LARGE((E284,I284,M284,Q284,U284,U302,Q302,M302,I302,E302,E320,I320,M320,Q320,U320),2)+LARGE((E284,I284,M284,Q284,U284,U302,Q302,M302,I302,E302,E320,I320,M320,Q320,U320),3)+LARGE((E284,I284,M284,Q284,U284,U302,Q302,M302,I302,E302,E320,I320,M320,Q320,U320),4)),"")</f>
        <v>708</v>
      </c>
      <c r="W284" s="78"/>
      <c r="X284" s="78"/>
      <c r="Y284" s="78"/>
      <c r="Z284" s="78"/>
      <c r="AA284" s="79"/>
    </row>
    <row r="285" spans="1:27" ht="13.5">
      <c r="A285" s="26" t="s">
        <v>107</v>
      </c>
      <c r="B285" s="137"/>
      <c r="C285" s="138"/>
      <c r="D285" s="139"/>
      <c r="E285" s="136">
        <v>177</v>
      </c>
      <c r="F285" s="137"/>
      <c r="G285" s="138"/>
      <c r="H285" s="139"/>
      <c r="I285" s="136">
        <v>184</v>
      </c>
      <c r="J285" s="137"/>
      <c r="K285" s="138"/>
      <c r="L285" s="139"/>
      <c r="M285" s="136">
        <v>184</v>
      </c>
      <c r="N285" s="137"/>
      <c r="O285" s="138"/>
      <c r="P285" s="139"/>
      <c r="Q285" s="136">
        <f>IF(SUM(N285:P285)&gt;0,SUM(N285:P285),"")</f>
      </c>
      <c r="R285" s="137"/>
      <c r="S285" s="138"/>
      <c r="T285" s="139"/>
      <c r="U285" s="136">
        <v>146</v>
      </c>
      <c r="V285" s="102">
        <f>IF(SUM(E285,I285,M285,Q285,U285,U303,Q303,M303,I303,E303,E321,I321,M321,Q321,U321)&gt;0,(LARGE((E285,I285,M285,Q285,U285,U303,Q303,M303,I303,E303,E321,I321,M321,Q321,U321),1)+LARGE((E285,I285,M285,Q285,U285,U303,Q303,M303,I303,E303,E321,I321,M321,Q321,U321),2)+LARGE((E285,I285,M285,Q285,U285,U303,Q303,M303,I303,E303,E321,I321,M321,Q321,U321),3)+LARGE((E285,I285,M285,Q285,U285,U303,Q303,M303,I303,E303,E321,I321,M321,Q321,U321),4)),"")</f>
        <v>722</v>
      </c>
      <c r="W285" s="78"/>
      <c r="X285" s="78"/>
      <c r="Y285" s="78"/>
      <c r="Z285" s="78"/>
      <c r="AA285" s="79"/>
    </row>
    <row r="286" spans="1:27" ht="13.5">
      <c r="A286" s="26" t="s">
        <v>58</v>
      </c>
      <c r="B286" s="137"/>
      <c r="C286" s="138"/>
      <c r="D286" s="139"/>
      <c r="E286" s="136">
        <v>242</v>
      </c>
      <c r="F286" s="137"/>
      <c r="G286" s="138"/>
      <c r="H286" s="139"/>
      <c r="I286" s="136">
        <f>IF(SUM(F286:H286)&gt;0,SUM(F286:H286),"")</f>
      </c>
      <c r="J286" s="137"/>
      <c r="K286" s="138"/>
      <c r="L286" s="139"/>
      <c r="M286" s="136">
        <v>179</v>
      </c>
      <c r="N286" s="137"/>
      <c r="O286" s="138"/>
      <c r="P286" s="139"/>
      <c r="Q286" s="136">
        <v>145</v>
      </c>
      <c r="R286" s="137"/>
      <c r="S286" s="138"/>
      <c r="T286" s="139"/>
      <c r="U286" s="136">
        <v>157</v>
      </c>
      <c r="V286" s="102">
        <f>IF(SUM(E286,I286,M286,Q286,U286,U304,Q304,M304,I304,E304,E322,I322,M322,Q322,U322)&gt;0,(LARGE((E286,I286,M286,Q286,U286,U304,Q304,M304,I304,E304,E322,I322,M322,Q322,U322),1)+LARGE((E286,I286,M286,Q286,U286,U304,Q304,M304,I304,E304,E322,I322,M322,Q322,U322),2)+LARGE((E286,I286,M286,Q286,U286,U304,Q304,M304,I304,E304,E322,I322,M322,Q322,U322),3)+LARGE((E286,I286,M286,Q286,U286,U304,Q304,M304,I304,E304,E322,I322,M322,Q322,U322),4)),"")</f>
        <v>723</v>
      </c>
      <c r="W286" s="78"/>
      <c r="X286" s="78"/>
      <c r="Y286" s="78"/>
      <c r="Z286" s="78"/>
      <c r="AA286" s="79"/>
    </row>
    <row r="287" spans="1:27" ht="13.5">
      <c r="A287" s="26" t="s">
        <v>67</v>
      </c>
      <c r="B287" s="137"/>
      <c r="C287" s="138"/>
      <c r="D287" s="139"/>
      <c r="E287" s="136">
        <v>200</v>
      </c>
      <c r="F287" s="137"/>
      <c r="G287" s="138"/>
      <c r="H287" s="139"/>
      <c r="I287" s="136">
        <v>176</v>
      </c>
      <c r="J287" s="137"/>
      <c r="K287" s="138"/>
      <c r="L287" s="139"/>
      <c r="M287" s="136">
        <v>189</v>
      </c>
      <c r="N287" s="137"/>
      <c r="O287" s="138"/>
      <c r="P287" s="139"/>
      <c r="Q287" s="136">
        <v>149</v>
      </c>
      <c r="R287" s="137"/>
      <c r="S287" s="138"/>
      <c r="T287" s="139"/>
      <c r="U287" s="136">
        <v>106</v>
      </c>
      <c r="V287" s="102">
        <f>IF(SUM(E287,I287,M287,Q287,U287,U305,Q305,M305,I305,E305,E323,I323,M323,Q323,U323)&gt;0,(LARGE((E287,I287,M287,Q287,U287,U305,Q305,M305,I305,E305,E323,I323,M323,Q323,U323),1)+LARGE((E287,I287,M287,Q287,U287,U305,Q305,M305,I305,E305,E323,I323,M323,Q323,U323),2)+LARGE((E287,I287,M287,Q287,U287,U305,Q305,M305,I305,E305,E323,I323,M323,Q323,U323),3)+LARGE((E287,I287,M287,Q287,U287,U305,Q305,M305,I305,E305,E323,I323,M323,Q323,U323),4)),"")</f>
        <v>714</v>
      </c>
      <c r="W287" s="78"/>
      <c r="X287" s="78"/>
      <c r="Y287" s="78"/>
      <c r="Z287" s="78"/>
      <c r="AA287" s="79"/>
    </row>
    <row r="288" spans="1:27" ht="13.5">
      <c r="A288" s="26"/>
      <c r="B288" s="137"/>
      <c r="C288" s="138"/>
      <c r="D288" s="139"/>
      <c r="E288" s="136">
        <f t="shared" si="83"/>
      </c>
      <c r="F288" s="137"/>
      <c r="G288" s="138"/>
      <c r="H288" s="139"/>
      <c r="I288" s="136">
        <f t="shared" si="84"/>
      </c>
      <c r="J288" s="137"/>
      <c r="K288" s="138"/>
      <c r="L288" s="139"/>
      <c r="M288" s="136">
        <f t="shared" si="82"/>
      </c>
      <c r="N288" s="137"/>
      <c r="O288" s="138"/>
      <c r="P288" s="139"/>
      <c r="Q288" s="136">
        <f t="shared" si="85"/>
      </c>
      <c r="R288" s="137"/>
      <c r="S288" s="138"/>
      <c r="T288" s="139"/>
      <c r="U288" s="136">
        <f t="shared" si="86"/>
      </c>
      <c r="V288" s="102">
        <f>IF(SUM(E288,I288,M288,Q288,U288,U306,Q306,M306,I306,E306,E324,I324,M324,Q324,U324)&gt;0,(LARGE((E288,I288,M288,Q288,U288,U306,Q306,M306,I306,E306,E324,I324,M324,Q324,U324),1)+LARGE((E288,I288,M288,Q288,U288,U306,Q306,M306,I306,E306,E324,I324,M324,Q324,U324),2)+LARGE((E288,I288,M288,Q288,U288,U306,Q306,M306,I306,E306,E324,I324,M324,Q324,U324),3)+LARGE((E288,I288,M288,Q288,U288,U306,Q306,M306,I306,E306,E324,I324,M324,Q324,U324),4)),"")</f>
      </c>
      <c r="W288" s="78"/>
      <c r="X288" s="78"/>
      <c r="Y288" s="78"/>
      <c r="Z288" s="78"/>
      <c r="AA288" s="79"/>
    </row>
    <row r="289" spans="1:27" ht="13.5">
      <c r="A289" s="26"/>
      <c r="B289" s="137"/>
      <c r="C289" s="138"/>
      <c r="D289" s="139"/>
      <c r="E289" s="136">
        <f t="shared" si="83"/>
      </c>
      <c r="F289" s="137"/>
      <c r="G289" s="138"/>
      <c r="H289" s="139"/>
      <c r="I289" s="136">
        <f t="shared" si="84"/>
      </c>
      <c r="J289" s="137"/>
      <c r="K289" s="138"/>
      <c r="L289" s="139"/>
      <c r="M289" s="136">
        <f t="shared" si="82"/>
      </c>
      <c r="N289" s="137"/>
      <c r="O289" s="138"/>
      <c r="P289" s="139"/>
      <c r="Q289" s="136">
        <f t="shared" si="85"/>
      </c>
      <c r="R289" s="137"/>
      <c r="S289" s="138"/>
      <c r="T289" s="139"/>
      <c r="U289" s="136">
        <f t="shared" si="86"/>
      </c>
      <c r="V289" s="102">
        <f>IF(SUM(E289,I289,M289,Q289,U289,U307,Q307,M307,I307,E307,E325,I325,M325,Q325,U325)&gt;0,(LARGE((E289,I289,M289,Q289,U289,U307,Q307,M307,I307,E307,E325,I325,M325,Q325,U325),1)+LARGE((E289,I289,M289,Q289,U289,U307,Q307,M307,I307,E307,E325,I325,M325,Q325,U325),2)+LARGE((E289,I289,M289,Q289,U289,U307,Q307,M307,I307,E307,E325,I325,M325,Q325,U325),3)+LARGE((E289,I289,M289,Q289,U289,U307,Q307,M307,I307,E307,E325,I325,M325,Q325,U325),4)),"")</f>
      </c>
      <c r="W289" s="78"/>
      <c r="X289" s="78"/>
      <c r="Y289" s="78"/>
      <c r="Z289" s="78"/>
      <c r="AA289" s="79"/>
    </row>
    <row r="290" spans="1:27" ht="13.5">
      <c r="A290" s="26"/>
      <c r="B290" s="137"/>
      <c r="C290" s="138"/>
      <c r="D290" s="139"/>
      <c r="E290" s="136">
        <f t="shared" si="83"/>
      </c>
      <c r="F290" s="137"/>
      <c r="G290" s="138"/>
      <c r="H290" s="139"/>
      <c r="I290" s="136">
        <f t="shared" si="84"/>
      </c>
      <c r="J290" s="137"/>
      <c r="K290" s="138"/>
      <c r="L290" s="139"/>
      <c r="M290" s="136">
        <f t="shared" si="82"/>
      </c>
      <c r="N290" s="137"/>
      <c r="O290" s="138"/>
      <c r="P290" s="139"/>
      <c r="Q290" s="136">
        <f t="shared" si="85"/>
      </c>
      <c r="R290" s="137"/>
      <c r="S290" s="138"/>
      <c r="T290" s="139"/>
      <c r="U290" s="136">
        <f t="shared" si="86"/>
      </c>
      <c r="V290" s="102">
        <f>IF(SUM(E290,I290,M290,Q290,U290,U308,Q308,M308,I308,E308,E326,I326,M326,Q326,U326)&gt;0,(LARGE((E290,I290,M290,Q290,U290,U308,Q308,M308,I308,E308,E326,I326,M326,Q326,U326),1)+LARGE((E290,I290,M290,Q290,U290,U308,Q308,M308,I308,E308,E326,I326,M326,Q326,U326),2)+LARGE((E290,I290,M290,Q290,U290,U308,Q308,M308,I308,E308,E326,I326,M326,Q326,U326),3)+LARGE((E290,I290,M290,Q290,U290,U308,Q308,M308,I308,E308,E326,I326,M326,Q326,U326),4)),"")</f>
      </c>
      <c r="W290" s="78"/>
      <c r="X290" s="78"/>
      <c r="Y290" s="78"/>
      <c r="Z290" s="78"/>
      <c r="AA290" s="79"/>
    </row>
    <row r="291" spans="1:27" ht="13.5">
      <c r="A291" s="26" t="s">
        <v>22</v>
      </c>
      <c r="B291" s="137"/>
      <c r="C291" s="138"/>
      <c r="D291" s="139"/>
      <c r="E291" s="136">
        <f t="shared" si="83"/>
      </c>
      <c r="F291" s="137"/>
      <c r="G291" s="138"/>
      <c r="H291" s="139"/>
      <c r="I291" s="136">
        <f t="shared" si="84"/>
      </c>
      <c r="J291" s="137"/>
      <c r="K291" s="138"/>
      <c r="L291" s="139"/>
      <c r="M291" s="136">
        <f t="shared" si="82"/>
      </c>
      <c r="N291" s="137"/>
      <c r="O291" s="138"/>
      <c r="P291" s="139"/>
      <c r="Q291" s="136">
        <f t="shared" si="85"/>
      </c>
      <c r="R291" s="137"/>
      <c r="S291" s="138"/>
      <c r="T291" s="139"/>
      <c r="U291" s="136">
        <f t="shared" si="86"/>
      </c>
      <c r="V291" s="102">
        <f>IF(SUM(E291,I291,M291,Q291,U291,U309,Q309,M309,I309,E309,E327,I327,M327,Q327,U327)&gt;0,(LARGE((E291,I291,M291,Q291,U291,U309,Q309,M309,I309,E309,E327,I327,M327,Q327,U327),1)+LARGE((E291,I291,M291,Q291,U291,U309,Q309,M309,I309,E309,E327,I327,M327,Q327,U327),2)+LARGE((E291,I291,M291,Q291,U291,U309,Q309,M309,I309,E309,E327,I327,M327,Q327,U327),3)+LARGE((E291,I291,M291,Q291,U291,U309,Q309,M309,I309,E309,E327,I327,M327,Q327,U327),4)),"")</f>
      </c>
      <c r="W291" s="78"/>
      <c r="X291" s="78"/>
      <c r="Y291" s="78"/>
      <c r="Z291" s="78"/>
      <c r="AA291" s="79"/>
    </row>
    <row r="292" spans="1:27" ht="13.5">
      <c r="A292" s="26" t="s">
        <v>23</v>
      </c>
      <c r="B292" s="137"/>
      <c r="C292" s="138"/>
      <c r="D292" s="139"/>
      <c r="E292" s="136">
        <f t="shared" si="83"/>
      </c>
      <c r="F292" s="137"/>
      <c r="G292" s="138"/>
      <c r="H292" s="139"/>
      <c r="I292" s="136">
        <f t="shared" si="84"/>
      </c>
      <c r="J292" s="137"/>
      <c r="K292" s="138"/>
      <c r="L292" s="139"/>
      <c r="M292" s="136">
        <f t="shared" si="82"/>
      </c>
      <c r="N292" s="137"/>
      <c r="O292" s="138"/>
      <c r="P292" s="139"/>
      <c r="Q292" s="136">
        <f t="shared" si="85"/>
      </c>
      <c r="R292" s="137"/>
      <c r="S292" s="138"/>
      <c r="T292" s="139"/>
      <c r="U292" s="136">
        <f t="shared" si="86"/>
      </c>
      <c r="V292" s="102">
        <f>IF(SUM(E292,I292,M292,Q292,U292,U310,Q310,M310,I310,E310,E328,I328,M328,Q328,U328)&gt;0,(LARGE((E292,I292,M292,Q292,U292,U310,Q310,M310,I310,E310,E328,I328,M328,Q328,U328),1)+LARGE((E292,I292,M292,Q292,U292,U310,Q310,M310,I310,E310,E328,I328,M328,Q328,U328),2)+LARGE((E292,I292,M292,Q292,U292,U310,Q310,M310,I310,E310,E328,I328,M328,Q328,U328),3)+LARGE((E292,I292,M292,Q292,U292,U310,Q310,M310,I310,E310,E328,I328,M328,Q328,U328),4)),"")</f>
      </c>
      <c r="W292" s="78"/>
      <c r="X292" s="78"/>
      <c r="Y292" s="78"/>
      <c r="Z292" s="78"/>
      <c r="AA292" s="79"/>
    </row>
    <row r="293" spans="1:27" ht="14.25" thickBot="1">
      <c r="A293" s="28" t="s">
        <v>10</v>
      </c>
      <c r="B293" s="144">
        <f aca="true" t="shared" si="87" ref="B293:U293">IF(SUM(B279:B290)=0,0,AVERAGE(B279:B290))</f>
        <v>0</v>
      </c>
      <c r="C293" s="145">
        <f t="shared" si="87"/>
        <v>0</v>
      </c>
      <c r="D293" s="146">
        <f t="shared" si="87"/>
        <v>0</v>
      </c>
      <c r="E293" s="147">
        <f t="shared" si="87"/>
        <v>193</v>
      </c>
      <c r="F293" s="144">
        <f t="shared" si="87"/>
        <v>0</v>
      </c>
      <c r="G293" s="145">
        <f t="shared" si="87"/>
        <v>0</v>
      </c>
      <c r="H293" s="146">
        <f t="shared" si="87"/>
        <v>0</v>
      </c>
      <c r="I293" s="147">
        <f t="shared" si="87"/>
        <v>168.5</v>
      </c>
      <c r="J293" s="144">
        <f t="shared" si="87"/>
        <v>0</v>
      </c>
      <c r="K293" s="145">
        <f t="shared" si="87"/>
        <v>0</v>
      </c>
      <c r="L293" s="146">
        <f t="shared" si="87"/>
        <v>0</v>
      </c>
      <c r="M293" s="147">
        <f t="shared" si="87"/>
        <v>173.5</v>
      </c>
      <c r="N293" s="144">
        <f t="shared" si="87"/>
        <v>0</v>
      </c>
      <c r="O293" s="145">
        <f t="shared" si="87"/>
        <v>0</v>
      </c>
      <c r="P293" s="146">
        <f t="shared" si="87"/>
        <v>0</v>
      </c>
      <c r="Q293" s="147">
        <f t="shared" si="87"/>
        <v>119.42857142857143</v>
      </c>
      <c r="R293" s="144">
        <f t="shared" si="87"/>
        <v>0</v>
      </c>
      <c r="S293" s="145">
        <f t="shared" si="87"/>
        <v>0</v>
      </c>
      <c r="T293" s="146">
        <f t="shared" si="87"/>
        <v>0</v>
      </c>
      <c r="U293" s="147">
        <f t="shared" si="87"/>
        <v>122.8</v>
      </c>
      <c r="V293" s="148">
        <f>IF(SUM(V279:V290)=0,0,AVERAGE(V279:V290))</f>
        <v>652.5</v>
      </c>
      <c r="W293" s="104"/>
      <c r="X293" s="105"/>
      <c r="Y293" s="105"/>
      <c r="Z293" s="105"/>
      <c r="AA293" s="106"/>
    </row>
    <row r="294" spans="1:27" ht="14.25" thickBot="1">
      <c r="A294" s="2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30"/>
      <c r="V294" s="29"/>
      <c r="W294" s="78" t="s">
        <v>66</v>
      </c>
      <c r="X294" s="78"/>
      <c r="Y294" s="78"/>
      <c r="Z294" s="78"/>
      <c r="AA294" s="79"/>
    </row>
    <row r="295" spans="1:27" ht="13.5">
      <c r="A295" s="32" t="s">
        <v>63</v>
      </c>
      <c r="B295" s="228" t="s">
        <v>241</v>
      </c>
      <c r="C295" s="229"/>
      <c r="D295" s="229"/>
      <c r="E295" s="230"/>
      <c r="F295" s="228" t="s">
        <v>242</v>
      </c>
      <c r="G295" s="229"/>
      <c r="H295" s="229"/>
      <c r="I295" s="230"/>
      <c r="J295" s="228" t="s">
        <v>243</v>
      </c>
      <c r="K295" s="229"/>
      <c r="L295" s="229"/>
      <c r="M295" s="230"/>
      <c r="N295" s="228" t="s">
        <v>64</v>
      </c>
      <c r="O295" s="229"/>
      <c r="P295" s="229"/>
      <c r="Q295" s="230"/>
      <c r="R295" s="228" t="s">
        <v>65</v>
      </c>
      <c r="S295" s="229"/>
      <c r="T295" s="229"/>
      <c r="U295" s="230"/>
      <c r="V295" s="33"/>
      <c r="W295" s="78" t="str">
        <f>B295</f>
        <v>Zavalza, Allen</v>
      </c>
      <c r="X295" s="78" t="str">
        <f>F295</f>
        <v>Williams, Jarvis</v>
      </c>
      <c r="Y295" s="78" t="str">
        <f>J295</f>
        <v>Richmond, Tanisha</v>
      </c>
      <c r="Z295" s="78" t="str">
        <f>N295</f>
        <v>SA 9</v>
      </c>
      <c r="AA295" s="79" t="str">
        <f>R295</f>
        <v>SA 10</v>
      </c>
    </row>
    <row r="296" spans="1:27" ht="14.25" thickBot="1">
      <c r="A296" s="19" t="s">
        <v>4</v>
      </c>
      <c r="B296" s="20" t="s">
        <v>5</v>
      </c>
      <c r="C296" s="21" t="s">
        <v>6</v>
      </c>
      <c r="D296" s="21" t="s">
        <v>7</v>
      </c>
      <c r="E296" s="23" t="s">
        <v>8</v>
      </c>
      <c r="F296" s="20" t="s">
        <v>5</v>
      </c>
      <c r="G296" s="21" t="s">
        <v>6</v>
      </c>
      <c r="H296" s="21" t="s">
        <v>7</v>
      </c>
      <c r="I296" s="23" t="s">
        <v>8</v>
      </c>
      <c r="J296" s="20" t="s">
        <v>5</v>
      </c>
      <c r="K296" s="21" t="s">
        <v>6</v>
      </c>
      <c r="L296" s="21" t="s">
        <v>7</v>
      </c>
      <c r="M296" s="23" t="s">
        <v>8</v>
      </c>
      <c r="N296" s="20" t="s">
        <v>5</v>
      </c>
      <c r="O296" s="21" t="s">
        <v>6</v>
      </c>
      <c r="P296" s="21" t="s">
        <v>7</v>
      </c>
      <c r="Q296" s="23" t="s">
        <v>8</v>
      </c>
      <c r="R296" s="20" t="s">
        <v>5</v>
      </c>
      <c r="S296" s="21" t="s">
        <v>6</v>
      </c>
      <c r="T296" s="21" t="s">
        <v>7</v>
      </c>
      <c r="U296" s="23" t="s">
        <v>8</v>
      </c>
      <c r="V296" s="24"/>
      <c r="W296" s="96">
        <f>IF(SUM(E297:E310)&gt;0,LARGE(E297:E310,1),0)</f>
        <v>177</v>
      </c>
      <c r="X296" s="78">
        <f>IF(SUM(I297:I310)&gt;0,LARGE(I297:I310,1),0)</f>
        <v>126</v>
      </c>
      <c r="Y296" s="78">
        <f>IF(SUM(M297:M310)&gt;0,LARGE(M297:M310,1),0)</f>
        <v>130</v>
      </c>
      <c r="Z296" s="78">
        <f>IF(SUM(Q297:Q310)&gt;0,LARGE(Q297:Q310,1),0)</f>
        <v>0</v>
      </c>
      <c r="AA296" s="79">
        <f>IF(SUM(U297:U310)&gt;0,LARGE(U297:U310,1),0)</f>
        <v>0</v>
      </c>
    </row>
    <row r="297" spans="1:27" ht="14.25" thickTop="1">
      <c r="A297" s="25" t="s">
        <v>108</v>
      </c>
      <c r="B297" s="133"/>
      <c r="C297" s="134"/>
      <c r="D297" s="135"/>
      <c r="E297" s="136">
        <f>IF(SUM(B297:D297)&gt;0,SUM(B297:D297),"")</f>
      </c>
      <c r="F297" s="133"/>
      <c r="G297" s="134"/>
      <c r="H297" s="135"/>
      <c r="I297" s="136">
        <v>114</v>
      </c>
      <c r="J297" s="133"/>
      <c r="K297" s="134"/>
      <c r="L297" s="135"/>
      <c r="M297" s="136">
        <f>IF(SUM(J297:L297)&gt;0,SUM(J297:L297),"")</f>
      </c>
      <c r="N297" s="133"/>
      <c r="O297" s="134"/>
      <c r="P297" s="135"/>
      <c r="Q297" s="136">
        <f>IF(SUM(N297:P297)&gt;0,SUM(N297:P297),"")</f>
      </c>
      <c r="R297" s="133"/>
      <c r="S297" s="134"/>
      <c r="T297" s="135"/>
      <c r="U297" s="136">
        <f>IF(SUM(R297:T297)&gt;0,SUM(R297:T297),"")</f>
      </c>
      <c r="V297" s="34"/>
      <c r="W297" s="78"/>
      <c r="X297" s="78"/>
      <c r="Y297" s="78"/>
      <c r="Z297" s="78"/>
      <c r="AA297" s="79"/>
    </row>
    <row r="298" spans="1:27" ht="13.5">
      <c r="A298" s="26" t="s">
        <v>109</v>
      </c>
      <c r="B298" s="137"/>
      <c r="C298" s="138"/>
      <c r="D298" s="139"/>
      <c r="E298" s="136">
        <f aca="true" t="shared" si="88" ref="E298:E310">IF(SUM(B298:D298)&gt;0,SUM(B298:D298),"")</f>
      </c>
      <c r="F298" s="137"/>
      <c r="G298" s="138"/>
      <c r="H298" s="139"/>
      <c r="I298" s="136">
        <f aca="true" t="shared" si="89" ref="I298:I310">IF(SUM(F298:H298)&gt;0,SUM(F298:H298),"")</f>
      </c>
      <c r="J298" s="137"/>
      <c r="K298" s="138"/>
      <c r="L298" s="139"/>
      <c r="M298" s="136">
        <v>130</v>
      </c>
      <c r="N298" s="137"/>
      <c r="O298" s="138"/>
      <c r="P298" s="139"/>
      <c r="Q298" s="136">
        <f aca="true" t="shared" si="90" ref="Q298:Q310">IF(SUM(N298:P298)&gt;0,SUM(N298:P298),"")</f>
      </c>
      <c r="R298" s="137"/>
      <c r="S298" s="138"/>
      <c r="T298" s="139"/>
      <c r="U298" s="136">
        <f aca="true" t="shared" si="91" ref="U298:U310">IF(SUM(R298:T298)&gt;0,SUM(R298:T298),"")</f>
      </c>
      <c r="V298" s="35"/>
      <c r="W298" s="78"/>
      <c r="X298" s="78"/>
      <c r="Y298" s="78"/>
      <c r="Z298" s="78"/>
      <c r="AA298" s="79"/>
    </row>
    <row r="299" spans="1:27" ht="13.5">
      <c r="A299" s="26" t="s">
        <v>128</v>
      </c>
      <c r="B299" s="137"/>
      <c r="C299" s="138"/>
      <c r="D299" s="139"/>
      <c r="E299" s="136">
        <f t="shared" si="88"/>
      </c>
      <c r="F299" s="137"/>
      <c r="G299" s="138"/>
      <c r="H299" s="139"/>
      <c r="I299" s="136">
        <f t="shared" si="89"/>
      </c>
      <c r="J299" s="137"/>
      <c r="K299" s="138"/>
      <c r="L299" s="139"/>
      <c r="M299" s="136">
        <f aca="true" t="shared" si="92" ref="M299:M310">IF(SUM(J299:L299)&gt;0,SUM(J299:L299),"")</f>
      </c>
      <c r="N299" s="137"/>
      <c r="O299" s="138"/>
      <c r="P299" s="139"/>
      <c r="Q299" s="136">
        <f t="shared" si="90"/>
      </c>
      <c r="R299" s="137"/>
      <c r="S299" s="138"/>
      <c r="T299" s="139"/>
      <c r="U299" s="136">
        <f t="shared" si="91"/>
      </c>
      <c r="V299" s="36" t="s">
        <v>11</v>
      </c>
      <c r="W299" s="78"/>
      <c r="X299" s="78"/>
      <c r="Y299" s="78"/>
      <c r="Z299" s="78"/>
      <c r="AA299" s="79"/>
    </row>
    <row r="300" spans="1:27" ht="13.5">
      <c r="A300" s="26" t="s">
        <v>105</v>
      </c>
      <c r="B300" s="137"/>
      <c r="C300" s="138"/>
      <c r="D300" s="139"/>
      <c r="E300" s="136">
        <f t="shared" si="88"/>
      </c>
      <c r="F300" s="137"/>
      <c r="G300" s="138"/>
      <c r="H300" s="139"/>
      <c r="I300" s="136">
        <v>91</v>
      </c>
      <c r="J300" s="137"/>
      <c r="K300" s="138"/>
      <c r="L300" s="139"/>
      <c r="M300" s="136">
        <f t="shared" si="92"/>
      </c>
      <c r="N300" s="137"/>
      <c r="O300" s="138"/>
      <c r="P300" s="139"/>
      <c r="Q300" s="136">
        <f t="shared" si="90"/>
      </c>
      <c r="R300" s="137"/>
      <c r="S300" s="138"/>
      <c r="T300" s="139"/>
      <c r="U300" s="136">
        <f t="shared" si="91"/>
      </c>
      <c r="V300" s="36" t="s">
        <v>12</v>
      </c>
      <c r="W300" s="78"/>
      <c r="X300" s="78"/>
      <c r="Y300" s="78"/>
      <c r="Z300" s="78"/>
      <c r="AA300" s="79"/>
    </row>
    <row r="301" spans="1:27" ht="13.5">
      <c r="A301" s="26" t="s">
        <v>104</v>
      </c>
      <c r="B301" s="137"/>
      <c r="C301" s="138"/>
      <c r="D301" s="140"/>
      <c r="E301" s="136">
        <v>175</v>
      </c>
      <c r="F301" s="137"/>
      <c r="G301" s="138"/>
      <c r="H301" s="140"/>
      <c r="I301" s="136">
        <f t="shared" si="89"/>
      </c>
      <c r="J301" s="137"/>
      <c r="K301" s="138"/>
      <c r="L301" s="140"/>
      <c r="M301" s="136">
        <f t="shared" si="92"/>
      </c>
      <c r="N301" s="137"/>
      <c r="O301" s="138"/>
      <c r="P301" s="140"/>
      <c r="Q301" s="136">
        <f t="shared" si="90"/>
      </c>
      <c r="R301" s="137"/>
      <c r="S301" s="138"/>
      <c r="T301" s="140"/>
      <c r="U301" s="136">
        <f t="shared" si="91"/>
      </c>
      <c r="V301" s="36" t="s">
        <v>12</v>
      </c>
      <c r="W301" s="78"/>
      <c r="X301" s="78"/>
      <c r="Y301" s="78"/>
      <c r="Z301" s="78"/>
      <c r="AA301" s="79"/>
    </row>
    <row r="302" spans="1:27" ht="13.5">
      <c r="A302" s="26" t="s">
        <v>106</v>
      </c>
      <c r="B302" s="137"/>
      <c r="C302" s="138"/>
      <c r="D302" s="140"/>
      <c r="E302" s="136">
        <v>159</v>
      </c>
      <c r="F302" s="137"/>
      <c r="G302" s="138"/>
      <c r="H302" s="140"/>
      <c r="I302" s="136">
        <f t="shared" si="89"/>
      </c>
      <c r="J302" s="137"/>
      <c r="K302" s="138"/>
      <c r="L302" s="140"/>
      <c r="M302" s="136">
        <f t="shared" si="92"/>
      </c>
      <c r="N302" s="137"/>
      <c r="O302" s="138"/>
      <c r="P302" s="140"/>
      <c r="Q302" s="136">
        <f t="shared" si="90"/>
      </c>
      <c r="R302" s="137"/>
      <c r="S302" s="138"/>
      <c r="T302" s="140"/>
      <c r="U302" s="136">
        <f t="shared" si="91"/>
      </c>
      <c r="V302" s="36"/>
      <c r="W302" s="78"/>
      <c r="X302" s="78"/>
      <c r="Y302" s="78"/>
      <c r="Z302" s="78"/>
      <c r="AA302" s="79"/>
    </row>
    <row r="303" spans="1:27" ht="13.5">
      <c r="A303" s="26" t="s">
        <v>107</v>
      </c>
      <c r="B303" s="137"/>
      <c r="C303" s="138"/>
      <c r="D303" s="139"/>
      <c r="E303" s="136">
        <v>177</v>
      </c>
      <c r="F303" s="137"/>
      <c r="G303" s="138"/>
      <c r="H303" s="139"/>
      <c r="I303" s="136">
        <f>IF(SUM(F303:H303)&gt;0,SUM(F303:H303),"")</f>
      </c>
      <c r="J303" s="137"/>
      <c r="K303" s="138"/>
      <c r="L303" s="139"/>
      <c r="M303" s="136">
        <f>IF(SUM(J303:L303)&gt;0,SUM(J303:L303),"")</f>
      </c>
      <c r="N303" s="137"/>
      <c r="O303" s="138"/>
      <c r="P303" s="139"/>
      <c r="Q303" s="136">
        <f>IF(SUM(N303:P303)&gt;0,SUM(N303:P303),"")</f>
      </c>
      <c r="R303" s="137"/>
      <c r="S303" s="138"/>
      <c r="T303" s="139"/>
      <c r="U303" s="136">
        <f>IF(SUM(R303:T303)&gt;0,SUM(R303:T303),"")</f>
      </c>
      <c r="V303" s="36" t="s">
        <v>13</v>
      </c>
      <c r="W303" s="78"/>
      <c r="X303" s="78"/>
      <c r="Y303" s="78"/>
      <c r="Z303" s="78"/>
      <c r="AA303" s="79"/>
    </row>
    <row r="304" spans="1:27" ht="13.5">
      <c r="A304" s="26" t="s">
        <v>58</v>
      </c>
      <c r="B304" s="137"/>
      <c r="C304" s="138"/>
      <c r="D304" s="139"/>
      <c r="E304" s="136">
        <f>IF(SUM(B304:D304)&gt;0,SUM(B304:D304),"")</f>
      </c>
      <c r="F304" s="137"/>
      <c r="G304" s="138"/>
      <c r="H304" s="139"/>
      <c r="I304" s="136">
        <v>126</v>
      </c>
      <c r="J304" s="137"/>
      <c r="K304" s="138"/>
      <c r="L304" s="139"/>
      <c r="M304" s="136">
        <f>IF(SUM(J304:L304)&gt;0,SUM(J304:L304),"")</f>
      </c>
      <c r="N304" s="137"/>
      <c r="O304" s="138"/>
      <c r="P304" s="139"/>
      <c r="Q304" s="136">
        <f>IF(SUM(N304:P304)&gt;0,SUM(N304:P304),"")</f>
      </c>
      <c r="R304" s="137"/>
      <c r="S304" s="138"/>
      <c r="T304" s="139"/>
      <c r="U304" s="136">
        <f>IF(SUM(R304:T304)&gt;0,SUM(R304:T304),"")</f>
      </c>
      <c r="V304" s="36" t="s">
        <v>14</v>
      </c>
      <c r="W304" s="78"/>
      <c r="X304" s="78"/>
      <c r="Y304" s="78"/>
      <c r="Z304" s="78"/>
      <c r="AA304" s="79"/>
    </row>
    <row r="305" spans="1:27" ht="13.5">
      <c r="A305" s="26" t="s">
        <v>67</v>
      </c>
      <c r="B305" s="137"/>
      <c r="C305" s="138"/>
      <c r="D305" s="139"/>
      <c r="E305" s="136">
        <f>IF(SUM(B305:D305)&gt;0,SUM(B305:D305),"")</f>
      </c>
      <c r="F305" s="137"/>
      <c r="G305" s="138"/>
      <c r="H305" s="139"/>
      <c r="I305" s="136">
        <f>IF(SUM(F305:H305)&gt;0,SUM(F305:H305),"")</f>
      </c>
      <c r="J305" s="137"/>
      <c r="K305" s="138"/>
      <c r="L305" s="139"/>
      <c r="M305" s="136">
        <f>IF(SUM(J305:L305)&gt;0,SUM(J305:L305),"")</f>
      </c>
      <c r="N305" s="137"/>
      <c r="O305" s="138"/>
      <c r="P305" s="139"/>
      <c r="Q305" s="136">
        <f>IF(SUM(N305:P305)&gt;0,SUM(N305:P305),"")</f>
      </c>
      <c r="R305" s="137"/>
      <c r="S305" s="138"/>
      <c r="T305" s="139"/>
      <c r="U305" s="136">
        <f>IF(SUM(R305:T305)&gt;0,SUM(R305:T305),"")</f>
      </c>
      <c r="V305" s="36" t="s">
        <v>15</v>
      </c>
      <c r="W305" s="78"/>
      <c r="X305" s="78"/>
      <c r="Y305" s="78"/>
      <c r="Z305" s="78"/>
      <c r="AA305" s="79"/>
    </row>
    <row r="306" spans="1:27" ht="13.5">
      <c r="A306" s="26"/>
      <c r="B306" s="137"/>
      <c r="C306" s="138"/>
      <c r="D306" s="139"/>
      <c r="E306" s="136">
        <f t="shared" si="88"/>
      </c>
      <c r="F306" s="137"/>
      <c r="G306" s="138"/>
      <c r="H306" s="139"/>
      <c r="I306" s="136">
        <f t="shared" si="89"/>
      </c>
      <c r="J306" s="137"/>
      <c r="K306" s="138"/>
      <c r="L306" s="139"/>
      <c r="M306" s="136">
        <f t="shared" si="92"/>
      </c>
      <c r="N306" s="137"/>
      <c r="O306" s="138"/>
      <c r="P306" s="139"/>
      <c r="Q306" s="136">
        <f t="shared" si="90"/>
      </c>
      <c r="R306" s="137"/>
      <c r="S306" s="138"/>
      <c r="T306" s="139"/>
      <c r="U306" s="136">
        <f t="shared" si="91"/>
      </c>
      <c r="V306" s="36" t="s">
        <v>16</v>
      </c>
      <c r="W306" s="78"/>
      <c r="X306" s="78"/>
      <c r="Y306" s="78"/>
      <c r="Z306" s="78"/>
      <c r="AA306" s="79"/>
    </row>
    <row r="307" spans="1:27" ht="13.5">
      <c r="A307" s="26"/>
      <c r="B307" s="137"/>
      <c r="C307" s="138"/>
      <c r="D307" s="139"/>
      <c r="E307" s="136">
        <f t="shared" si="88"/>
      </c>
      <c r="F307" s="137"/>
      <c r="G307" s="138"/>
      <c r="H307" s="139"/>
      <c r="I307" s="136">
        <f t="shared" si="89"/>
      </c>
      <c r="J307" s="137"/>
      <c r="K307" s="138"/>
      <c r="L307" s="139"/>
      <c r="M307" s="136">
        <f t="shared" si="92"/>
      </c>
      <c r="N307" s="137"/>
      <c r="O307" s="138"/>
      <c r="P307" s="139"/>
      <c r="Q307" s="136">
        <f t="shared" si="90"/>
      </c>
      <c r="R307" s="137"/>
      <c r="S307" s="138"/>
      <c r="T307" s="139"/>
      <c r="U307" s="136">
        <f t="shared" si="91"/>
      </c>
      <c r="V307" s="36" t="s">
        <v>12</v>
      </c>
      <c r="W307" s="78"/>
      <c r="X307" s="78"/>
      <c r="Y307" s="78"/>
      <c r="Z307" s="78"/>
      <c r="AA307" s="79"/>
    </row>
    <row r="308" spans="1:27" ht="13.5">
      <c r="A308" s="26"/>
      <c r="B308" s="137"/>
      <c r="C308" s="138"/>
      <c r="D308" s="139"/>
      <c r="E308" s="136">
        <f t="shared" si="88"/>
      </c>
      <c r="F308" s="137"/>
      <c r="G308" s="138"/>
      <c r="H308" s="139"/>
      <c r="I308" s="136">
        <f t="shared" si="89"/>
      </c>
      <c r="J308" s="137"/>
      <c r="K308" s="138"/>
      <c r="L308" s="139"/>
      <c r="M308" s="136">
        <f t="shared" si="92"/>
      </c>
      <c r="N308" s="137"/>
      <c r="O308" s="138"/>
      <c r="P308" s="139"/>
      <c r="Q308" s="136">
        <f t="shared" si="90"/>
      </c>
      <c r="R308" s="137"/>
      <c r="S308" s="138"/>
      <c r="T308" s="139"/>
      <c r="U308" s="136">
        <f t="shared" si="91"/>
      </c>
      <c r="V308" s="36"/>
      <c r="W308" s="78"/>
      <c r="X308" s="78"/>
      <c r="Y308" s="78"/>
      <c r="Z308" s="78"/>
      <c r="AA308" s="79"/>
    </row>
    <row r="309" spans="1:27" ht="13.5">
      <c r="A309" s="26" t="s">
        <v>22</v>
      </c>
      <c r="B309" s="137"/>
      <c r="C309" s="138"/>
      <c r="D309" s="139"/>
      <c r="E309" s="136">
        <f t="shared" si="88"/>
      </c>
      <c r="F309" s="137"/>
      <c r="G309" s="138"/>
      <c r="H309" s="139"/>
      <c r="I309" s="136">
        <f t="shared" si="89"/>
      </c>
      <c r="J309" s="137"/>
      <c r="K309" s="138"/>
      <c r="L309" s="139"/>
      <c r="M309" s="136">
        <f t="shared" si="92"/>
      </c>
      <c r="N309" s="137"/>
      <c r="O309" s="138"/>
      <c r="P309" s="139"/>
      <c r="Q309" s="136">
        <f t="shared" si="90"/>
      </c>
      <c r="R309" s="137"/>
      <c r="S309" s="138"/>
      <c r="T309" s="139"/>
      <c r="U309" s="136">
        <f t="shared" si="91"/>
      </c>
      <c r="V309" s="35"/>
      <c r="W309" s="78"/>
      <c r="X309" s="78"/>
      <c r="Y309" s="78"/>
      <c r="Z309" s="78"/>
      <c r="AA309" s="79"/>
    </row>
    <row r="310" spans="1:27" ht="13.5">
      <c r="A310" s="26" t="s">
        <v>23</v>
      </c>
      <c r="B310" s="137"/>
      <c r="C310" s="138"/>
      <c r="D310" s="139"/>
      <c r="E310" s="136">
        <f t="shared" si="88"/>
      </c>
      <c r="F310" s="137"/>
      <c r="G310" s="138"/>
      <c r="H310" s="139"/>
      <c r="I310" s="136">
        <f t="shared" si="89"/>
      </c>
      <c r="J310" s="137"/>
      <c r="K310" s="138"/>
      <c r="L310" s="139"/>
      <c r="M310" s="136">
        <f t="shared" si="92"/>
      </c>
      <c r="N310" s="137"/>
      <c r="O310" s="138"/>
      <c r="P310" s="139"/>
      <c r="Q310" s="136">
        <f t="shared" si="90"/>
      </c>
      <c r="R310" s="137"/>
      <c r="S310" s="138"/>
      <c r="T310" s="139"/>
      <c r="U310" s="136">
        <f t="shared" si="91"/>
      </c>
      <c r="V310" s="35"/>
      <c r="W310" s="78"/>
      <c r="X310" s="78"/>
      <c r="Y310" s="78"/>
      <c r="Z310" s="78"/>
      <c r="AA310" s="79"/>
    </row>
    <row r="311" spans="1:27" ht="14.25" thickBot="1">
      <c r="A311" s="28" t="s">
        <v>10</v>
      </c>
      <c r="B311" s="144">
        <f aca="true" t="shared" si="93" ref="B311:U311">IF(SUM(B297:B308)=0,0,AVERAGE(B297:B308))</f>
        <v>0</v>
      </c>
      <c r="C311" s="145">
        <f t="shared" si="93"/>
        <v>0</v>
      </c>
      <c r="D311" s="146">
        <f t="shared" si="93"/>
        <v>0</v>
      </c>
      <c r="E311" s="147">
        <f t="shared" si="93"/>
        <v>170.33333333333334</v>
      </c>
      <c r="F311" s="144">
        <f t="shared" si="93"/>
        <v>0</v>
      </c>
      <c r="G311" s="145">
        <f t="shared" si="93"/>
        <v>0</v>
      </c>
      <c r="H311" s="146">
        <f t="shared" si="93"/>
        <v>0</v>
      </c>
      <c r="I311" s="147">
        <f t="shared" si="93"/>
        <v>110.33333333333333</v>
      </c>
      <c r="J311" s="144">
        <f t="shared" si="93"/>
        <v>0</v>
      </c>
      <c r="K311" s="145">
        <f t="shared" si="93"/>
        <v>0</v>
      </c>
      <c r="L311" s="146">
        <f t="shared" si="93"/>
        <v>0</v>
      </c>
      <c r="M311" s="147">
        <f t="shared" si="93"/>
        <v>130</v>
      </c>
      <c r="N311" s="144">
        <f t="shared" si="93"/>
        <v>0</v>
      </c>
      <c r="O311" s="145">
        <f t="shared" si="93"/>
        <v>0</v>
      </c>
      <c r="P311" s="146">
        <f t="shared" si="93"/>
        <v>0</v>
      </c>
      <c r="Q311" s="147">
        <f t="shared" si="93"/>
        <v>0</v>
      </c>
      <c r="R311" s="144">
        <f t="shared" si="93"/>
        <v>0</v>
      </c>
      <c r="S311" s="145">
        <f t="shared" si="93"/>
        <v>0</v>
      </c>
      <c r="T311" s="146">
        <f t="shared" si="93"/>
        <v>0</v>
      </c>
      <c r="U311" s="147">
        <f t="shared" si="93"/>
        <v>0</v>
      </c>
      <c r="V311" s="43"/>
      <c r="W311" s="78"/>
      <c r="X311" s="78"/>
      <c r="Y311" s="78"/>
      <c r="Z311" s="78"/>
      <c r="AA311" s="79"/>
    </row>
    <row r="312" spans="1:27" ht="14.25" thickBot="1">
      <c r="A312" s="2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30"/>
      <c r="V312" s="29"/>
      <c r="W312" s="78" t="s">
        <v>66</v>
      </c>
      <c r="X312" s="78"/>
      <c r="Y312" s="78"/>
      <c r="Z312" s="78"/>
      <c r="AA312" s="79"/>
    </row>
    <row r="313" spans="1:27" ht="13.5">
      <c r="A313" s="32" t="s">
        <v>63</v>
      </c>
      <c r="B313" s="228" t="s">
        <v>184</v>
      </c>
      <c r="C313" s="229"/>
      <c r="D313" s="229"/>
      <c r="E313" s="230"/>
      <c r="F313" s="228" t="s">
        <v>185</v>
      </c>
      <c r="G313" s="229"/>
      <c r="H313" s="229"/>
      <c r="I313" s="230"/>
      <c r="J313" s="228" t="s">
        <v>186</v>
      </c>
      <c r="K313" s="229"/>
      <c r="L313" s="229"/>
      <c r="M313" s="230"/>
      <c r="N313" s="228" t="s">
        <v>187</v>
      </c>
      <c r="O313" s="229"/>
      <c r="P313" s="229"/>
      <c r="Q313" s="230"/>
      <c r="R313" s="228" t="s">
        <v>188</v>
      </c>
      <c r="S313" s="229"/>
      <c r="T313" s="229"/>
      <c r="U313" s="230"/>
      <c r="V313" s="33"/>
      <c r="W313" s="78" t="str">
        <f>B313</f>
        <v>SA 11</v>
      </c>
      <c r="X313" s="78" t="str">
        <f>F313</f>
        <v>SA 12</v>
      </c>
      <c r="Y313" s="78" t="str">
        <f>J313</f>
        <v>SA 13</v>
      </c>
      <c r="Z313" s="78" t="str">
        <f>N313</f>
        <v>SA 14</v>
      </c>
      <c r="AA313" s="79" t="str">
        <f>R313</f>
        <v>SA 15</v>
      </c>
    </row>
    <row r="314" spans="1:27" ht="14.25" thickBot="1">
      <c r="A314" s="19" t="s">
        <v>4</v>
      </c>
      <c r="B314" s="20" t="s">
        <v>5</v>
      </c>
      <c r="C314" s="21" t="s">
        <v>6</v>
      </c>
      <c r="D314" s="21" t="s">
        <v>7</v>
      </c>
      <c r="E314" s="23" t="s">
        <v>8</v>
      </c>
      <c r="F314" s="20" t="s">
        <v>5</v>
      </c>
      <c r="G314" s="21" t="s">
        <v>6</v>
      </c>
      <c r="H314" s="21" t="s">
        <v>7</v>
      </c>
      <c r="I314" s="23" t="s">
        <v>8</v>
      </c>
      <c r="J314" s="20" t="s">
        <v>5</v>
      </c>
      <c r="K314" s="21" t="s">
        <v>6</v>
      </c>
      <c r="L314" s="21" t="s">
        <v>7</v>
      </c>
      <c r="M314" s="23" t="s">
        <v>8</v>
      </c>
      <c r="N314" s="20" t="s">
        <v>5</v>
      </c>
      <c r="O314" s="21" t="s">
        <v>6</v>
      </c>
      <c r="P314" s="21" t="s">
        <v>7</v>
      </c>
      <c r="Q314" s="23" t="s">
        <v>8</v>
      </c>
      <c r="R314" s="20" t="s">
        <v>5</v>
      </c>
      <c r="S314" s="21" t="s">
        <v>6</v>
      </c>
      <c r="T314" s="21" t="s">
        <v>7</v>
      </c>
      <c r="U314" s="23" t="s">
        <v>8</v>
      </c>
      <c r="V314" s="24"/>
      <c r="W314" s="96">
        <f>IF(SUM(E315:E328)&gt;0,LARGE(E315:E328,1),0)</f>
        <v>0</v>
      </c>
      <c r="X314" s="78">
        <f>IF(SUM(I315:I328)&gt;0,LARGE(I315:I328,1),0)</f>
        <v>0</v>
      </c>
      <c r="Y314" s="78">
        <f>IF(SUM(M315:M328)&gt;0,LARGE(M315:M328,1),0)</f>
        <v>0</v>
      </c>
      <c r="Z314" s="78">
        <f>IF(SUM(Q315:Q328)&gt;0,LARGE(Q315:Q328,1),0)</f>
        <v>0</v>
      </c>
      <c r="AA314" s="79">
        <f>IF(SUM(U315:U328)&gt;0,LARGE(U315:U328,1),0)</f>
        <v>0</v>
      </c>
    </row>
    <row r="315" spans="1:27" ht="14.25" thickTop="1">
      <c r="A315" s="25" t="s">
        <v>108</v>
      </c>
      <c r="B315" s="133"/>
      <c r="C315" s="134"/>
      <c r="D315" s="135"/>
      <c r="E315" s="136">
        <f aca="true" t="shared" si="94" ref="E315:E323">IF(SUM(B315:D315)&gt;0,SUM(B315:D315),"")</f>
      </c>
      <c r="F315" s="133"/>
      <c r="G315" s="134"/>
      <c r="H315" s="135"/>
      <c r="I315" s="136">
        <f aca="true" t="shared" si="95" ref="I315:I323">IF(SUM(F315:H315)&gt;0,SUM(F315:H315),"")</f>
      </c>
      <c r="J315" s="133"/>
      <c r="K315" s="134"/>
      <c r="L315" s="135"/>
      <c r="M315" s="136">
        <f aca="true" t="shared" si="96" ref="M315:M323">IF(SUM(J315:L315)&gt;0,SUM(J315:L315),"")</f>
      </c>
      <c r="N315" s="133"/>
      <c r="O315" s="134"/>
      <c r="P315" s="135"/>
      <c r="Q315" s="136">
        <f aca="true" t="shared" si="97" ref="Q315:Q323">IF(SUM(N315:P315)&gt;0,SUM(N315:P315),"")</f>
      </c>
      <c r="R315" s="133"/>
      <c r="S315" s="134"/>
      <c r="T315" s="135"/>
      <c r="U315" s="136">
        <f aca="true" t="shared" si="98" ref="U315:U323">IF(SUM(R315:T315)&gt;0,SUM(R315:T315),"")</f>
      </c>
      <c r="V315" s="34"/>
      <c r="W315" s="78"/>
      <c r="X315" s="78"/>
      <c r="Y315" s="78"/>
      <c r="Z315" s="78"/>
      <c r="AA315" s="79"/>
    </row>
    <row r="316" spans="1:27" ht="13.5">
      <c r="A316" s="26" t="s">
        <v>109</v>
      </c>
      <c r="B316" s="137"/>
      <c r="C316" s="138"/>
      <c r="D316" s="139"/>
      <c r="E316" s="136">
        <f t="shared" si="94"/>
      </c>
      <c r="F316" s="137"/>
      <c r="G316" s="138"/>
      <c r="H316" s="139"/>
      <c r="I316" s="136">
        <f t="shared" si="95"/>
      </c>
      <c r="J316" s="137"/>
      <c r="K316" s="138"/>
      <c r="L316" s="139"/>
      <c r="M316" s="136">
        <f t="shared" si="96"/>
      </c>
      <c r="N316" s="137"/>
      <c r="O316" s="138"/>
      <c r="P316" s="139"/>
      <c r="Q316" s="136">
        <f t="shared" si="97"/>
      </c>
      <c r="R316" s="137"/>
      <c r="S316" s="138"/>
      <c r="T316" s="139"/>
      <c r="U316" s="136">
        <f t="shared" si="98"/>
      </c>
      <c r="V316" s="35"/>
      <c r="W316" s="78"/>
      <c r="X316" s="78"/>
      <c r="Y316" s="78"/>
      <c r="Z316" s="78"/>
      <c r="AA316" s="79"/>
    </row>
    <row r="317" spans="1:27" ht="13.5">
      <c r="A317" s="26" t="s">
        <v>128</v>
      </c>
      <c r="B317" s="137"/>
      <c r="C317" s="138"/>
      <c r="D317" s="139"/>
      <c r="E317" s="136">
        <f t="shared" si="94"/>
      </c>
      <c r="F317" s="137"/>
      <c r="G317" s="138"/>
      <c r="H317" s="139"/>
      <c r="I317" s="136">
        <f t="shared" si="95"/>
      </c>
      <c r="J317" s="137"/>
      <c r="K317" s="138"/>
      <c r="L317" s="139"/>
      <c r="M317" s="136">
        <f t="shared" si="96"/>
      </c>
      <c r="N317" s="137"/>
      <c r="O317" s="138"/>
      <c r="P317" s="139"/>
      <c r="Q317" s="136">
        <f t="shared" si="97"/>
      </c>
      <c r="R317" s="137"/>
      <c r="S317" s="138"/>
      <c r="T317" s="139"/>
      <c r="U317" s="136">
        <f t="shared" si="98"/>
      </c>
      <c r="V317" s="36" t="s">
        <v>11</v>
      </c>
      <c r="W317" s="78"/>
      <c r="X317" s="78"/>
      <c r="Y317" s="78"/>
      <c r="Z317" s="78"/>
      <c r="AA317" s="79"/>
    </row>
    <row r="318" spans="1:27" ht="13.5">
      <c r="A318" s="26" t="s">
        <v>105</v>
      </c>
      <c r="B318" s="137"/>
      <c r="C318" s="138"/>
      <c r="D318" s="139"/>
      <c r="E318" s="136">
        <f t="shared" si="94"/>
      </c>
      <c r="F318" s="137"/>
      <c r="G318" s="138"/>
      <c r="H318" s="139"/>
      <c r="I318" s="136">
        <f t="shared" si="95"/>
      </c>
      <c r="J318" s="137"/>
      <c r="K318" s="138"/>
      <c r="L318" s="139"/>
      <c r="M318" s="136">
        <f t="shared" si="96"/>
      </c>
      <c r="N318" s="137"/>
      <c r="O318" s="138"/>
      <c r="P318" s="139"/>
      <c r="Q318" s="136">
        <f t="shared" si="97"/>
      </c>
      <c r="R318" s="137"/>
      <c r="S318" s="138"/>
      <c r="T318" s="139"/>
      <c r="U318" s="136">
        <f t="shared" si="98"/>
      </c>
      <c r="V318" s="36" t="s">
        <v>12</v>
      </c>
      <c r="W318" s="78"/>
      <c r="X318" s="78"/>
      <c r="Y318" s="78"/>
      <c r="Z318" s="78"/>
      <c r="AA318" s="79"/>
    </row>
    <row r="319" spans="1:27" ht="13.5">
      <c r="A319" s="26" t="s">
        <v>104</v>
      </c>
      <c r="B319" s="137"/>
      <c r="C319" s="138"/>
      <c r="D319" s="140"/>
      <c r="E319" s="136">
        <f t="shared" si="94"/>
      </c>
      <c r="F319" s="137"/>
      <c r="G319" s="138"/>
      <c r="H319" s="140"/>
      <c r="I319" s="136">
        <f t="shared" si="95"/>
      </c>
      <c r="J319" s="137"/>
      <c r="K319" s="138"/>
      <c r="L319" s="140"/>
      <c r="M319" s="136">
        <f t="shared" si="96"/>
      </c>
      <c r="N319" s="137"/>
      <c r="O319" s="138"/>
      <c r="P319" s="140"/>
      <c r="Q319" s="136">
        <f t="shared" si="97"/>
      </c>
      <c r="R319" s="137"/>
      <c r="S319" s="138"/>
      <c r="T319" s="140"/>
      <c r="U319" s="136">
        <f t="shared" si="98"/>
      </c>
      <c r="V319" s="36" t="s">
        <v>12</v>
      </c>
      <c r="W319" s="78"/>
      <c r="X319" s="78"/>
      <c r="Y319" s="78"/>
      <c r="Z319" s="78"/>
      <c r="AA319" s="79"/>
    </row>
    <row r="320" spans="1:27" ht="13.5">
      <c r="A320" s="26" t="s">
        <v>106</v>
      </c>
      <c r="B320" s="137"/>
      <c r="C320" s="138"/>
      <c r="D320" s="140"/>
      <c r="E320" s="136">
        <f t="shared" si="94"/>
      </c>
      <c r="F320" s="137"/>
      <c r="G320" s="138"/>
      <c r="H320" s="140"/>
      <c r="I320" s="136">
        <f t="shared" si="95"/>
      </c>
      <c r="J320" s="137"/>
      <c r="K320" s="138"/>
      <c r="L320" s="140"/>
      <c r="M320" s="136">
        <f t="shared" si="96"/>
      </c>
      <c r="N320" s="137"/>
      <c r="O320" s="138"/>
      <c r="P320" s="140"/>
      <c r="Q320" s="136">
        <f t="shared" si="97"/>
      </c>
      <c r="R320" s="137"/>
      <c r="S320" s="138"/>
      <c r="T320" s="140"/>
      <c r="U320" s="136">
        <f t="shared" si="98"/>
      </c>
      <c r="V320" s="36"/>
      <c r="W320" s="78"/>
      <c r="X320" s="78"/>
      <c r="Y320" s="78"/>
      <c r="Z320" s="78"/>
      <c r="AA320" s="79"/>
    </row>
    <row r="321" spans="1:27" ht="13.5">
      <c r="A321" s="26" t="s">
        <v>107</v>
      </c>
      <c r="B321" s="137"/>
      <c r="C321" s="138"/>
      <c r="D321" s="139"/>
      <c r="E321" s="136">
        <f t="shared" si="94"/>
      </c>
      <c r="F321" s="137"/>
      <c r="G321" s="138"/>
      <c r="H321" s="139"/>
      <c r="I321" s="136">
        <f t="shared" si="95"/>
      </c>
      <c r="J321" s="137"/>
      <c r="K321" s="138"/>
      <c r="L321" s="139"/>
      <c r="M321" s="136">
        <f t="shared" si="96"/>
      </c>
      <c r="N321" s="137"/>
      <c r="O321" s="138"/>
      <c r="P321" s="139"/>
      <c r="Q321" s="136">
        <f t="shared" si="97"/>
      </c>
      <c r="R321" s="137"/>
      <c r="S321" s="138"/>
      <c r="T321" s="139"/>
      <c r="U321" s="136">
        <f t="shared" si="98"/>
      </c>
      <c r="V321" s="36" t="s">
        <v>13</v>
      </c>
      <c r="W321" s="78"/>
      <c r="X321" s="78"/>
      <c r="Y321" s="78"/>
      <c r="Z321" s="78"/>
      <c r="AA321" s="79"/>
    </row>
    <row r="322" spans="1:27" ht="13.5">
      <c r="A322" s="26" t="s">
        <v>58</v>
      </c>
      <c r="B322" s="137"/>
      <c r="C322" s="138"/>
      <c r="D322" s="139"/>
      <c r="E322" s="136">
        <f t="shared" si="94"/>
      </c>
      <c r="F322" s="137"/>
      <c r="G322" s="138"/>
      <c r="H322" s="139"/>
      <c r="I322" s="136">
        <f t="shared" si="95"/>
      </c>
      <c r="J322" s="137"/>
      <c r="K322" s="138"/>
      <c r="L322" s="139"/>
      <c r="M322" s="136">
        <f t="shared" si="96"/>
      </c>
      <c r="N322" s="137"/>
      <c r="O322" s="138"/>
      <c r="P322" s="139"/>
      <c r="Q322" s="136">
        <f t="shared" si="97"/>
      </c>
      <c r="R322" s="137"/>
      <c r="S322" s="138"/>
      <c r="T322" s="139"/>
      <c r="U322" s="136">
        <f t="shared" si="98"/>
      </c>
      <c r="V322" s="36" t="s">
        <v>14</v>
      </c>
      <c r="W322" s="78"/>
      <c r="X322" s="78"/>
      <c r="Y322" s="78"/>
      <c r="Z322" s="78"/>
      <c r="AA322" s="79"/>
    </row>
    <row r="323" spans="1:27" ht="13.5">
      <c r="A323" s="26" t="s">
        <v>67</v>
      </c>
      <c r="B323" s="137"/>
      <c r="C323" s="138"/>
      <c r="D323" s="139"/>
      <c r="E323" s="136">
        <f t="shared" si="94"/>
      </c>
      <c r="F323" s="137"/>
      <c r="G323" s="138"/>
      <c r="H323" s="139"/>
      <c r="I323" s="136">
        <f t="shared" si="95"/>
      </c>
      <c r="J323" s="137"/>
      <c r="K323" s="138"/>
      <c r="L323" s="139"/>
      <c r="M323" s="136">
        <f t="shared" si="96"/>
      </c>
      <c r="N323" s="137"/>
      <c r="O323" s="138"/>
      <c r="P323" s="139"/>
      <c r="Q323" s="136">
        <f t="shared" si="97"/>
      </c>
      <c r="R323" s="137"/>
      <c r="S323" s="138"/>
      <c r="T323" s="139"/>
      <c r="U323" s="136">
        <f t="shared" si="98"/>
      </c>
      <c r="V323" s="36" t="s">
        <v>15</v>
      </c>
      <c r="W323" s="78"/>
      <c r="X323" s="78"/>
      <c r="Y323" s="78"/>
      <c r="Z323" s="78"/>
      <c r="AA323" s="79"/>
    </row>
    <row r="324" spans="1:27" ht="13.5">
      <c r="A324" s="26"/>
      <c r="B324" s="137"/>
      <c r="C324" s="138"/>
      <c r="D324" s="139"/>
      <c r="E324" s="136">
        <f>IF(SUM(B324:D324)&gt;0,SUM(B324:D324),"")</f>
      </c>
      <c r="F324" s="137"/>
      <c r="G324" s="138"/>
      <c r="H324" s="139"/>
      <c r="I324" s="136">
        <f>IF(SUM(F324:H324)&gt;0,SUM(F324:H324),"")</f>
      </c>
      <c r="J324" s="137"/>
      <c r="K324" s="138"/>
      <c r="L324" s="139"/>
      <c r="M324" s="136">
        <f>IF(SUM(J324:L324)&gt;0,SUM(J324:L324),"")</f>
      </c>
      <c r="N324" s="137"/>
      <c r="O324" s="138"/>
      <c r="P324" s="139"/>
      <c r="Q324" s="136">
        <f>IF(SUM(N324:P324)&gt;0,SUM(N324:P324),"")</f>
      </c>
      <c r="R324" s="137"/>
      <c r="S324" s="138"/>
      <c r="T324" s="139"/>
      <c r="U324" s="136">
        <f>IF(SUM(R324:T324)&gt;0,SUM(R324:T324),"")</f>
      </c>
      <c r="V324" s="36" t="s">
        <v>16</v>
      </c>
      <c r="W324" s="78"/>
      <c r="X324" s="78"/>
      <c r="Y324" s="78"/>
      <c r="Z324" s="78"/>
      <c r="AA324" s="79"/>
    </row>
    <row r="325" spans="1:27" ht="13.5">
      <c r="A325" s="26"/>
      <c r="B325" s="137"/>
      <c r="C325" s="138"/>
      <c r="D325" s="139"/>
      <c r="E325" s="136">
        <f>IF(SUM(B325:D325)&gt;0,SUM(B325:D325),"")</f>
      </c>
      <c r="F325" s="137"/>
      <c r="G325" s="138"/>
      <c r="H325" s="139"/>
      <c r="I325" s="136">
        <f>IF(SUM(F325:H325)&gt;0,SUM(F325:H325),"")</f>
      </c>
      <c r="J325" s="137"/>
      <c r="K325" s="138"/>
      <c r="L325" s="139"/>
      <c r="M325" s="136">
        <f>IF(SUM(J325:L325)&gt;0,SUM(J325:L325),"")</f>
      </c>
      <c r="N325" s="137"/>
      <c r="O325" s="138"/>
      <c r="P325" s="139"/>
      <c r="Q325" s="136">
        <f>IF(SUM(N325:P325)&gt;0,SUM(N325:P325),"")</f>
      </c>
      <c r="R325" s="137"/>
      <c r="S325" s="138"/>
      <c r="T325" s="139"/>
      <c r="U325" s="136">
        <f>IF(SUM(R325:T325)&gt;0,SUM(R325:T325),"")</f>
      </c>
      <c r="V325" s="36" t="s">
        <v>12</v>
      </c>
      <c r="W325" s="78"/>
      <c r="X325" s="78"/>
      <c r="Y325" s="78"/>
      <c r="Z325" s="78"/>
      <c r="AA325" s="79"/>
    </row>
    <row r="326" spans="1:27" ht="13.5">
      <c r="A326" s="26"/>
      <c r="B326" s="137"/>
      <c r="C326" s="138"/>
      <c r="D326" s="139"/>
      <c r="E326" s="136">
        <f>IF(SUM(B326:D326)&gt;0,SUM(B326:D326),"")</f>
      </c>
      <c r="F326" s="137"/>
      <c r="G326" s="138"/>
      <c r="H326" s="139"/>
      <c r="I326" s="136">
        <f>IF(SUM(F326:H326)&gt;0,SUM(F326:H326),"")</f>
      </c>
      <c r="J326" s="137"/>
      <c r="K326" s="138"/>
      <c r="L326" s="139"/>
      <c r="M326" s="136">
        <f>IF(SUM(J326:L326)&gt;0,SUM(J326:L326),"")</f>
      </c>
      <c r="N326" s="137"/>
      <c r="O326" s="138"/>
      <c r="P326" s="139"/>
      <c r="Q326" s="136">
        <f>IF(SUM(N326:P326)&gt;0,SUM(N326:P326),"")</f>
      </c>
      <c r="R326" s="137"/>
      <c r="S326" s="138"/>
      <c r="T326" s="139"/>
      <c r="U326" s="136">
        <f>IF(SUM(R326:T326)&gt;0,SUM(R326:T326),"")</f>
      </c>
      <c r="V326" s="36"/>
      <c r="W326" s="78"/>
      <c r="X326" s="78"/>
      <c r="Y326" s="78"/>
      <c r="Z326" s="78"/>
      <c r="AA326" s="79"/>
    </row>
    <row r="327" spans="1:27" ht="13.5">
      <c r="A327" s="26" t="s">
        <v>22</v>
      </c>
      <c r="B327" s="137"/>
      <c r="C327" s="138"/>
      <c r="D327" s="139"/>
      <c r="E327" s="136">
        <f>IF(SUM(B327:D327)&gt;0,SUM(B327:D327),"")</f>
      </c>
      <c r="F327" s="137"/>
      <c r="G327" s="138"/>
      <c r="H327" s="139"/>
      <c r="I327" s="136">
        <f>IF(SUM(F327:H327)&gt;0,SUM(F327:H327),"")</f>
      </c>
      <c r="J327" s="137"/>
      <c r="K327" s="138"/>
      <c r="L327" s="139"/>
      <c r="M327" s="136">
        <f>IF(SUM(J327:L327)&gt;0,SUM(J327:L327),"")</f>
      </c>
      <c r="N327" s="137"/>
      <c r="O327" s="138"/>
      <c r="P327" s="139"/>
      <c r="Q327" s="136">
        <f>IF(SUM(N327:P327)&gt;0,SUM(N327:P327),"")</f>
      </c>
      <c r="R327" s="137"/>
      <c r="S327" s="138"/>
      <c r="T327" s="139"/>
      <c r="U327" s="136">
        <f>IF(SUM(R327:T327)&gt;0,SUM(R327:T327),"")</f>
      </c>
      <c r="V327" s="35"/>
      <c r="W327" s="78"/>
      <c r="X327" s="78"/>
      <c r="Y327" s="78"/>
      <c r="Z327" s="78"/>
      <c r="AA327" s="79"/>
    </row>
    <row r="328" spans="1:27" ht="13.5">
      <c r="A328" s="26" t="s">
        <v>23</v>
      </c>
      <c r="B328" s="137"/>
      <c r="C328" s="138"/>
      <c r="D328" s="139"/>
      <c r="E328" s="136">
        <f>IF(SUM(B328:D328)&gt;0,SUM(B328:D328),"")</f>
      </c>
      <c r="F328" s="137"/>
      <c r="G328" s="138"/>
      <c r="H328" s="139"/>
      <c r="I328" s="136">
        <f>IF(SUM(F328:H328)&gt;0,SUM(F328:H328),"")</f>
      </c>
      <c r="J328" s="137"/>
      <c r="K328" s="138"/>
      <c r="L328" s="139"/>
      <c r="M328" s="136">
        <f>IF(SUM(J328:L328)&gt;0,SUM(J328:L328),"")</f>
      </c>
      <c r="N328" s="137"/>
      <c r="O328" s="138"/>
      <c r="P328" s="139"/>
      <c r="Q328" s="136">
        <f>IF(SUM(N328:P328)&gt;0,SUM(N328:P328),"")</f>
      </c>
      <c r="R328" s="137"/>
      <c r="S328" s="138"/>
      <c r="T328" s="139"/>
      <c r="U328" s="136">
        <f>IF(SUM(R328:T328)&gt;0,SUM(R328:T328),"")</f>
      </c>
      <c r="V328" s="35"/>
      <c r="W328" s="78"/>
      <c r="X328" s="78"/>
      <c r="Y328" s="78"/>
      <c r="Z328" s="78"/>
      <c r="AA328" s="79"/>
    </row>
    <row r="329" spans="1:27" ht="14.25" thickBot="1">
      <c r="A329" s="112" t="s">
        <v>10</v>
      </c>
      <c r="B329" s="144">
        <f aca="true" t="shared" si="99" ref="B329:U329">IF(SUM(B315:B326)=0,0,AVERAGE(B315:B326))</f>
        <v>0</v>
      </c>
      <c r="C329" s="145">
        <f t="shared" si="99"/>
        <v>0</v>
      </c>
      <c r="D329" s="146">
        <f t="shared" si="99"/>
        <v>0</v>
      </c>
      <c r="E329" s="147">
        <f t="shared" si="99"/>
        <v>0</v>
      </c>
      <c r="F329" s="144">
        <f t="shared" si="99"/>
        <v>0</v>
      </c>
      <c r="G329" s="145">
        <f t="shared" si="99"/>
        <v>0</v>
      </c>
      <c r="H329" s="146">
        <f t="shared" si="99"/>
        <v>0</v>
      </c>
      <c r="I329" s="147">
        <f t="shared" si="99"/>
        <v>0</v>
      </c>
      <c r="J329" s="144">
        <f t="shared" si="99"/>
        <v>0</v>
      </c>
      <c r="K329" s="145">
        <f t="shared" si="99"/>
        <v>0</v>
      </c>
      <c r="L329" s="146">
        <f t="shared" si="99"/>
        <v>0</v>
      </c>
      <c r="M329" s="147">
        <f t="shared" si="99"/>
        <v>0</v>
      </c>
      <c r="N329" s="144">
        <f t="shared" si="99"/>
        <v>0</v>
      </c>
      <c r="O329" s="145">
        <f t="shared" si="99"/>
        <v>0</v>
      </c>
      <c r="P329" s="146">
        <f t="shared" si="99"/>
        <v>0</v>
      </c>
      <c r="Q329" s="147">
        <f t="shared" si="99"/>
        <v>0</v>
      </c>
      <c r="R329" s="144">
        <f t="shared" si="99"/>
        <v>0</v>
      </c>
      <c r="S329" s="145">
        <f t="shared" si="99"/>
        <v>0</v>
      </c>
      <c r="T329" s="146">
        <f t="shared" si="99"/>
        <v>0</v>
      </c>
      <c r="U329" s="147">
        <f t="shared" si="99"/>
        <v>0</v>
      </c>
      <c r="V329" s="43"/>
      <c r="W329" s="78"/>
      <c r="X329" s="78"/>
      <c r="Y329" s="78"/>
      <c r="Z329" s="78"/>
      <c r="AA329" s="79"/>
    </row>
    <row r="330" spans="1:27" ht="13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78"/>
      <c r="X330" s="78"/>
      <c r="Y330" s="78"/>
      <c r="Z330" s="78"/>
      <c r="AA330" s="79"/>
    </row>
    <row r="331" spans="1:27" ht="14.25" thickBo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78" t="s">
        <v>72</v>
      </c>
      <c r="X331" s="94"/>
      <c r="Y331" s="94"/>
      <c r="Z331" s="94"/>
      <c r="AA331" s="95"/>
    </row>
    <row r="332" spans="1:27" ht="13.5">
      <c r="A332" s="111" t="s">
        <v>67</v>
      </c>
      <c r="B332" s="234" t="s">
        <v>244</v>
      </c>
      <c r="C332" s="235"/>
      <c r="D332" s="235"/>
      <c r="E332" s="236"/>
      <c r="F332" s="234" t="s">
        <v>245</v>
      </c>
      <c r="G332" s="235"/>
      <c r="H332" s="235"/>
      <c r="I332" s="236"/>
      <c r="J332" s="234" t="s">
        <v>246</v>
      </c>
      <c r="K332" s="235"/>
      <c r="L332" s="235"/>
      <c r="M332" s="236"/>
      <c r="N332" s="234" t="s">
        <v>247</v>
      </c>
      <c r="O332" s="235"/>
      <c r="P332" s="235"/>
      <c r="Q332" s="236"/>
      <c r="R332" s="234" t="s">
        <v>248</v>
      </c>
      <c r="S332" s="235"/>
      <c r="T332" s="235"/>
      <c r="U332" s="236"/>
      <c r="V332" s="18" t="s">
        <v>3</v>
      </c>
      <c r="W332" s="78" t="str">
        <f>B332</f>
        <v>Hamm, Deon</v>
      </c>
      <c r="X332" s="78" t="str">
        <f>F332</f>
        <v>Franklin, Justin</v>
      </c>
      <c r="Y332" s="78" t="str">
        <f>J332</f>
        <v>Devin, Clark</v>
      </c>
      <c r="Z332" s="78" t="str">
        <f>N332</f>
        <v>Jackson, Drew</v>
      </c>
      <c r="AA332" s="79" t="str">
        <f>R332</f>
        <v>Evans, Kendra</v>
      </c>
    </row>
    <row r="333" spans="1:27" ht="14.25" thickBot="1">
      <c r="A333" s="42" t="s">
        <v>4</v>
      </c>
      <c r="B333" s="20" t="s">
        <v>5</v>
      </c>
      <c r="C333" s="21" t="s">
        <v>6</v>
      </c>
      <c r="D333" s="22" t="s">
        <v>7</v>
      </c>
      <c r="E333" s="23" t="s">
        <v>8</v>
      </c>
      <c r="F333" s="20" t="s">
        <v>5</v>
      </c>
      <c r="G333" s="21" t="s">
        <v>6</v>
      </c>
      <c r="H333" s="21" t="s">
        <v>7</v>
      </c>
      <c r="I333" s="23" t="s">
        <v>8</v>
      </c>
      <c r="J333" s="20" t="s">
        <v>5</v>
      </c>
      <c r="K333" s="21" t="s">
        <v>6</v>
      </c>
      <c r="L333" s="21" t="s">
        <v>7</v>
      </c>
      <c r="M333" s="23" t="s">
        <v>8</v>
      </c>
      <c r="N333" s="20" t="s">
        <v>5</v>
      </c>
      <c r="O333" s="21" t="s">
        <v>6</v>
      </c>
      <c r="P333" s="21" t="s">
        <v>7</v>
      </c>
      <c r="Q333" s="23" t="s">
        <v>8</v>
      </c>
      <c r="R333" s="20" t="s">
        <v>5</v>
      </c>
      <c r="S333" s="21" t="s">
        <v>6</v>
      </c>
      <c r="T333" s="21" t="s">
        <v>7</v>
      </c>
      <c r="U333" s="23" t="s">
        <v>8</v>
      </c>
      <c r="V333" s="24" t="s">
        <v>9</v>
      </c>
      <c r="W333" s="104">
        <f>IF(SUM(E334:E347)&gt;0,LARGE(E334:E347,1),0)</f>
        <v>187</v>
      </c>
      <c r="X333" s="105">
        <f>IF(SUM(I334:I347)&gt;0,LARGE(I334:I347,1),0)</f>
        <v>188</v>
      </c>
      <c r="Y333" s="105">
        <f>IF(SUM(M334:M347)&gt;0,LARGE(M334:M347,1),0)</f>
        <v>115</v>
      </c>
      <c r="Z333" s="105">
        <f>IF(SUM(Q334:Q347)&gt;0,LARGE(Q334:Q347,1),0)</f>
        <v>192</v>
      </c>
      <c r="AA333" s="106">
        <f>IF(SUM(U334:U347)&gt;0,LARGE(U334:U347,1),0)</f>
        <v>150</v>
      </c>
    </row>
    <row r="334" spans="1:27" ht="14.25" thickTop="1">
      <c r="A334" s="45" t="s">
        <v>58</v>
      </c>
      <c r="B334" s="133"/>
      <c r="C334" s="134"/>
      <c r="D334" s="135"/>
      <c r="E334" s="136">
        <v>142</v>
      </c>
      <c r="F334" s="133"/>
      <c r="G334" s="134"/>
      <c r="H334" s="135"/>
      <c r="I334" s="136">
        <v>163</v>
      </c>
      <c r="J334" s="133"/>
      <c r="K334" s="134"/>
      <c r="L334" s="135"/>
      <c r="M334" s="136">
        <v>80</v>
      </c>
      <c r="N334" s="133"/>
      <c r="O334" s="134"/>
      <c r="P334" s="135"/>
      <c r="Q334" s="136">
        <v>19</v>
      </c>
      <c r="R334" s="133"/>
      <c r="S334" s="134"/>
      <c r="T334" s="135"/>
      <c r="U334" s="136">
        <f>IF(SUM(R334:T334)&gt;0,SUM(R334:T334),"")</f>
      </c>
      <c r="V334" s="102">
        <f>IF(SUM(E334,I334,M334,Q334,U334,U352,Q352,M352,I352,E352,E370,I370,M370,Q370,U370)&gt;0,(LARGE((E334,I334,M334,Q334,U334,U352,Q352,M352,I352,E352,E370,I370,M370,Q370,U370),1)+LARGE((E334,I334,M334,Q334,U334,U352,Q352,M352,I352,E352,E370,I370,M370,Q370,U370),2)+LARGE((E334,I334,M334,Q334,U334,U352,Q352,M352,I352,E352,E370,I370,M370,Q370,U370),3)+LARGE((E334,I334,M334,Q334,U334,U352,Q352,M352,I352,E352,E370,I370,M370,Q370,U370),4)),"")</f>
        <v>495</v>
      </c>
      <c r="W334" s="78"/>
      <c r="X334" s="78"/>
      <c r="Y334" s="78"/>
      <c r="Z334" s="78"/>
      <c r="AA334" s="79"/>
    </row>
    <row r="335" spans="1:27" ht="13.5">
      <c r="A335" s="45" t="s">
        <v>128</v>
      </c>
      <c r="B335" s="137"/>
      <c r="C335" s="138"/>
      <c r="D335" s="139"/>
      <c r="E335" s="136">
        <f aca="true" t="shared" si="100" ref="E335:E347">IF(SUM(B335:D335)&gt;0,SUM(B335:D335),"")</f>
      </c>
      <c r="F335" s="137"/>
      <c r="G335" s="138"/>
      <c r="H335" s="139"/>
      <c r="I335" s="136">
        <f aca="true" t="shared" si="101" ref="I335:I347">IF(SUM(F335:H335)&gt;0,SUM(F335:H335),"")</f>
      </c>
      <c r="J335" s="137"/>
      <c r="K335" s="138"/>
      <c r="L335" s="139"/>
      <c r="M335" s="136">
        <f aca="true" t="shared" si="102" ref="M335:M347">IF(SUM(J335:L335)&gt;0,SUM(J335:L335),"")</f>
      </c>
      <c r="N335" s="137"/>
      <c r="O335" s="138"/>
      <c r="P335" s="139"/>
      <c r="Q335" s="136">
        <f aca="true" t="shared" si="103" ref="Q335:Q347">IF(SUM(N335:P335)&gt;0,SUM(N335:P335),"")</f>
      </c>
      <c r="R335" s="137"/>
      <c r="S335" s="138"/>
      <c r="T335" s="139"/>
      <c r="U335" s="136">
        <f aca="true" t="shared" si="104" ref="U335:U347">IF(SUM(R335:T335)&gt;0,SUM(R335:T335),"")</f>
      </c>
      <c r="V335" s="102" t="s">
        <v>128</v>
      </c>
      <c r="W335" s="78"/>
      <c r="X335" s="78"/>
      <c r="Y335" s="78"/>
      <c r="Z335" s="78"/>
      <c r="AA335" s="79"/>
    </row>
    <row r="336" spans="1:27" ht="13.5">
      <c r="A336" s="45" t="s">
        <v>109</v>
      </c>
      <c r="B336" s="137"/>
      <c r="C336" s="138"/>
      <c r="D336" s="139"/>
      <c r="E336" s="136">
        <f t="shared" si="100"/>
      </c>
      <c r="F336" s="137"/>
      <c r="G336" s="138"/>
      <c r="H336" s="139"/>
      <c r="I336" s="136">
        <f t="shared" si="101"/>
      </c>
      <c r="J336" s="137"/>
      <c r="K336" s="138"/>
      <c r="L336" s="139"/>
      <c r="M336" s="136">
        <f t="shared" si="102"/>
      </c>
      <c r="N336" s="137"/>
      <c r="O336" s="138"/>
      <c r="P336" s="139"/>
      <c r="Q336" s="136">
        <f t="shared" si="103"/>
      </c>
      <c r="R336" s="137"/>
      <c r="S336" s="138"/>
      <c r="T336" s="139"/>
      <c r="U336" s="136">
        <f t="shared" si="104"/>
      </c>
      <c r="V336" s="205" t="s">
        <v>250</v>
      </c>
      <c r="W336" s="78"/>
      <c r="X336" s="78"/>
      <c r="Y336" s="78"/>
      <c r="Z336" s="78"/>
      <c r="AA336" s="79"/>
    </row>
    <row r="337" spans="1:27" ht="13.5">
      <c r="A337" s="45" t="s">
        <v>107</v>
      </c>
      <c r="B337" s="137"/>
      <c r="C337" s="138"/>
      <c r="D337" s="139"/>
      <c r="E337" s="136">
        <f t="shared" si="100"/>
      </c>
      <c r="F337" s="137"/>
      <c r="G337" s="138"/>
      <c r="H337" s="139"/>
      <c r="I337" s="136">
        <f t="shared" si="101"/>
      </c>
      <c r="J337" s="137"/>
      <c r="K337" s="138"/>
      <c r="L337" s="139"/>
      <c r="M337" s="136">
        <f t="shared" si="102"/>
      </c>
      <c r="N337" s="137"/>
      <c r="O337" s="138"/>
      <c r="P337" s="139"/>
      <c r="Q337" s="136">
        <f t="shared" si="103"/>
      </c>
      <c r="R337" s="137"/>
      <c r="S337" s="138"/>
      <c r="T337" s="139"/>
      <c r="U337" s="136">
        <f t="shared" si="104"/>
      </c>
      <c r="V337" s="205" t="s">
        <v>250</v>
      </c>
      <c r="W337" s="78"/>
      <c r="X337" s="78"/>
      <c r="Y337" s="78"/>
      <c r="Z337" s="78"/>
      <c r="AA337" s="79"/>
    </row>
    <row r="338" spans="1:27" ht="13.5">
      <c r="A338" s="45" t="s">
        <v>105</v>
      </c>
      <c r="B338" s="137"/>
      <c r="C338" s="138"/>
      <c r="D338" s="140"/>
      <c r="E338" s="136">
        <f t="shared" si="100"/>
      </c>
      <c r="F338" s="137"/>
      <c r="G338" s="138"/>
      <c r="H338" s="140"/>
      <c r="I338" s="136">
        <f t="shared" si="101"/>
      </c>
      <c r="J338" s="137"/>
      <c r="K338" s="138"/>
      <c r="L338" s="140"/>
      <c r="M338" s="136">
        <f t="shared" si="102"/>
      </c>
      <c r="N338" s="137"/>
      <c r="O338" s="138"/>
      <c r="P338" s="140"/>
      <c r="Q338" s="136">
        <f t="shared" si="103"/>
      </c>
      <c r="R338" s="137"/>
      <c r="S338" s="138"/>
      <c r="T338" s="140"/>
      <c r="U338" s="136">
        <f t="shared" si="104"/>
      </c>
      <c r="V338" s="205" t="s">
        <v>250</v>
      </c>
      <c r="W338" s="78"/>
      <c r="X338" s="78"/>
      <c r="Y338" s="78"/>
      <c r="Z338" s="78"/>
      <c r="AA338" s="79"/>
    </row>
    <row r="339" spans="1:27" ht="13.5">
      <c r="A339" s="45" t="s">
        <v>104</v>
      </c>
      <c r="B339" s="137"/>
      <c r="C339" s="138"/>
      <c r="D339" s="140"/>
      <c r="E339" s="136">
        <v>171</v>
      </c>
      <c r="F339" s="137"/>
      <c r="G339" s="138"/>
      <c r="H339" s="140"/>
      <c r="I339" s="136">
        <v>169</v>
      </c>
      <c r="J339" s="137"/>
      <c r="K339" s="138"/>
      <c r="L339" s="140"/>
      <c r="M339" s="136">
        <v>101</v>
      </c>
      <c r="N339" s="137"/>
      <c r="O339" s="138"/>
      <c r="P339" s="140"/>
      <c r="Q339" s="136">
        <v>149</v>
      </c>
      <c r="R339" s="137"/>
      <c r="S339" s="138"/>
      <c r="T339" s="140"/>
      <c r="U339" s="136">
        <f t="shared" si="104"/>
      </c>
      <c r="V339" s="102">
        <f>IF(SUM(E339,I339,M339,Q339,U339,U357,Q357,M357,I357,E357,E375,I375,M375,Q375,U375)&gt;0,(LARGE((E339,I339,M339,Q339,U339,U357,Q357,M357,I357,E357,E375,I375,M375,Q375,U375),1)+LARGE((E339,I339,M339,Q339,U339,U357,Q357,M357,I357,E357,E375,I375,M375,Q375,U375),2)+LARGE((E339,I339,M339,Q339,U339,U357,Q357,M357,I357,E357,E375,I375,M375,Q375,U375),3)+LARGE((E339,I339,M339,Q339,U339,U357,Q357,M357,I357,E357,E375,I375,M375,Q375,U375),4)),"")</f>
        <v>590</v>
      </c>
      <c r="W339" s="78"/>
      <c r="X339" s="78"/>
      <c r="Y339" s="78"/>
      <c r="Z339" s="78"/>
      <c r="AA339" s="79"/>
    </row>
    <row r="340" spans="1:27" ht="13.5">
      <c r="A340" s="45" t="s">
        <v>106</v>
      </c>
      <c r="B340" s="137"/>
      <c r="C340" s="138"/>
      <c r="D340" s="139"/>
      <c r="E340" s="136">
        <v>164</v>
      </c>
      <c r="F340" s="137"/>
      <c r="G340" s="138"/>
      <c r="H340" s="139"/>
      <c r="I340" s="136">
        <v>138</v>
      </c>
      <c r="J340" s="137"/>
      <c r="K340" s="138"/>
      <c r="L340" s="139"/>
      <c r="M340" s="136">
        <v>60</v>
      </c>
      <c r="N340" s="137"/>
      <c r="O340" s="138"/>
      <c r="P340" s="139"/>
      <c r="Q340" s="136">
        <v>192</v>
      </c>
      <c r="R340" s="137"/>
      <c r="S340" s="138"/>
      <c r="T340" s="139"/>
      <c r="U340" s="136">
        <v>64</v>
      </c>
      <c r="V340" s="102">
        <f>IF(SUM(E340,I340,M340,Q340,U340,U358,Q358,M358,I358,E358,E376,I376,M376,Q376,U376)&gt;0,(LARGE((E340,I340,M340,Q340,U340,U358,Q358,M358,I358,E358,E376,I376,M376,Q376,U376),1)+LARGE((E340,I340,M340,Q340,U340,U358,Q358,M358,I358,E358,E376,I376,M376,Q376,U376),2)+LARGE((E340,I340,M340,Q340,U340,U358,Q358,M358,I358,E358,E376,I376,M376,Q376,U376),3)+LARGE((E340,I340,M340,Q340,U340,U358,Q358,M358,I358,E358,E376,I376,M376,Q376,U376),4)),"")</f>
        <v>558</v>
      </c>
      <c r="W340" s="78"/>
      <c r="X340" s="78"/>
      <c r="Y340" s="78"/>
      <c r="Z340" s="78"/>
      <c r="AA340" s="79"/>
    </row>
    <row r="341" spans="1:27" ht="13.5">
      <c r="A341" s="45" t="s">
        <v>108</v>
      </c>
      <c r="B341" s="137"/>
      <c r="C341" s="138"/>
      <c r="D341" s="139"/>
      <c r="E341" s="136">
        <v>187</v>
      </c>
      <c r="F341" s="137"/>
      <c r="G341" s="138"/>
      <c r="H341" s="139"/>
      <c r="I341" s="136">
        <v>188</v>
      </c>
      <c r="J341" s="137"/>
      <c r="K341" s="138"/>
      <c r="L341" s="139"/>
      <c r="M341" s="136">
        <v>80</v>
      </c>
      <c r="N341" s="137"/>
      <c r="O341" s="138"/>
      <c r="P341" s="139"/>
      <c r="Q341" s="136">
        <f>IF(SUM(N341:P341)&gt;0,SUM(N341:P341),"")</f>
      </c>
      <c r="R341" s="137"/>
      <c r="S341" s="138"/>
      <c r="T341" s="139"/>
      <c r="U341" s="136">
        <v>150</v>
      </c>
      <c r="V341" s="102">
        <f>IF(SUM(E341,I341,M341,Q341,U341,U359,Q359,M359,I359,E359,E377,I377,M377,Q377,U377)&gt;0,(LARGE((E341,I341,M341,Q341,U341,U359,Q359,M359,I359,E359,E377,I377,M377,Q377,U377),1)+LARGE((E341,I341,M341,Q341,U341,U359,Q359,M359,I359,E359,E377,I377,M377,Q377,U377),2)+LARGE((E341,I341,M341,Q341,U341,U359,Q359,M359,I359,E359,E377,I377,M377,Q377,U377),3)+LARGE((E341,I341,M341,Q341,U341,U359,Q359,M359,I359,E359,E377,I377,M377,Q377,U377),4)),"")</f>
        <v>605</v>
      </c>
      <c r="W341" s="78"/>
      <c r="X341" s="78"/>
      <c r="Y341" s="78"/>
      <c r="Z341" s="78"/>
      <c r="AA341" s="79"/>
    </row>
    <row r="342" spans="1:27" ht="13.5">
      <c r="A342" s="45" t="s">
        <v>63</v>
      </c>
      <c r="B342" s="137"/>
      <c r="C342" s="138"/>
      <c r="D342" s="139"/>
      <c r="E342" s="136">
        <v>172</v>
      </c>
      <c r="F342" s="137"/>
      <c r="G342" s="138"/>
      <c r="H342" s="139"/>
      <c r="I342" s="136">
        <v>165</v>
      </c>
      <c r="J342" s="137"/>
      <c r="K342" s="138"/>
      <c r="L342" s="139"/>
      <c r="M342" s="136">
        <v>115</v>
      </c>
      <c r="N342" s="137"/>
      <c r="O342" s="138"/>
      <c r="P342" s="139"/>
      <c r="Q342" s="136">
        <f>IF(SUM(N342:P342)&gt;0,SUM(N342:P342),"")</f>
      </c>
      <c r="R342" s="137"/>
      <c r="S342" s="138"/>
      <c r="T342" s="139"/>
      <c r="U342" s="136">
        <v>114</v>
      </c>
      <c r="V342" s="102">
        <f>IF(SUM(E342,I342,M342,Q342,U342,U360,Q360,M360,I360,E360,E378,I378,M378,Q378,U378)&gt;0,(LARGE((E342,I342,M342,Q342,U342,U360,Q360,M360,I360,E360,E378,I378,M378,Q378,U378),1)+LARGE((E342,I342,M342,Q342,U342,U360,Q360,M360,I360,E360,E378,I378,M378,Q378,U378),2)+LARGE((E342,I342,M342,Q342,U342,U360,Q360,M360,I360,E360,E378,I378,M378,Q378,U378),3)+LARGE((E342,I342,M342,Q342,U342,U360,Q360,M360,I360,E360,E378,I378,M378,Q378,U378),4)),"")</f>
        <v>566</v>
      </c>
      <c r="W342" s="78"/>
      <c r="X342" s="78"/>
      <c r="Y342" s="78"/>
      <c r="Z342" s="78"/>
      <c r="AA342" s="79"/>
    </row>
    <row r="343" spans="1:27" ht="13.5">
      <c r="A343" s="45"/>
      <c r="B343" s="137"/>
      <c r="C343" s="138"/>
      <c r="D343" s="139"/>
      <c r="E343" s="136">
        <f t="shared" si="100"/>
      </c>
      <c r="F343" s="137"/>
      <c r="G343" s="138"/>
      <c r="H343" s="139"/>
      <c r="I343" s="136">
        <f t="shared" si="101"/>
      </c>
      <c r="J343" s="137"/>
      <c r="K343" s="138"/>
      <c r="L343" s="139"/>
      <c r="M343" s="136">
        <f t="shared" si="102"/>
      </c>
      <c r="N343" s="137"/>
      <c r="O343" s="138"/>
      <c r="P343" s="139"/>
      <c r="Q343" s="136">
        <f t="shared" si="103"/>
      </c>
      <c r="R343" s="137"/>
      <c r="S343" s="138"/>
      <c r="T343" s="139"/>
      <c r="U343" s="136">
        <f t="shared" si="104"/>
      </c>
      <c r="V343" s="102">
        <f>IF(SUM(E343,I343,M343,Q343,U343,U361,Q361,M361,I361,E361,E379,I379,M379,Q379,U379)&gt;0,(LARGE((E343,I343,M343,Q343,U343,U361,Q361,M361,I361,E361,E379,I379,M379,Q379,U379),1)+LARGE((E343,I343,M343,Q343,U343,U361,Q361,M361,I361,E361,E379,I379,M379,Q379,U379),2)+LARGE((E343,I343,M343,Q343,U343,U361,Q361,M361,I361,E361,E379,I379,M379,Q379,U379),3)+LARGE((E343,I343,M343,Q343,U343,U361,Q361,M361,I361,E361,E379,I379,M379,Q379,U379),4)),"")</f>
      </c>
      <c r="W343" s="78"/>
      <c r="X343" s="78"/>
      <c r="Y343" s="78"/>
      <c r="Z343" s="78"/>
      <c r="AA343" s="79"/>
    </row>
    <row r="344" spans="1:27" ht="13.5">
      <c r="A344" s="45"/>
      <c r="B344" s="137"/>
      <c r="C344" s="138"/>
      <c r="D344" s="139"/>
      <c r="E344" s="136">
        <f t="shared" si="100"/>
      </c>
      <c r="F344" s="137"/>
      <c r="G344" s="138"/>
      <c r="H344" s="139"/>
      <c r="I344" s="136">
        <f t="shared" si="101"/>
      </c>
      <c r="J344" s="137"/>
      <c r="K344" s="138"/>
      <c r="L344" s="139"/>
      <c r="M344" s="136">
        <f t="shared" si="102"/>
      </c>
      <c r="N344" s="137"/>
      <c r="O344" s="138"/>
      <c r="P344" s="139"/>
      <c r="Q344" s="136">
        <f t="shared" si="103"/>
      </c>
      <c r="R344" s="137"/>
      <c r="S344" s="138"/>
      <c r="T344" s="139"/>
      <c r="U344" s="136">
        <f t="shared" si="104"/>
      </c>
      <c r="V344" s="102">
        <f>IF(SUM(E344,I344,M344,Q344,U344,U362,Q362,M362,I362,E362,E380,I380,M380,Q380,U380)&gt;0,(LARGE((E344,I344,M344,Q344,U344,U362,Q362,M362,I362,E362,E380,I380,M380,Q380,U380),1)+LARGE((E344,I344,M344,Q344,U344,U362,Q362,M362,I362,E362,E380,I380,M380,Q380,U380),2)+LARGE((E344,I344,M344,Q344,U344,U362,Q362,M362,I362,E362,E380,I380,M380,Q380,U380),3)+LARGE((E344,I344,M344,Q344,U344,U362,Q362,M362,I362,E362,E380,I380,M380,Q380,U380),4)),"")</f>
      </c>
      <c r="W344" s="78"/>
      <c r="X344" s="78"/>
      <c r="Y344" s="78"/>
      <c r="Z344" s="78"/>
      <c r="AA344" s="79"/>
    </row>
    <row r="345" spans="1:27" ht="13.5">
      <c r="A345" s="45"/>
      <c r="B345" s="137"/>
      <c r="C345" s="138"/>
      <c r="D345" s="139"/>
      <c r="E345" s="136">
        <f t="shared" si="100"/>
      </c>
      <c r="F345" s="137"/>
      <c r="G345" s="138"/>
      <c r="H345" s="139"/>
      <c r="I345" s="136">
        <f t="shared" si="101"/>
      </c>
      <c r="J345" s="137"/>
      <c r="K345" s="138"/>
      <c r="L345" s="139"/>
      <c r="M345" s="136">
        <f t="shared" si="102"/>
      </c>
      <c r="N345" s="137"/>
      <c r="O345" s="138"/>
      <c r="P345" s="139"/>
      <c r="Q345" s="136">
        <f t="shared" si="103"/>
      </c>
      <c r="R345" s="137"/>
      <c r="S345" s="138"/>
      <c r="T345" s="139"/>
      <c r="U345" s="136">
        <f t="shared" si="104"/>
      </c>
      <c r="V345" s="102">
        <f>IF(SUM(E345,I345,M345,Q345,U345,U363,Q363,M363,I363,E363,E381,I381,M381,Q381,U381)&gt;0,(LARGE((E345,I345,M345,Q345,U345,U363,Q363,M363,I363,E363,E381,I381,M381,Q381,U381),1)+LARGE((E345,I345,M345,Q345,U345,U363,Q363,M363,I363,E363,E381,I381,M381,Q381,U381),2)+LARGE((E345,I345,M345,Q345,U345,U363,Q363,M363,I363,E363,E381,I381,M381,Q381,U381),3)+LARGE((E345,I345,M345,Q345,U345,U363,Q363,M363,I363,E363,E381,I381,M381,Q381,U381),4)),"")</f>
      </c>
      <c r="W345" s="78"/>
      <c r="X345" s="78"/>
      <c r="Y345" s="78"/>
      <c r="Z345" s="78"/>
      <c r="AA345" s="79"/>
    </row>
    <row r="346" spans="1:27" ht="13.5">
      <c r="A346" s="26" t="s">
        <v>22</v>
      </c>
      <c r="B346" s="137"/>
      <c r="C346" s="138"/>
      <c r="D346" s="139"/>
      <c r="E346" s="136">
        <f t="shared" si="100"/>
      </c>
      <c r="F346" s="137"/>
      <c r="G346" s="138"/>
      <c r="H346" s="139"/>
      <c r="I346" s="136">
        <f t="shared" si="101"/>
      </c>
      <c r="J346" s="137"/>
      <c r="K346" s="138"/>
      <c r="L346" s="139"/>
      <c r="M346" s="136">
        <f t="shared" si="102"/>
      </c>
      <c r="N346" s="137"/>
      <c r="O346" s="138"/>
      <c r="P346" s="139"/>
      <c r="Q346" s="136">
        <f t="shared" si="103"/>
      </c>
      <c r="R346" s="137"/>
      <c r="S346" s="138"/>
      <c r="T346" s="139"/>
      <c r="U346" s="136">
        <f t="shared" si="104"/>
      </c>
      <c r="V346" s="102">
        <f>IF(SUM(E346,I346,M346,Q346,U346,U364,Q364,M364,I364,E364,E382,I382,M382,Q382,U382)&gt;0,(LARGE((E346,I346,M346,Q346,U346,U364,Q364,M364,I364,E364,E382,I382,M382,Q382,U382),1)+LARGE((E346,I346,M346,Q346,U346,U364,Q364,M364,I364,E364,E382,I382,M382,Q382,U382),2)+LARGE((E346,I346,M346,Q346,U346,U364,Q364,M364,I364,E364,E382,I382,M382,Q382,U382),3)+LARGE((E346,I346,M346,Q346,U346,U364,Q364,M364,I364,E364,E382,I382,M382,Q382,U382),4)),"")</f>
      </c>
      <c r="W346" s="78"/>
      <c r="X346" s="78"/>
      <c r="Y346" s="78"/>
      <c r="Z346" s="78"/>
      <c r="AA346" s="79"/>
    </row>
    <row r="347" spans="1:27" ht="13.5">
      <c r="A347" s="26" t="s">
        <v>23</v>
      </c>
      <c r="B347" s="137"/>
      <c r="C347" s="138"/>
      <c r="D347" s="139"/>
      <c r="E347" s="136">
        <f t="shared" si="100"/>
      </c>
      <c r="F347" s="137"/>
      <c r="G347" s="138"/>
      <c r="H347" s="139"/>
      <c r="I347" s="136">
        <f t="shared" si="101"/>
      </c>
      <c r="J347" s="137"/>
      <c r="K347" s="138"/>
      <c r="L347" s="139"/>
      <c r="M347" s="136">
        <f t="shared" si="102"/>
      </c>
      <c r="N347" s="137"/>
      <c r="O347" s="138"/>
      <c r="P347" s="139"/>
      <c r="Q347" s="136">
        <f t="shared" si="103"/>
      </c>
      <c r="R347" s="137"/>
      <c r="S347" s="138"/>
      <c r="T347" s="139"/>
      <c r="U347" s="136">
        <f t="shared" si="104"/>
      </c>
      <c r="V347" s="102">
        <f>IF(SUM(E347,I347,M347,Q347,U347,U365,Q365,M365,I365,E365,E383,I383,M383,Q383,U383)&gt;0,(LARGE((E347,I347,M347,Q347,U347,U365,Q365,M365,I365,E365,E383,I383,M383,Q383,U383),1)+LARGE((E347,I347,M347,Q347,U347,U365,Q365,M365,I365,E365,E383,I383,M383,Q383,U383),2)+LARGE((E347,I347,M347,Q347,U347,U365,Q365,M365,I365,E365,E383,I383,M383,Q383,U383),3)+LARGE((E347,I347,M347,Q347,U347,U365,Q365,M365,I365,E365,E383,I383,M383,Q383,U383),4)),"")</f>
      </c>
      <c r="W347" s="78"/>
      <c r="X347" s="78"/>
      <c r="Y347" s="78"/>
      <c r="Z347" s="78"/>
      <c r="AA347" s="79"/>
    </row>
    <row r="348" spans="1:27" ht="14.25" thickBot="1">
      <c r="A348" s="112" t="s">
        <v>10</v>
      </c>
      <c r="B348" s="144">
        <f aca="true" t="shared" si="105" ref="B348:U348">IF(SUM(B334:B345)=0,0,AVERAGE(B334:B345))</f>
        <v>0</v>
      </c>
      <c r="C348" s="145">
        <f t="shared" si="105"/>
        <v>0</v>
      </c>
      <c r="D348" s="146">
        <f t="shared" si="105"/>
        <v>0</v>
      </c>
      <c r="E348" s="147">
        <f t="shared" si="105"/>
        <v>167.2</v>
      </c>
      <c r="F348" s="144">
        <f t="shared" si="105"/>
        <v>0</v>
      </c>
      <c r="G348" s="145">
        <f t="shared" si="105"/>
        <v>0</v>
      </c>
      <c r="H348" s="146">
        <f t="shared" si="105"/>
        <v>0</v>
      </c>
      <c r="I348" s="147">
        <f t="shared" si="105"/>
        <v>164.6</v>
      </c>
      <c r="J348" s="144">
        <f t="shared" si="105"/>
        <v>0</v>
      </c>
      <c r="K348" s="145">
        <f t="shared" si="105"/>
        <v>0</v>
      </c>
      <c r="L348" s="146">
        <f t="shared" si="105"/>
        <v>0</v>
      </c>
      <c r="M348" s="147">
        <f t="shared" si="105"/>
        <v>87.2</v>
      </c>
      <c r="N348" s="144">
        <f t="shared" si="105"/>
        <v>0</v>
      </c>
      <c r="O348" s="145">
        <f t="shared" si="105"/>
        <v>0</v>
      </c>
      <c r="P348" s="146">
        <f t="shared" si="105"/>
        <v>0</v>
      </c>
      <c r="Q348" s="147">
        <f t="shared" si="105"/>
        <v>120</v>
      </c>
      <c r="R348" s="144">
        <f t="shared" si="105"/>
        <v>0</v>
      </c>
      <c r="S348" s="145">
        <f t="shared" si="105"/>
        <v>0</v>
      </c>
      <c r="T348" s="146">
        <f t="shared" si="105"/>
        <v>0</v>
      </c>
      <c r="U348" s="147">
        <f t="shared" si="105"/>
        <v>109.33333333333333</v>
      </c>
      <c r="V348" s="148">
        <f>IF(SUM(V334:V345)=0,0,AVERAGE(V334:V345))</f>
        <v>562.8</v>
      </c>
      <c r="W348" s="104"/>
      <c r="X348" s="105"/>
      <c r="Y348" s="105"/>
      <c r="Z348" s="105"/>
      <c r="AA348" s="106"/>
    </row>
    <row r="349" spans="1:27" ht="14.25" thickBot="1">
      <c r="A349" s="2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30"/>
      <c r="V349" s="29"/>
      <c r="W349" s="78" t="s">
        <v>72</v>
      </c>
      <c r="X349" s="94"/>
      <c r="Y349" s="94"/>
      <c r="Z349" s="94"/>
      <c r="AA349" s="95"/>
    </row>
    <row r="350" spans="1:27" ht="13.5">
      <c r="A350" s="111" t="s">
        <v>67</v>
      </c>
      <c r="B350" s="228" t="s">
        <v>249</v>
      </c>
      <c r="C350" s="229"/>
      <c r="D350" s="229"/>
      <c r="E350" s="230"/>
      <c r="F350" s="228" t="s">
        <v>68</v>
      </c>
      <c r="G350" s="229"/>
      <c r="H350" s="229"/>
      <c r="I350" s="230"/>
      <c r="J350" s="228" t="s">
        <v>69</v>
      </c>
      <c r="K350" s="229"/>
      <c r="L350" s="229"/>
      <c r="M350" s="230"/>
      <c r="N350" s="228" t="s">
        <v>70</v>
      </c>
      <c r="O350" s="229"/>
      <c r="P350" s="229"/>
      <c r="Q350" s="230"/>
      <c r="R350" s="228" t="s">
        <v>71</v>
      </c>
      <c r="S350" s="229"/>
      <c r="T350" s="229"/>
      <c r="U350" s="230"/>
      <c r="V350" s="33"/>
      <c r="W350" s="78" t="str">
        <f>B350</f>
        <v>Pacheco, Edward</v>
      </c>
      <c r="X350" s="78" t="str">
        <f>F350</f>
        <v>SS 7</v>
      </c>
      <c r="Y350" s="78" t="str">
        <f>J350</f>
        <v>SS 8</v>
      </c>
      <c r="Z350" s="78" t="str">
        <f>N350</f>
        <v>SS 9</v>
      </c>
      <c r="AA350" s="79" t="str">
        <f>R350</f>
        <v>SS 10</v>
      </c>
    </row>
    <row r="351" spans="1:27" ht="14.25" thickBot="1">
      <c r="A351" s="42" t="s">
        <v>4</v>
      </c>
      <c r="B351" s="20" t="s">
        <v>5</v>
      </c>
      <c r="C351" s="21" t="s">
        <v>6</v>
      </c>
      <c r="D351" s="21" t="s">
        <v>7</v>
      </c>
      <c r="E351" s="23" t="s">
        <v>8</v>
      </c>
      <c r="F351" s="20" t="s">
        <v>5</v>
      </c>
      <c r="G351" s="21" t="s">
        <v>6</v>
      </c>
      <c r="H351" s="21" t="s">
        <v>7</v>
      </c>
      <c r="I351" s="23" t="s">
        <v>8</v>
      </c>
      <c r="J351" s="20" t="s">
        <v>5</v>
      </c>
      <c r="K351" s="21" t="s">
        <v>6</v>
      </c>
      <c r="L351" s="21" t="s">
        <v>7</v>
      </c>
      <c r="M351" s="23" t="s">
        <v>8</v>
      </c>
      <c r="N351" s="20" t="s">
        <v>5</v>
      </c>
      <c r="O351" s="21" t="s">
        <v>6</v>
      </c>
      <c r="P351" s="21" t="s">
        <v>7</v>
      </c>
      <c r="Q351" s="23" t="s">
        <v>8</v>
      </c>
      <c r="R351" s="20" t="s">
        <v>5</v>
      </c>
      <c r="S351" s="21" t="s">
        <v>6</v>
      </c>
      <c r="T351" s="21" t="s">
        <v>7</v>
      </c>
      <c r="U351" s="23" t="s">
        <v>8</v>
      </c>
      <c r="V351" s="24"/>
      <c r="W351" s="96">
        <f>IF(SUM(E352:E365)&gt;0,LARGE(E352:E365,1),0)</f>
        <v>110</v>
      </c>
      <c r="X351" s="78">
        <f>IF(SUM(I352:I365)&gt;0,LARGE(I352:I365,1),0)</f>
        <v>0</v>
      </c>
      <c r="Y351" s="78">
        <f>IF(SUM(M352:M365)&gt;0,LARGE(M352:M365,1),0)</f>
        <v>0</v>
      </c>
      <c r="Z351" s="78">
        <f>IF(SUM(Q352:Q365)&gt;0,LARGE(Q352:Q365,1),0)</f>
        <v>0</v>
      </c>
      <c r="AA351" s="79">
        <f>IF(SUM(U352:U365)&gt;0,LARGE(U352:U365,1),0)</f>
        <v>0</v>
      </c>
    </row>
    <row r="352" spans="1:27" ht="14.25" thickTop="1">
      <c r="A352" s="45" t="s">
        <v>58</v>
      </c>
      <c r="B352" s="133"/>
      <c r="C352" s="134"/>
      <c r="D352" s="135"/>
      <c r="E352" s="136">
        <v>110</v>
      </c>
      <c r="F352" s="133"/>
      <c r="G352" s="134"/>
      <c r="H352" s="135"/>
      <c r="I352" s="136">
        <f>IF(SUM(F352:H352)&gt;0,SUM(F352:H352),"")</f>
      </c>
      <c r="J352" s="133"/>
      <c r="K352" s="134"/>
      <c r="L352" s="135"/>
      <c r="M352" s="136">
        <f>IF(SUM(J352:L352)&gt;0,SUM(J352:L352),"")</f>
      </c>
      <c r="N352" s="133"/>
      <c r="O352" s="134"/>
      <c r="P352" s="135"/>
      <c r="Q352" s="136">
        <f>IF(SUM(N352:P352)&gt;0,SUM(N352:P352),"")</f>
      </c>
      <c r="R352" s="133"/>
      <c r="S352" s="134"/>
      <c r="T352" s="135"/>
      <c r="U352" s="136">
        <f>IF(SUM(R352:T352)&gt;0,SUM(R352:T352),"")</f>
      </c>
      <c r="V352" s="34"/>
      <c r="W352" s="78"/>
      <c r="X352" s="78"/>
      <c r="Y352" s="78"/>
      <c r="Z352" s="78"/>
      <c r="AA352" s="79"/>
    </row>
    <row r="353" spans="1:27" ht="13.5">
      <c r="A353" s="45" t="s">
        <v>128</v>
      </c>
      <c r="B353" s="137"/>
      <c r="C353" s="138"/>
      <c r="D353" s="139"/>
      <c r="E353" s="136">
        <f aca="true" t="shared" si="106" ref="E353:E365">IF(SUM(B353:D353)&gt;0,SUM(B353:D353),"")</f>
      </c>
      <c r="F353" s="137"/>
      <c r="G353" s="138"/>
      <c r="H353" s="139"/>
      <c r="I353" s="136">
        <f aca="true" t="shared" si="107" ref="I353:I365">IF(SUM(F353:H353)&gt;0,SUM(F353:H353),"")</f>
      </c>
      <c r="J353" s="137"/>
      <c r="K353" s="138"/>
      <c r="L353" s="139"/>
      <c r="M353" s="136">
        <f aca="true" t="shared" si="108" ref="M353:M365">IF(SUM(J353:L353)&gt;0,SUM(J353:L353),"")</f>
      </c>
      <c r="N353" s="137"/>
      <c r="O353" s="138"/>
      <c r="P353" s="139"/>
      <c r="Q353" s="136">
        <f aca="true" t="shared" si="109" ref="Q353:Q365">IF(SUM(N353:P353)&gt;0,SUM(N353:P353),"")</f>
      </c>
      <c r="R353" s="137"/>
      <c r="S353" s="138"/>
      <c r="T353" s="139"/>
      <c r="U353" s="136">
        <f aca="true" t="shared" si="110" ref="U353:U365">IF(SUM(R353:T353)&gt;0,SUM(R353:T353),"")</f>
      </c>
      <c r="V353" s="35"/>
      <c r="W353" s="78"/>
      <c r="X353" s="78"/>
      <c r="Y353" s="78"/>
      <c r="Z353" s="78"/>
      <c r="AA353" s="79"/>
    </row>
    <row r="354" spans="1:27" ht="13.5">
      <c r="A354" s="45" t="s">
        <v>109</v>
      </c>
      <c r="B354" s="137"/>
      <c r="C354" s="138"/>
      <c r="D354" s="139"/>
      <c r="E354" s="136">
        <f t="shared" si="106"/>
      </c>
      <c r="F354" s="137"/>
      <c r="G354" s="138"/>
      <c r="H354" s="139"/>
      <c r="I354" s="136">
        <f t="shared" si="107"/>
      </c>
      <c r="J354" s="137"/>
      <c r="K354" s="138"/>
      <c r="L354" s="139"/>
      <c r="M354" s="136">
        <f t="shared" si="108"/>
      </c>
      <c r="N354" s="137"/>
      <c r="O354" s="138"/>
      <c r="P354" s="139"/>
      <c r="Q354" s="136">
        <f t="shared" si="109"/>
      </c>
      <c r="R354" s="137"/>
      <c r="S354" s="138"/>
      <c r="T354" s="139"/>
      <c r="U354" s="136">
        <f t="shared" si="110"/>
      </c>
      <c r="V354" s="36" t="s">
        <v>11</v>
      </c>
      <c r="W354" s="78"/>
      <c r="X354" s="78"/>
      <c r="Y354" s="78"/>
      <c r="Z354" s="78"/>
      <c r="AA354" s="79"/>
    </row>
    <row r="355" spans="1:27" ht="13.5">
      <c r="A355" s="45" t="s">
        <v>107</v>
      </c>
      <c r="B355" s="137"/>
      <c r="C355" s="138"/>
      <c r="D355" s="139"/>
      <c r="E355" s="136">
        <f t="shared" si="106"/>
      </c>
      <c r="F355" s="137"/>
      <c r="G355" s="138"/>
      <c r="H355" s="139"/>
      <c r="I355" s="136">
        <f t="shared" si="107"/>
      </c>
      <c r="J355" s="137"/>
      <c r="K355" s="138"/>
      <c r="L355" s="139"/>
      <c r="M355" s="136">
        <f t="shared" si="108"/>
      </c>
      <c r="N355" s="137"/>
      <c r="O355" s="138"/>
      <c r="P355" s="139"/>
      <c r="Q355" s="136">
        <f t="shared" si="109"/>
      </c>
      <c r="R355" s="137"/>
      <c r="S355" s="138"/>
      <c r="T355" s="139"/>
      <c r="U355" s="136">
        <f t="shared" si="110"/>
      </c>
      <c r="V355" s="36" t="s">
        <v>12</v>
      </c>
      <c r="W355" s="78"/>
      <c r="X355" s="78"/>
      <c r="Y355" s="78"/>
      <c r="Z355" s="78"/>
      <c r="AA355" s="79"/>
    </row>
    <row r="356" spans="1:27" ht="13.5">
      <c r="A356" s="45" t="s">
        <v>105</v>
      </c>
      <c r="B356" s="137"/>
      <c r="C356" s="138"/>
      <c r="D356" s="140"/>
      <c r="E356" s="136">
        <f t="shared" si="106"/>
      </c>
      <c r="F356" s="137"/>
      <c r="G356" s="138"/>
      <c r="H356" s="140"/>
      <c r="I356" s="136">
        <f t="shared" si="107"/>
      </c>
      <c r="J356" s="137"/>
      <c r="K356" s="138"/>
      <c r="L356" s="140"/>
      <c r="M356" s="136">
        <f t="shared" si="108"/>
      </c>
      <c r="N356" s="137"/>
      <c r="O356" s="138"/>
      <c r="P356" s="140"/>
      <c r="Q356" s="136">
        <f t="shared" si="109"/>
      </c>
      <c r="R356" s="137"/>
      <c r="S356" s="138"/>
      <c r="T356" s="140"/>
      <c r="U356" s="136">
        <f t="shared" si="110"/>
      </c>
      <c r="V356" s="36" t="s">
        <v>12</v>
      </c>
      <c r="W356" s="78"/>
      <c r="X356" s="78"/>
      <c r="Y356" s="78"/>
      <c r="Z356" s="78"/>
      <c r="AA356" s="79"/>
    </row>
    <row r="357" spans="1:27" ht="13.5">
      <c r="A357" s="45" t="s">
        <v>104</v>
      </c>
      <c r="B357" s="137"/>
      <c r="C357" s="138"/>
      <c r="D357" s="140"/>
      <c r="E357" s="136">
        <f t="shared" si="106"/>
      </c>
      <c r="F357" s="137"/>
      <c r="G357" s="138"/>
      <c r="H357" s="140"/>
      <c r="I357" s="136">
        <f t="shared" si="107"/>
      </c>
      <c r="J357" s="137"/>
      <c r="K357" s="138"/>
      <c r="L357" s="140"/>
      <c r="M357" s="136">
        <f t="shared" si="108"/>
      </c>
      <c r="N357" s="137"/>
      <c r="O357" s="138"/>
      <c r="P357" s="140"/>
      <c r="Q357" s="136">
        <f t="shared" si="109"/>
      </c>
      <c r="R357" s="137"/>
      <c r="S357" s="138"/>
      <c r="T357" s="140"/>
      <c r="U357" s="136">
        <f t="shared" si="110"/>
      </c>
      <c r="V357" s="36"/>
      <c r="W357" s="78"/>
      <c r="X357" s="78"/>
      <c r="Y357" s="78"/>
      <c r="Z357" s="78"/>
      <c r="AA357" s="79"/>
    </row>
    <row r="358" spans="1:27" ht="13.5">
      <c r="A358" s="45" t="s">
        <v>106</v>
      </c>
      <c r="B358" s="137"/>
      <c r="C358" s="138"/>
      <c r="D358" s="139"/>
      <c r="E358" s="136">
        <f>IF(SUM(B358:D358)&gt;0,SUM(B358:D358),"")</f>
      </c>
      <c r="F358" s="137"/>
      <c r="G358" s="138"/>
      <c r="H358" s="139"/>
      <c r="I358" s="136">
        <f>IF(SUM(F358:H358)&gt;0,SUM(F358:H358),"")</f>
      </c>
      <c r="J358" s="137"/>
      <c r="K358" s="138"/>
      <c r="L358" s="139"/>
      <c r="M358" s="136">
        <f>IF(SUM(J358:L358)&gt;0,SUM(J358:L358),"")</f>
      </c>
      <c r="N358" s="137"/>
      <c r="O358" s="138"/>
      <c r="P358" s="139"/>
      <c r="Q358" s="136">
        <f>IF(SUM(N358:P358)&gt;0,SUM(N358:P358),"")</f>
      </c>
      <c r="R358" s="137"/>
      <c r="S358" s="138"/>
      <c r="T358" s="139"/>
      <c r="U358" s="136">
        <f>IF(SUM(R358:T358)&gt;0,SUM(R358:T358),"")</f>
      </c>
      <c r="V358" s="36" t="s">
        <v>13</v>
      </c>
      <c r="W358" s="78"/>
      <c r="X358" s="78"/>
      <c r="Y358" s="78"/>
      <c r="Z358" s="78"/>
      <c r="AA358" s="79"/>
    </row>
    <row r="359" spans="1:27" ht="13.5">
      <c r="A359" s="45" t="s">
        <v>108</v>
      </c>
      <c r="B359" s="137"/>
      <c r="C359" s="138"/>
      <c r="D359" s="139"/>
      <c r="E359" s="136">
        <f>IF(SUM(B359:D359)&gt;0,SUM(B359:D359),"")</f>
      </c>
      <c r="F359" s="137"/>
      <c r="G359" s="138"/>
      <c r="H359" s="139"/>
      <c r="I359" s="136">
        <f>IF(SUM(F359:H359)&gt;0,SUM(F359:H359),"")</f>
      </c>
      <c r="J359" s="137"/>
      <c r="K359" s="138"/>
      <c r="L359" s="139"/>
      <c r="M359" s="136">
        <f>IF(SUM(J359:L359)&gt;0,SUM(J359:L359),"")</f>
      </c>
      <c r="N359" s="137"/>
      <c r="O359" s="138"/>
      <c r="P359" s="139"/>
      <c r="Q359" s="136">
        <f>IF(SUM(N359:P359)&gt;0,SUM(N359:P359),"")</f>
      </c>
      <c r="R359" s="137"/>
      <c r="S359" s="138"/>
      <c r="T359" s="139"/>
      <c r="U359" s="136">
        <f>IF(SUM(R359:T359)&gt;0,SUM(R359:T359),"")</f>
      </c>
      <c r="V359" s="36" t="s">
        <v>14</v>
      </c>
      <c r="W359" s="78"/>
      <c r="X359" s="78"/>
      <c r="Y359" s="78"/>
      <c r="Z359" s="78"/>
      <c r="AA359" s="79"/>
    </row>
    <row r="360" spans="1:27" ht="13.5">
      <c r="A360" s="45" t="s">
        <v>63</v>
      </c>
      <c r="B360" s="137"/>
      <c r="C360" s="138"/>
      <c r="D360" s="139"/>
      <c r="E360" s="136">
        <f>IF(SUM(B360:D360)&gt;0,SUM(B360:D360),"")</f>
      </c>
      <c r="F360" s="137"/>
      <c r="G360" s="138"/>
      <c r="H360" s="139"/>
      <c r="I360" s="136">
        <f>IF(SUM(F360:H360)&gt;0,SUM(F360:H360),"")</f>
      </c>
      <c r="J360" s="137"/>
      <c r="K360" s="138"/>
      <c r="L360" s="139"/>
      <c r="M360" s="136">
        <f>IF(SUM(J360:L360)&gt;0,SUM(J360:L360),"")</f>
      </c>
      <c r="N360" s="137"/>
      <c r="O360" s="138"/>
      <c r="P360" s="139"/>
      <c r="Q360" s="136">
        <f>IF(SUM(N360:P360)&gt;0,SUM(N360:P360),"")</f>
      </c>
      <c r="R360" s="137"/>
      <c r="S360" s="138"/>
      <c r="T360" s="139"/>
      <c r="U360" s="136">
        <f>IF(SUM(R360:T360)&gt;0,SUM(R360:T360),"")</f>
      </c>
      <c r="V360" s="36" t="s">
        <v>15</v>
      </c>
      <c r="W360" s="78"/>
      <c r="X360" s="78"/>
      <c r="Y360" s="78"/>
      <c r="Z360" s="78"/>
      <c r="AA360" s="79"/>
    </row>
    <row r="361" spans="1:27" ht="13.5">
      <c r="A361" s="45"/>
      <c r="B361" s="137"/>
      <c r="C361" s="138"/>
      <c r="D361" s="139"/>
      <c r="E361" s="136">
        <f t="shared" si="106"/>
      </c>
      <c r="F361" s="137"/>
      <c r="G361" s="138"/>
      <c r="H361" s="139"/>
      <c r="I361" s="136">
        <f t="shared" si="107"/>
      </c>
      <c r="J361" s="137"/>
      <c r="K361" s="138"/>
      <c r="L361" s="139"/>
      <c r="M361" s="136">
        <f t="shared" si="108"/>
      </c>
      <c r="N361" s="137"/>
      <c r="O361" s="138"/>
      <c r="P361" s="139"/>
      <c r="Q361" s="136">
        <f t="shared" si="109"/>
      </c>
      <c r="R361" s="137"/>
      <c r="S361" s="138"/>
      <c r="T361" s="139"/>
      <c r="U361" s="136">
        <f t="shared" si="110"/>
      </c>
      <c r="V361" s="36" t="s">
        <v>16</v>
      </c>
      <c r="W361" s="78"/>
      <c r="X361" s="78"/>
      <c r="Y361" s="78"/>
      <c r="Z361" s="78"/>
      <c r="AA361" s="79"/>
    </row>
    <row r="362" spans="1:27" ht="13.5">
      <c r="A362" s="45"/>
      <c r="B362" s="137"/>
      <c r="C362" s="138"/>
      <c r="D362" s="139"/>
      <c r="E362" s="136">
        <f t="shared" si="106"/>
      </c>
      <c r="F362" s="137"/>
      <c r="G362" s="138"/>
      <c r="H362" s="139"/>
      <c r="I362" s="136">
        <f t="shared" si="107"/>
      </c>
      <c r="J362" s="137"/>
      <c r="K362" s="138"/>
      <c r="L362" s="139"/>
      <c r="M362" s="136">
        <f t="shared" si="108"/>
      </c>
      <c r="N362" s="137"/>
      <c r="O362" s="138"/>
      <c r="P362" s="139"/>
      <c r="Q362" s="136">
        <f t="shared" si="109"/>
      </c>
      <c r="R362" s="137"/>
      <c r="S362" s="138"/>
      <c r="T362" s="139"/>
      <c r="U362" s="136">
        <f t="shared" si="110"/>
      </c>
      <c r="V362" s="36" t="s">
        <v>12</v>
      </c>
      <c r="W362" s="78"/>
      <c r="X362" s="78"/>
      <c r="Y362" s="78"/>
      <c r="Z362" s="78"/>
      <c r="AA362" s="79"/>
    </row>
    <row r="363" spans="1:27" ht="13.5">
      <c r="A363" s="45"/>
      <c r="B363" s="137"/>
      <c r="C363" s="138"/>
      <c r="D363" s="139"/>
      <c r="E363" s="136">
        <f t="shared" si="106"/>
      </c>
      <c r="F363" s="137"/>
      <c r="G363" s="138"/>
      <c r="H363" s="139"/>
      <c r="I363" s="136">
        <f t="shared" si="107"/>
      </c>
      <c r="J363" s="137"/>
      <c r="K363" s="138"/>
      <c r="L363" s="139"/>
      <c r="M363" s="136">
        <f t="shared" si="108"/>
      </c>
      <c r="N363" s="137"/>
      <c r="O363" s="138"/>
      <c r="P363" s="139"/>
      <c r="Q363" s="136">
        <f t="shared" si="109"/>
      </c>
      <c r="R363" s="137"/>
      <c r="S363" s="138"/>
      <c r="T363" s="139"/>
      <c r="U363" s="136">
        <f t="shared" si="110"/>
      </c>
      <c r="V363" s="36"/>
      <c r="W363" s="78"/>
      <c r="X363" s="78"/>
      <c r="Y363" s="78"/>
      <c r="Z363" s="78"/>
      <c r="AA363" s="79"/>
    </row>
    <row r="364" spans="1:27" ht="13.5">
      <c r="A364" s="26" t="s">
        <v>22</v>
      </c>
      <c r="B364" s="137"/>
      <c r="C364" s="138"/>
      <c r="D364" s="139"/>
      <c r="E364" s="136">
        <f t="shared" si="106"/>
      </c>
      <c r="F364" s="137"/>
      <c r="G364" s="138"/>
      <c r="H364" s="139"/>
      <c r="I364" s="136">
        <f t="shared" si="107"/>
      </c>
      <c r="J364" s="137"/>
      <c r="K364" s="138"/>
      <c r="L364" s="139"/>
      <c r="M364" s="136">
        <f t="shared" si="108"/>
      </c>
      <c r="N364" s="137"/>
      <c r="O364" s="138"/>
      <c r="P364" s="139"/>
      <c r="Q364" s="136">
        <f t="shared" si="109"/>
      </c>
      <c r="R364" s="137"/>
      <c r="S364" s="138"/>
      <c r="T364" s="139"/>
      <c r="U364" s="136">
        <f t="shared" si="110"/>
      </c>
      <c r="V364" s="35"/>
      <c r="W364" s="78"/>
      <c r="X364" s="78"/>
      <c r="Y364" s="78"/>
      <c r="Z364" s="78"/>
      <c r="AA364" s="79"/>
    </row>
    <row r="365" spans="1:27" ht="13.5">
      <c r="A365" s="26" t="s">
        <v>23</v>
      </c>
      <c r="B365" s="137"/>
      <c r="C365" s="138"/>
      <c r="D365" s="139"/>
      <c r="E365" s="136">
        <f t="shared" si="106"/>
      </c>
      <c r="F365" s="137"/>
      <c r="G365" s="138"/>
      <c r="H365" s="139"/>
      <c r="I365" s="136">
        <f t="shared" si="107"/>
      </c>
      <c r="J365" s="137"/>
      <c r="K365" s="138"/>
      <c r="L365" s="139"/>
      <c r="M365" s="136">
        <f t="shared" si="108"/>
      </c>
      <c r="N365" s="137"/>
      <c r="O365" s="138"/>
      <c r="P365" s="139"/>
      <c r="Q365" s="136">
        <f t="shared" si="109"/>
      </c>
      <c r="R365" s="137"/>
      <c r="S365" s="138"/>
      <c r="T365" s="139"/>
      <c r="U365" s="136">
        <f t="shared" si="110"/>
      </c>
      <c r="V365" s="35"/>
      <c r="W365" s="78"/>
      <c r="X365" s="78"/>
      <c r="Y365" s="78"/>
      <c r="Z365" s="78"/>
      <c r="AA365" s="79"/>
    </row>
    <row r="366" spans="1:27" ht="14.25" thickBot="1">
      <c r="A366" s="112" t="s">
        <v>10</v>
      </c>
      <c r="B366" s="144">
        <f aca="true" t="shared" si="111" ref="B366:U366">IF(SUM(B352:B363)=0,0,AVERAGE(B352:B363))</f>
        <v>0</v>
      </c>
      <c r="C366" s="145">
        <f t="shared" si="111"/>
        <v>0</v>
      </c>
      <c r="D366" s="146">
        <f t="shared" si="111"/>
        <v>0</v>
      </c>
      <c r="E366" s="147">
        <f t="shared" si="111"/>
        <v>110</v>
      </c>
      <c r="F366" s="144">
        <f t="shared" si="111"/>
        <v>0</v>
      </c>
      <c r="G366" s="145">
        <f t="shared" si="111"/>
        <v>0</v>
      </c>
      <c r="H366" s="146">
        <f t="shared" si="111"/>
        <v>0</v>
      </c>
      <c r="I366" s="147">
        <f t="shared" si="111"/>
        <v>0</v>
      </c>
      <c r="J366" s="144">
        <f t="shared" si="111"/>
        <v>0</v>
      </c>
      <c r="K366" s="145">
        <f t="shared" si="111"/>
        <v>0</v>
      </c>
      <c r="L366" s="146">
        <f t="shared" si="111"/>
        <v>0</v>
      </c>
      <c r="M366" s="147">
        <f t="shared" si="111"/>
        <v>0</v>
      </c>
      <c r="N366" s="144">
        <f t="shared" si="111"/>
        <v>0</v>
      </c>
      <c r="O366" s="145">
        <f t="shared" si="111"/>
        <v>0</v>
      </c>
      <c r="P366" s="146">
        <f t="shared" si="111"/>
        <v>0</v>
      </c>
      <c r="Q366" s="147">
        <f t="shared" si="111"/>
        <v>0</v>
      </c>
      <c r="R366" s="144">
        <f t="shared" si="111"/>
        <v>0</v>
      </c>
      <c r="S366" s="145">
        <f t="shared" si="111"/>
        <v>0</v>
      </c>
      <c r="T366" s="146">
        <f t="shared" si="111"/>
        <v>0</v>
      </c>
      <c r="U366" s="147">
        <f t="shared" si="111"/>
        <v>0</v>
      </c>
      <c r="V366" s="37"/>
      <c r="W366" s="78"/>
      <c r="X366" s="78"/>
      <c r="Y366" s="78"/>
      <c r="Z366" s="78"/>
      <c r="AA366" s="79"/>
    </row>
    <row r="367" spans="1:27" ht="14.25" thickBot="1">
      <c r="A367" s="29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30"/>
      <c r="V367" s="29"/>
      <c r="W367" s="78" t="s">
        <v>72</v>
      </c>
      <c r="X367" s="94"/>
      <c r="Y367" s="94"/>
      <c r="Z367" s="94"/>
      <c r="AA367" s="95"/>
    </row>
    <row r="368" spans="1:27" ht="13.5">
      <c r="A368" s="111" t="s">
        <v>67</v>
      </c>
      <c r="B368" s="228" t="s">
        <v>189</v>
      </c>
      <c r="C368" s="229"/>
      <c r="D368" s="229"/>
      <c r="E368" s="230"/>
      <c r="F368" s="228" t="s">
        <v>190</v>
      </c>
      <c r="G368" s="229"/>
      <c r="H368" s="229"/>
      <c r="I368" s="230"/>
      <c r="J368" s="228" t="s">
        <v>191</v>
      </c>
      <c r="K368" s="229"/>
      <c r="L368" s="229"/>
      <c r="M368" s="230"/>
      <c r="N368" s="228" t="s">
        <v>192</v>
      </c>
      <c r="O368" s="229"/>
      <c r="P368" s="229"/>
      <c r="Q368" s="230"/>
      <c r="R368" s="228" t="s">
        <v>193</v>
      </c>
      <c r="S368" s="229"/>
      <c r="T368" s="229"/>
      <c r="U368" s="230"/>
      <c r="V368" s="33"/>
      <c r="W368" s="78" t="str">
        <f>B368</f>
        <v>SS 11</v>
      </c>
      <c r="X368" s="78" t="str">
        <f>F368</f>
        <v>SS 12</v>
      </c>
      <c r="Y368" s="78" t="str">
        <f>J368</f>
        <v>SS 13</v>
      </c>
      <c r="Z368" s="78" t="str">
        <f>N368</f>
        <v>SS 14</v>
      </c>
      <c r="AA368" s="79" t="str">
        <f>R368</f>
        <v>SS 15</v>
      </c>
    </row>
    <row r="369" spans="1:27" ht="14.25" thickBot="1">
      <c r="A369" s="42" t="s">
        <v>4</v>
      </c>
      <c r="B369" s="20" t="s">
        <v>5</v>
      </c>
      <c r="C369" s="21" t="s">
        <v>6</v>
      </c>
      <c r="D369" s="21" t="s">
        <v>7</v>
      </c>
      <c r="E369" s="23" t="s">
        <v>8</v>
      </c>
      <c r="F369" s="20" t="s">
        <v>5</v>
      </c>
      <c r="G369" s="21" t="s">
        <v>6</v>
      </c>
      <c r="H369" s="21" t="s">
        <v>7</v>
      </c>
      <c r="I369" s="23" t="s">
        <v>8</v>
      </c>
      <c r="J369" s="20" t="s">
        <v>5</v>
      </c>
      <c r="K369" s="21" t="s">
        <v>6</v>
      </c>
      <c r="L369" s="21" t="s">
        <v>7</v>
      </c>
      <c r="M369" s="23" t="s">
        <v>8</v>
      </c>
      <c r="N369" s="20" t="s">
        <v>5</v>
      </c>
      <c r="O369" s="21" t="s">
        <v>6</v>
      </c>
      <c r="P369" s="21" t="s">
        <v>7</v>
      </c>
      <c r="Q369" s="23" t="s">
        <v>8</v>
      </c>
      <c r="R369" s="20" t="s">
        <v>5</v>
      </c>
      <c r="S369" s="21" t="s">
        <v>6</v>
      </c>
      <c r="T369" s="21" t="s">
        <v>7</v>
      </c>
      <c r="U369" s="23" t="s">
        <v>8</v>
      </c>
      <c r="V369" s="24"/>
      <c r="W369" s="96">
        <f>IF(SUM(E370:E383)&gt;0,LARGE(E370:E383,1),0)</f>
        <v>0</v>
      </c>
      <c r="X369" s="78">
        <f>IF(SUM(I370:I383)&gt;0,LARGE(I370:I383,1),0)</f>
        <v>0</v>
      </c>
      <c r="Y369" s="78">
        <f>IF(SUM(M370:M383)&gt;0,LARGE(M370:M383,1),0)</f>
        <v>0</v>
      </c>
      <c r="Z369" s="78">
        <f>IF(SUM(Q370:Q383)&gt;0,LARGE(Q370:Q383,1),0)</f>
        <v>0</v>
      </c>
      <c r="AA369" s="79">
        <f>IF(SUM(U370:U383)&gt;0,LARGE(U370:U383,1),0)</f>
        <v>0</v>
      </c>
    </row>
    <row r="370" spans="1:27" ht="14.25" thickTop="1">
      <c r="A370" s="45" t="s">
        <v>58</v>
      </c>
      <c r="B370" s="133"/>
      <c r="C370" s="134"/>
      <c r="D370" s="135"/>
      <c r="E370" s="136">
        <f aca="true" t="shared" si="112" ref="E370:E378">IF(SUM(B370:D370)&gt;0,SUM(B370:D370),"")</f>
      </c>
      <c r="F370" s="133"/>
      <c r="G370" s="134"/>
      <c r="H370" s="135"/>
      <c r="I370" s="136">
        <f aca="true" t="shared" si="113" ref="I370:I378">IF(SUM(F370:H370)&gt;0,SUM(F370:H370),"")</f>
      </c>
      <c r="J370" s="133"/>
      <c r="K370" s="134"/>
      <c r="L370" s="135"/>
      <c r="M370" s="136">
        <f aca="true" t="shared" si="114" ref="M370:M378">IF(SUM(J370:L370)&gt;0,SUM(J370:L370),"")</f>
      </c>
      <c r="N370" s="133"/>
      <c r="O370" s="134"/>
      <c r="P370" s="135"/>
      <c r="Q370" s="136">
        <f aca="true" t="shared" si="115" ref="Q370:Q378">IF(SUM(N370:P370)&gt;0,SUM(N370:P370),"")</f>
      </c>
      <c r="R370" s="133"/>
      <c r="S370" s="134"/>
      <c r="T370" s="135"/>
      <c r="U370" s="136">
        <f aca="true" t="shared" si="116" ref="U370:U378">IF(SUM(R370:T370)&gt;0,SUM(R370:T370),"")</f>
      </c>
      <c r="V370" s="34"/>
      <c r="W370" s="78"/>
      <c r="X370" s="78"/>
      <c r="Y370" s="78"/>
      <c r="Z370" s="78"/>
      <c r="AA370" s="79"/>
    </row>
    <row r="371" spans="1:27" ht="13.5">
      <c r="A371" s="45" t="s">
        <v>128</v>
      </c>
      <c r="B371" s="137"/>
      <c r="C371" s="138"/>
      <c r="D371" s="139"/>
      <c r="E371" s="136">
        <f t="shared" si="112"/>
      </c>
      <c r="F371" s="137"/>
      <c r="G371" s="138"/>
      <c r="H371" s="139"/>
      <c r="I371" s="136">
        <f t="shared" si="113"/>
      </c>
      <c r="J371" s="137"/>
      <c r="K371" s="138"/>
      <c r="L371" s="139"/>
      <c r="M371" s="136">
        <f t="shared" si="114"/>
      </c>
      <c r="N371" s="137"/>
      <c r="O371" s="138"/>
      <c r="P371" s="139"/>
      <c r="Q371" s="136">
        <f t="shared" si="115"/>
      </c>
      <c r="R371" s="137"/>
      <c r="S371" s="138"/>
      <c r="T371" s="139"/>
      <c r="U371" s="136">
        <f t="shared" si="116"/>
      </c>
      <c r="V371" s="35"/>
      <c r="W371" s="78"/>
      <c r="X371" s="78"/>
      <c r="Y371" s="78"/>
      <c r="Z371" s="78"/>
      <c r="AA371" s="79"/>
    </row>
    <row r="372" spans="1:27" ht="13.5">
      <c r="A372" s="45" t="s">
        <v>109</v>
      </c>
      <c r="B372" s="137"/>
      <c r="C372" s="138"/>
      <c r="D372" s="139"/>
      <c r="E372" s="136">
        <f t="shared" si="112"/>
      </c>
      <c r="F372" s="137"/>
      <c r="G372" s="138"/>
      <c r="H372" s="139"/>
      <c r="I372" s="136">
        <f t="shared" si="113"/>
      </c>
      <c r="J372" s="137"/>
      <c r="K372" s="138"/>
      <c r="L372" s="139"/>
      <c r="M372" s="136">
        <f t="shared" si="114"/>
      </c>
      <c r="N372" s="137"/>
      <c r="O372" s="138"/>
      <c r="P372" s="139"/>
      <c r="Q372" s="136">
        <f t="shared" si="115"/>
      </c>
      <c r="R372" s="137"/>
      <c r="S372" s="138"/>
      <c r="T372" s="139"/>
      <c r="U372" s="136">
        <f t="shared" si="116"/>
      </c>
      <c r="V372" s="36" t="s">
        <v>11</v>
      </c>
      <c r="W372" s="78"/>
      <c r="X372" s="78"/>
      <c r="Y372" s="78"/>
      <c r="Z372" s="78"/>
      <c r="AA372" s="79"/>
    </row>
    <row r="373" spans="1:27" ht="13.5">
      <c r="A373" s="45" t="s">
        <v>107</v>
      </c>
      <c r="B373" s="137"/>
      <c r="C373" s="138"/>
      <c r="D373" s="139"/>
      <c r="E373" s="136">
        <f t="shared" si="112"/>
      </c>
      <c r="F373" s="137"/>
      <c r="G373" s="138"/>
      <c r="H373" s="139"/>
      <c r="I373" s="136">
        <f t="shared" si="113"/>
      </c>
      <c r="J373" s="137"/>
      <c r="K373" s="138"/>
      <c r="L373" s="139"/>
      <c r="M373" s="136">
        <f t="shared" si="114"/>
      </c>
      <c r="N373" s="137"/>
      <c r="O373" s="138"/>
      <c r="P373" s="139"/>
      <c r="Q373" s="136">
        <f t="shared" si="115"/>
      </c>
      <c r="R373" s="137"/>
      <c r="S373" s="138"/>
      <c r="T373" s="139"/>
      <c r="U373" s="136">
        <f t="shared" si="116"/>
      </c>
      <c r="V373" s="36" t="s">
        <v>12</v>
      </c>
      <c r="W373" s="78"/>
      <c r="X373" s="78"/>
      <c r="Y373" s="78"/>
      <c r="Z373" s="78"/>
      <c r="AA373" s="79"/>
    </row>
    <row r="374" spans="1:27" ht="13.5">
      <c r="A374" s="45" t="s">
        <v>105</v>
      </c>
      <c r="B374" s="137"/>
      <c r="C374" s="138"/>
      <c r="D374" s="140"/>
      <c r="E374" s="136">
        <f t="shared" si="112"/>
      </c>
      <c r="F374" s="137"/>
      <c r="G374" s="138"/>
      <c r="H374" s="140"/>
      <c r="I374" s="136">
        <f t="shared" si="113"/>
      </c>
      <c r="J374" s="137"/>
      <c r="K374" s="138"/>
      <c r="L374" s="140"/>
      <c r="M374" s="136">
        <f t="shared" si="114"/>
      </c>
      <c r="N374" s="137"/>
      <c r="O374" s="138"/>
      <c r="P374" s="140"/>
      <c r="Q374" s="136">
        <f t="shared" si="115"/>
      </c>
      <c r="R374" s="137"/>
      <c r="S374" s="138"/>
      <c r="T374" s="140"/>
      <c r="U374" s="136">
        <f t="shared" si="116"/>
      </c>
      <c r="V374" s="36" t="s">
        <v>12</v>
      </c>
      <c r="W374" s="78"/>
      <c r="X374" s="78"/>
      <c r="Y374" s="78"/>
      <c r="Z374" s="78"/>
      <c r="AA374" s="79"/>
    </row>
    <row r="375" spans="1:27" ht="13.5">
      <c r="A375" s="45" t="s">
        <v>104</v>
      </c>
      <c r="B375" s="137"/>
      <c r="C375" s="138"/>
      <c r="D375" s="140"/>
      <c r="E375" s="136">
        <f t="shared" si="112"/>
      </c>
      <c r="F375" s="137"/>
      <c r="G375" s="138"/>
      <c r="H375" s="140"/>
      <c r="I375" s="136">
        <f t="shared" si="113"/>
      </c>
      <c r="J375" s="137"/>
      <c r="K375" s="138"/>
      <c r="L375" s="140"/>
      <c r="M375" s="136">
        <f t="shared" si="114"/>
      </c>
      <c r="N375" s="137"/>
      <c r="O375" s="138"/>
      <c r="P375" s="140"/>
      <c r="Q375" s="136">
        <f t="shared" si="115"/>
      </c>
      <c r="R375" s="137"/>
      <c r="S375" s="138"/>
      <c r="T375" s="140"/>
      <c r="U375" s="136">
        <f t="shared" si="116"/>
      </c>
      <c r="V375" s="36"/>
      <c r="W375" s="78"/>
      <c r="X375" s="78"/>
      <c r="Y375" s="78"/>
      <c r="Z375" s="78"/>
      <c r="AA375" s="79"/>
    </row>
    <row r="376" spans="1:27" ht="13.5">
      <c r="A376" s="45" t="s">
        <v>106</v>
      </c>
      <c r="B376" s="137"/>
      <c r="C376" s="138"/>
      <c r="D376" s="139"/>
      <c r="E376" s="136">
        <f t="shared" si="112"/>
      </c>
      <c r="F376" s="137"/>
      <c r="G376" s="138"/>
      <c r="H376" s="139"/>
      <c r="I376" s="136">
        <f t="shared" si="113"/>
      </c>
      <c r="J376" s="137"/>
      <c r="K376" s="138"/>
      <c r="L376" s="139"/>
      <c r="M376" s="136">
        <f t="shared" si="114"/>
      </c>
      <c r="N376" s="137"/>
      <c r="O376" s="138"/>
      <c r="P376" s="139"/>
      <c r="Q376" s="136">
        <f t="shared" si="115"/>
      </c>
      <c r="R376" s="137"/>
      <c r="S376" s="138"/>
      <c r="T376" s="139"/>
      <c r="U376" s="136">
        <f t="shared" si="116"/>
      </c>
      <c r="V376" s="36" t="s">
        <v>13</v>
      </c>
      <c r="W376" s="78"/>
      <c r="X376" s="78"/>
      <c r="Y376" s="78"/>
      <c r="Z376" s="78"/>
      <c r="AA376" s="79"/>
    </row>
    <row r="377" spans="1:27" ht="13.5">
      <c r="A377" s="45" t="s">
        <v>108</v>
      </c>
      <c r="B377" s="137"/>
      <c r="C377" s="138"/>
      <c r="D377" s="139"/>
      <c r="E377" s="136">
        <f t="shared" si="112"/>
      </c>
      <c r="F377" s="137"/>
      <c r="G377" s="138"/>
      <c r="H377" s="139"/>
      <c r="I377" s="136">
        <f t="shared" si="113"/>
      </c>
      <c r="J377" s="137"/>
      <c r="K377" s="138"/>
      <c r="L377" s="139"/>
      <c r="M377" s="136">
        <f t="shared" si="114"/>
      </c>
      <c r="N377" s="137"/>
      <c r="O377" s="138"/>
      <c r="P377" s="139"/>
      <c r="Q377" s="136">
        <f t="shared" si="115"/>
      </c>
      <c r="R377" s="137"/>
      <c r="S377" s="138"/>
      <c r="T377" s="139"/>
      <c r="U377" s="136">
        <f t="shared" si="116"/>
      </c>
      <c r="V377" s="36" t="s">
        <v>14</v>
      </c>
      <c r="W377" s="78"/>
      <c r="X377" s="78"/>
      <c r="Y377" s="78"/>
      <c r="Z377" s="78"/>
      <c r="AA377" s="79"/>
    </row>
    <row r="378" spans="1:27" ht="13.5">
      <c r="A378" s="45" t="s">
        <v>63</v>
      </c>
      <c r="B378" s="137"/>
      <c r="C378" s="138"/>
      <c r="D378" s="139"/>
      <c r="E378" s="136">
        <f t="shared" si="112"/>
      </c>
      <c r="F378" s="137"/>
      <c r="G378" s="138"/>
      <c r="H378" s="139"/>
      <c r="I378" s="136">
        <f t="shared" si="113"/>
      </c>
      <c r="J378" s="137"/>
      <c r="K378" s="138"/>
      <c r="L378" s="139"/>
      <c r="M378" s="136">
        <f t="shared" si="114"/>
      </c>
      <c r="N378" s="137"/>
      <c r="O378" s="138"/>
      <c r="P378" s="139"/>
      <c r="Q378" s="136">
        <f t="shared" si="115"/>
      </c>
      <c r="R378" s="137"/>
      <c r="S378" s="138"/>
      <c r="T378" s="139"/>
      <c r="U378" s="136">
        <f t="shared" si="116"/>
      </c>
      <c r="V378" s="36" t="s">
        <v>15</v>
      </c>
      <c r="W378" s="78"/>
      <c r="X378" s="78"/>
      <c r="Y378" s="78"/>
      <c r="Z378" s="78"/>
      <c r="AA378" s="79"/>
    </row>
    <row r="379" spans="1:27" ht="13.5">
      <c r="A379" s="45"/>
      <c r="B379" s="137"/>
      <c r="C379" s="138"/>
      <c r="D379" s="139"/>
      <c r="E379" s="136">
        <f>IF(SUM(B379:D379)&gt;0,SUM(B379:D379),"")</f>
      </c>
      <c r="F379" s="137"/>
      <c r="G379" s="138"/>
      <c r="H379" s="139"/>
      <c r="I379" s="136">
        <f>IF(SUM(F379:H379)&gt;0,SUM(F379:H379),"")</f>
      </c>
      <c r="J379" s="137"/>
      <c r="K379" s="138"/>
      <c r="L379" s="139"/>
      <c r="M379" s="136">
        <f>IF(SUM(J379:L379)&gt;0,SUM(J379:L379),"")</f>
      </c>
      <c r="N379" s="137"/>
      <c r="O379" s="138"/>
      <c r="P379" s="139"/>
      <c r="Q379" s="136">
        <f>IF(SUM(N379:P379)&gt;0,SUM(N379:P379),"")</f>
      </c>
      <c r="R379" s="137"/>
      <c r="S379" s="138"/>
      <c r="T379" s="139"/>
      <c r="U379" s="136">
        <f>IF(SUM(R379:T379)&gt;0,SUM(R379:T379),"")</f>
      </c>
      <c r="V379" s="36" t="s">
        <v>16</v>
      </c>
      <c r="W379" s="78"/>
      <c r="X379" s="78"/>
      <c r="Y379" s="78"/>
      <c r="Z379" s="78"/>
      <c r="AA379" s="79"/>
    </row>
    <row r="380" spans="1:27" ht="13.5">
      <c r="A380" s="45"/>
      <c r="B380" s="137"/>
      <c r="C380" s="138"/>
      <c r="D380" s="139"/>
      <c r="E380" s="136">
        <f>IF(SUM(B380:D380)&gt;0,SUM(B380:D380),"")</f>
      </c>
      <c r="F380" s="137"/>
      <c r="G380" s="138"/>
      <c r="H380" s="139"/>
      <c r="I380" s="136">
        <f>IF(SUM(F380:H380)&gt;0,SUM(F380:H380),"")</f>
      </c>
      <c r="J380" s="137"/>
      <c r="K380" s="138"/>
      <c r="L380" s="139"/>
      <c r="M380" s="136">
        <f>IF(SUM(J380:L380)&gt;0,SUM(J380:L380),"")</f>
      </c>
      <c r="N380" s="137"/>
      <c r="O380" s="138"/>
      <c r="P380" s="139"/>
      <c r="Q380" s="136">
        <f>IF(SUM(N380:P380)&gt;0,SUM(N380:P380),"")</f>
      </c>
      <c r="R380" s="137"/>
      <c r="S380" s="138"/>
      <c r="T380" s="139"/>
      <c r="U380" s="136">
        <f>IF(SUM(R380:T380)&gt;0,SUM(R380:T380),"")</f>
      </c>
      <c r="V380" s="36" t="s">
        <v>12</v>
      </c>
      <c r="W380" s="78"/>
      <c r="X380" s="78"/>
      <c r="Y380" s="78"/>
      <c r="Z380" s="78"/>
      <c r="AA380" s="79"/>
    </row>
    <row r="381" spans="1:27" ht="13.5">
      <c r="A381" s="45"/>
      <c r="B381" s="137"/>
      <c r="C381" s="138"/>
      <c r="D381" s="139"/>
      <c r="E381" s="136">
        <f>IF(SUM(B381:D381)&gt;0,SUM(B381:D381),"")</f>
      </c>
      <c r="F381" s="137"/>
      <c r="G381" s="138"/>
      <c r="H381" s="139"/>
      <c r="I381" s="136">
        <f>IF(SUM(F381:H381)&gt;0,SUM(F381:H381),"")</f>
      </c>
      <c r="J381" s="137"/>
      <c r="K381" s="138"/>
      <c r="L381" s="139"/>
      <c r="M381" s="136">
        <f>IF(SUM(J381:L381)&gt;0,SUM(J381:L381),"")</f>
      </c>
      <c r="N381" s="137"/>
      <c r="O381" s="138"/>
      <c r="P381" s="139"/>
      <c r="Q381" s="136">
        <f>IF(SUM(N381:P381)&gt;0,SUM(N381:P381),"")</f>
      </c>
      <c r="R381" s="137"/>
      <c r="S381" s="138"/>
      <c r="T381" s="139"/>
      <c r="U381" s="136">
        <f>IF(SUM(R381:T381)&gt;0,SUM(R381:T381),"")</f>
      </c>
      <c r="V381" s="36"/>
      <c r="W381" s="78"/>
      <c r="X381" s="78"/>
      <c r="Y381" s="78"/>
      <c r="Z381" s="78"/>
      <c r="AA381" s="79"/>
    </row>
    <row r="382" spans="1:27" ht="13.5">
      <c r="A382" s="26" t="s">
        <v>22</v>
      </c>
      <c r="B382" s="137"/>
      <c r="C382" s="138"/>
      <c r="D382" s="139"/>
      <c r="E382" s="136">
        <f>IF(SUM(B382:D382)&gt;0,SUM(B382:D382),"")</f>
      </c>
      <c r="F382" s="137"/>
      <c r="G382" s="138"/>
      <c r="H382" s="139"/>
      <c r="I382" s="136">
        <f>IF(SUM(F382:H382)&gt;0,SUM(F382:H382),"")</f>
      </c>
      <c r="J382" s="137"/>
      <c r="K382" s="138"/>
      <c r="L382" s="139"/>
      <c r="M382" s="136">
        <f>IF(SUM(J382:L382)&gt;0,SUM(J382:L382),"")</f>
      </c>
      <c r="N382" s="137"/>
      <c r="O382" s="138"/>
      <c r="P382" s="139"/>
      <c r="Q382" s="136">
        <f>IF(SUM(N382:P382)&gt;0,SUM(N382:P382),"")</f>
      </c>
      <c r="R382" s="137"/>
      <c r="S382" s="138"/>
      <c r="T382" s="139"/>
      <c r="U382" s="136">
        <f>IF(SUM(R382:T382)&gt;0,SUM(R382:T382),"")</f>
      </c>
      <c r="V382" s="35"/>
      <c r="W382" s="78"/>
      <c r="X382" s="78"/>
      <c r="Y382" s="78"/>
      <c r="Z382" s="78"/>
      <c r="AA382" s="79"/>
    </row>
    <row r="383" spans="1:27" ht="13.5">
      <c r="A383" s="26" t="s">
        <v>23</v>
      </c>
      <c r="B383" s="137"/>
      <c r="C383" s="138"/>
      <c r="D383" s="139"/>
      <c r="E383" s="136">
        <f>IF(SUM(B383:D383)&gt;0,SUM(B383:D383),"")</f>
      </c>
      <c r="F383" s="137"/>
      <c r="G383" s="138"/>
      <c r="H383" s="139"/>
      <c r="I383" s="136">
        <f>IF(SUM(F383:H383)&gt;0,SUM(F383:H383),"")</f>
      </c>
      <c r="J383" s="137"/>
      <c r="K383" s="138"/>
      <c r="L383" s="139"/>
      <c r="M383" s="136">
        <f>IF(SUM(J383:L383)&gt;0,SUM(J383:L383),"")</f>
      </c>
      <c r="N383" s="137"/>
      <c r="O383" s="138"/>
      <c r="P383" s="139"/>
      <c r="Q383" s="136">
        <f>IF(SUM(N383:P383)&gt;0,SUM(N383:P383),"")</f>
      </c>
      <c r="R383" s="137"/>
      <c r="S383" s="138"/>
      <c r="T383" s="139"/>
      <c r="U383" s="136">
        <f>IF(SUM(R383:T383)&gt;0,SUM(R383:T383),"")</f>
      </c>
      <c r="V383" s="35"/>
      <c r="W383" s="78"/>
      <c r="X383" s="78"/>
      <c r="Y383" s="78"/>
      <c r="Z383" s="78"/>
      <c r="AA383" s="79"/>
    </row>
    <row r="384" spans="1:27" ht="14.25" thickBot="1">
      <c r="A384" s="112" t="s">
        <v>10</v>
      </c>
      <c r="B384" s="144">
        <f aca="true" t="shared" si="117" ref="B384:U384">IF(SUM(B370:B381)=0,0,AVERAGE(B370:B381))</f>
        <v>0</v>
      </c>
      <c r="C384" s="145">
        <f t="shared" si="117"/>
        <v>0</v>
      </c>
      <c r="D384" s="146">
        <f t="shared" si="117"/>
        <v>0</v>
      </c>
      <c r="E384" s="147">
        <f t="shared" si="117"/>
        <v>0</v>
      </c>
      <c r="F384" s="144">
        <f t="shared" si="117"/>
        <v>0</v>
      </c>
      <c r="G384" s="145">
        <f t="shared" si="117"/>
        <v>0</v>
      </c>
      <c r="H384" s="146">
        <f t="shared" si="117"/>
        <v>0</v>
      </c>
      <c r="I384" s="147">
        <f t="shared" si="117"/>
        <v>0</v>
      </c>
      <c r="J384" s="144">
        <f t="shared" si="117"/>
        <v>0</v>
      </c>
      <c r="K384" s="145">
        <f t="shared" si="117"/>
        <v>0</v>
      </c>
      <c r="L384" s="146">
        <f t="shared" si="117"/>
        <v>0</v>
      </c>
      <c r="M384" s="147">
        <f t="shared" si="117"/>
        <v>0</v>
      </c>
      <c r="N384" s="144">
        <f t="shared" si="117"/>
        <v>0</v>
      </c>
      <c r="O384" s="145">
        <f t="shared" si="117"/>
        <v>0</v>
      </c>
      <c r="P384" s="146">
        <f t="shared" si="117"/>
        <v>0</v>
      </c>
      <c r="Q384" s="147">
        <f t="shared" si="117"/>
        <v>0</v>
      </c>
      <c r="R384" s="144">
        <f t="shared" si="117"/>
        <v>0</v>
      </c>
      <c r="S384" s="145">
        <f t="shared" si="117"/>
        <v>0</v>
      </c>
      <c r="T384" s="146">
        <f t="shared" si="117"/>
        <v>0</v>
      </c>
      <c r="U384" s="147">
        <f t="shared" si="117"/>
        <v>0</v>
      </c>
      <c r="V384" s="43"/>
      <c r="W384" s="78"/>
      <c r="X384" s="78"/>
      <c r="Y384" s="78"/>
      <c r="Z384" s="78"/>
      <c r="AA384" s="79"/>
    </row>
    <row r="385" spans="1:27" ht="13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78"/>
      <c r="X385" s="78"/>
      <c r="Y385" s="78"/>
      <c r="Z385" s="78"/>
      <c r="AA385" s="79"/>
    </row>
    <row r="386" spans="1:27" ht="14.25" thickBo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78" t="s">
        <v>77</v>
      </c>
      <c r="X386" s="94"/>
      <c r="Y386" s="94"/>
      <c r="Z386" s="94"/>
      <c r="AA386" s="95"/>
    </row>
    <row r="387" spans="1:27" ht="13.5">
      <c r="A387" s="111" t="s">
        <v>108</v>
      </c>
      <c r="B387" s="234" t="s">
        <v>251</v>
      </c>
      <c r="C387" s="235"/>
      <c r="D387" s="235"/>
      <c r="E387" s="236"/>
      <c r="F387" s="234" t="s">
        <v>252</v>
      </c>
      <c r="G387" s="235"/>
      <c r="H387" s="235"/>
      <c r="I387" s="236"/>
      <c r="J387" s="234" t="s">
        <v>253</v>
      </c>
      <c r="K387" s="235"/>
      <c r="L387" s="235"/>
      <c r="M387" s="236"/>
      <c r="N387" s="234" t="s">
        <v>254</v>
      </c>
      <c r="O387" s="235"/>
      <c r="P387" s="235"/>
      <c r="Q387" s="236"/>
      <c r="R387" s="234" t="s">
        <v>255</v>
      </c>
      <c r="S387" s="235"/>
      <c r="T387" s="235"/>
      <c r="U387" s="236"/>
      <c r="V387" s="18" t="s">
        <v>3</v>
      </c>
      <c r="W387" s="78" t="str">
        <f>B387</f>
        <v>Huff, Cepada</v>
      </c>
      <c r="X387" s="78" t="str">
        <f>F387</f>
        <v>Hickson, Nakeisha</v>
      </c>
      <c r="Y387" s="78" t="str">
        <f>J387</f>
        <v>Morrison, Makeda</v>
      </c>
      <c r="Z387" s="78" t="str">
        <f>N387</f>
        <v>Lipsey, Ricky</v>
      </c>
      <c r="AA387" s="79" t="str">
        <f>R387</f>
        <v>Stills, Juston</v>
      </c>
    </row>
    <row r="388" spans="1:27" ht="14.25" thickBot="1">
      <c r="A388" s="42" t="s">
        <v>4</v>
      </c>
      <c r="B388" s="20" t="s">
        <v>5</v>
      </c>
      <c r="C388" s="21" t="s">
        <v>6</v>
      </c>
      <c r="D388" s="22" t="s">
        <v>7</v>
      </c>
      <c r="E388" s="23" t="s">
        <v>8</v>
      </c>
      <c r="F388" s="20" t="s">
        <v>5</v>
      </c>
      <c r="G388" s="21" t="s">
        <v>6</v>
      </c>
      <c r="H388" s="21" t="s">
        <v>7</v>
      </c>
      <c r="I388" s="23" t="s">
        <v>8</v>
      </c>
      <c r="J388" s="20" t="s">
        <v>5</v>
      </c>
      <c r="K388" s="21" t="s">
        <v>6</v>
      </c>
      <c r="L388" s="21" t="s">
        <v>7</v>
      </c>
      <c r="M388" s="23" t="s">
        <v>8</v>
      </c>
      <c r="N388" s="20" t="s">
        <v>5</v>
      </c>
      <c r="O388" s="21" t="s">
        <v>6</v>
      </c>
      <c r="P388" s="21" t="s">
        <v>7</v>
      </c>
      <c r="Q388" s="23" t="s">
        <v>8</v>
      </c>
      <c r="R388" s="20" t="s">
        <v>5</v>
      </c>
      <c r="S388" s="21" t="s">
        <v>6</v>
      </c>
      <c r="T388" s="21" t="s">
        <v>7</v>
      </c>
      <c r="U388" s="23" t="s">
        <v>8</v>
      </c>
      <c r="V388" s="24" t="s">
        <v>9</v>
      </c>
      <c r="W388" s="104">
        <f>IF(SUM(E389:E402)&gt;0,LARGE(E389:E402,1),0)</f>
        <v>257</v>
      </c>
      <c r="X388" s="105">
        <f>IF(SUM(I389:I402)&gt;0,LARGE(I389:I402,1),0)</f>
        <v>243</v>
      </c>
      <c r="Y388" s="105">
        <f>IF(SUM(M389:M402)&gt;0,LARGE(M389:M402,1),0)</f>
        <v>242</v>
      </c>
      <c r="Z388" s="105">
        <f>IF(SUM(Q389:Q402)&gt;0,LARGE(Q389:Q402,1),0)</f>
        <v>213</v>
      </c>
      <c r="AA388" s="106">
        <f>IF(SUM(U389:U402)&gt;0,LARGE(U389:U402,1),0)</f>
        <v>187</v>
      </c>
    </row>
    <row r="389" spans="1:27" ht="14.25" thickTop="1">
      <c r="A389" s="45" t="s">
        <v>63</v>
      </c>
      <c r="B389" s="133"/>
      <c r="C389" s="134"/>
      <c r="D389" s="135"/>
      <c r="E389" s="136">
        <v>250</v>
      </c>
      <c r="F389" s="133"/>
      <c r="G389" s="134"/>
      <c r="H389" s="135"/>
      <c r="I389" s="136">
        <v>217</v>
      </c>
      <c r="J389" s="133"/>
      <c r="K389" s="134"/>
      <c r="L389" s="135"/>
      <c r="M389" s="136">
        <v>180</v>
      </c>
      <c r="N389" s="133"/>
      <c r="O389" s="134"/>
      <c r="P389" s="135"/>
      <c r="Q389" s="136">
        <f>IF(SUM(N389:P389)&gt;0,SUM(N389:P389),"")</f>
      </c>
      <c r="R389" s="133"/>
      <c r="S389" s="134"/>
      <c r="T389" s="135"/>
      <c r="U389" s="136">
        <v>158</v>
      </c>
      <c r="V389" s="102">
        <f>IF(SUM(E389,I389,M389,Q389,U389,U407,Q407,M407,I407,E407,E425,I425,M425,Q425,U425)&gt;0,(LARGE((E389,I389,M389,Q389,U389,U407,Q407,M407,I407,E407,E425,I425,M425,Q425,U425),1)+LARGE((E389,I389,M389,Q389,U389,U407,Q407,M407,I407,E407,E425,I425,M425,Q425,U425),2)+LARGE((E389,I389,M389,Q389,U389,U407,Q407,M407,I407,E407,E425,I425,M425,Q425,U425),3)+LARGE((E389,I389,M389,Q389,U389,U407,Q407,M407,I407,E407,E425,I425,M425,Q425,U425),4)),"")</f>
        <v>805</v>
      </c>
      <c r="W389" s="78"/>
      <c r="X389" s="78"/>
      <c r="Y389" s="78"/>
      <c r="Z389" s="78"/>
      <c r="AA389" s="79"/>
    </row>
    <row r="390" spans="1:27" ht="13.5">
      <c r="A390" s="45" t="s">
        <v>58</v>
      </c>
      <c r="B390" s="137"/>
      <c r="C390" s="138"/>
      <c r="D390" s="139"/>
      <c r="E390" s="136">
        <v>244</v>
      </c>
      <c r="F390" s="137"/>
      <c r="G390" s="138"/>
      <c r="H390" s="139"/>
      <c r="I390" s="136">
        <v>202</v>
      </c>
      <c r="J390" s="137"/>
      <c r="K390" s="138"/>
      <c r="L390" s="139"/>
      <c r="M390" s="136">
        <v>237</v>
      </c>
      <c r="N390" s="137"/>
      <c r="O390" s="138"/>
      <c r="P390" s="139"/>
      <c r="Q390" s="136">
        <v>129</v>
      </c>
      <c r="R390" s="137"/>
      <c r="S390" s="138"/>
      <c r="T390" s="139"/>
      <c r="U390" s="136">
        <v>187</v>
      </c>
      <c r="V390" s="102">
        <f>IF(SUM(E390,I390,M390,Q390,U390,U408,Q408,M408,I408,E408,E426,I426,M426,Q426,U426)&gt;0,(LARGE((E390,I390,M390,Q390,U390,U408,Q408,M408,I408,E408,E426,I426,M426,Q426,U426),1)+LARGE((E390,I390,M390,Q390,U390,U408,Q408,M408,I408,E408,E426,I426,M426,Q426,U426),2)+LARGE((E390,I390,M390,Q390,U390,U408,Q408,M408,I408,E408,E426,I426,M426,Q426,U426),3)+LARGE((E390,I390,M390,Q390,U390,U408,Q408,M408,I408,E408,E426,I426,M426,Q426,U426),4)),"")</f>
        <v>870</v>
      </c>
      <c r="W390" s="78"/>
      <c r="X390" s="78"/>
      <c r="Y390" s="78"/>
      <c r="Z390" s="78"/>
      <c r="AA390" s="79"/>
    </row>
    <row r="391" spans="1:27" ht="13.5">
      <c r="A391" s="45" t="s">
        <v>106</v>
      </c>
      <c r="B391" s="137"/>
      <c r="C391" s="138"/>
      <c r="D391" s="139"/>
      <c r="E391" s="136">
        <v>248</v>
      </c>
      <c r="F391" s="137"/>
      <c r="G391" s="138"/>
      <c r="H391" s="139"/>
      <c r="I391" s="136">
        <v>227</v>
      </c>
      <c r="J391" s="137"/>
      <c r="K391" s="138"/>
      <c r="L391" s="139"/>
      <c r="M391" s="136">
        <v>184</v>
      </c>
      <c r="N391" s="137"/>
      <c r="O391" s="138"/>
      <c r="P391" s="139"/>
      <c r="Q391" s="136">
        <v>153</v>
      </c>
      <c r="R391" s="137"/>
      <c r="S391" s="138"/>
      <c r="T391" s="139"/>
      <c r="U391" s="136">
        <v>172</v>
      </c>
      <c r="V391" s="102">
        <f>IF(SUM(E391,I391,M391,Q391,U391,U409,Q409,M409,I409,E409,E427,I427,M427,Q427,U427)&gt;0,(LARGE((E391,I391,M391,Q391,U391,U409,Q409,M409,I409,E409,E427,I427,M427,Q427,U427),1)+LARGE((E391,I391,M391,Q391,U391,U409,Q409,M409,I409,E409,E427,I427,M427,Q427,U427),2)+LARGE((E391,I391,M391,Q391,U391,U409,Q409,M409,I409,E409,E427,I427,M427,Q427,U427),3)+LARGE((E391,I391,M391,Q391,U391,U409,Q409,M409,I409,E409,E427,I427,M427,Q427,U427),4)),"")</f>
        <v>831</v>
      </c>
      <c r="W391" s="78"/>
      <c r="X391" s="78"/>
      <c r="Y391" s="78"/>
      <c r="Z391" s="78"/>
      <c r="AA391" s="79"/>
    </row>
    <row r="392" spans="1:27" ht="13.5">
      <c r="A392" s="45" t="s">
        <v>128</v>
      </c>
      <c r="B392" s="137"/>
      <c r="C392" s="138"/>
      <c r="D392" s="139"/>
      <c r="E392" s="136">
        <f aca="true" t="shared" si="118" ref="E392:E402">IF(SUM(B392:D392)&gt;0,SUM(B392:D392),"")</f>
      </c>
      <c r="F392" s="137"/>
      <c r="G392" s="138"/>
      <c r="H392" s="139"/>
      <c r="I392" s="136">
        <f aca="true" t="shared" si="119" ref="I392:I402">IF(SUM(F392:H392)&gt;0,SUM(F392:H392),"")</f>
      </c>
      <c r="J392" s="137"/>
      <c r="K392" s="138"/>
      <c r="L392" s="139"/>
      <c r="M392" s="136">
        <f aca="true" t="shared" si="120" ref="M392:M402">IF(SUM(J392:L392)&gt;0,SUM(J392:L392),"")</f>
      </c>
      <c r="N392" s="137"/>
      <c r="O392" s="138"/>
      <c r="P392" s="139"/>
      <c r="Q392" s="136">
        <f aca="true" t="shared" si="121" ref="Q392:Q402">IF(SUM(N392:P392)&gt;0,SUM(N392:P392),"")</f>
      </c>
      <c r="R392" s="137"/>
      <c r="S392" s="138"/>
      <c r="T392" s="139"/>
      <c r="U392" s="136">
        <f aca="true" t="shared" si="122" ref="U392:U402">IF(SUM(R392:T392)&gt;0,SUM(R392:T392),"")</f>
      </c>
      <c r="V392" s="102" t="s">
        <v>128</v>
      </c>
      <c r="W392" s="78"/>
      <c r="X392" s="78"/>
      <c r="Y392" s="78"/>
      <c r="Z392" s="78"/>
      <c r="AA392" s="79"/>
    </row>
    <row r="393" spans="1:27" ht="13.5">
      <c r="A393" s="45" t="s">
        <v>107</v>
      </c>
      <c r="B393" s="137"/>
      <c r="C393" s="138"/>
      <c r="D393" s="140"/>
      <c r="E393" s="136">
        <v>257</v>
      </c>
      <c r="F393" s="137"/>
      <c r="G393" s="138"/>
      <c r="H393" s="140"/>
      <c r="I393" s="136">
        <v>243</v>
      </c>
      <c r="J393" s="137"/>
      <c r="K393" s="138"/>
      <c r="L393" s="140"/>
      <c r="M393" s="136">
        <v>224</v>
      </c>
      <c r="N393" s="137"/>
      <c r="O393" s="138"/>
      <c r="P393" s="140"/>
      <c r="Q393" s="136">
        <v>193</v>
      </c>
      <c r="R393" s="137"/>
      <c r="S393" s="138"/>
      <c r="T393" s="140"/>
      <c r="U393" s="136">
        <f t="shared" si="122"/>
      </c>
      <c r="V393" s="102">
        <f>IF(SUM(E393,I393,M393,Q393,U393,U411,Q411,M411,I411,E411,E429,I429,M429,Q429,U429)&gt;0,(LARGE((E393,I393,M393,Q393,U393,U411,Q411,M411,I411,E411,E429,I429,M429,Q429,U429),1)+LARGE((E393,I393,M393,Q393,U393,U411,Q411,M411,I411,E411,E429,I429,M429,Q429,U429),2)+LARGE((E393,I393,M393,Q393,U393,U411,Q411,M411,I411,E411,E429,I429,M429,Q429,U429),3)+LARGE((E393,I393,M393,Q393,U393,U411,Q411,M411,I411,E411,E429,I429,M429,Q429,U429),4)),"")</f>
        <v>917</v>
      </c>
      <c r="W393" s="78"/>
      <c r="X393" s="78"/>
      <c r="Y393" s="78"/>
      <c r="Z393" s="78"/>
      <c r="AA393" s="79"/>
    </row>
    <row r="394" spans="1:27" ht="13.5">
      <c r="A394" s="45" t="s">
        <v>109</v>
      </c>
      <c r="B394" s="137"/>
      <c r="C394" s="138"/>
      <c r="D394" s="140"/>
      <c r="E394" s="136">
        <v>236</v>
      </c>
      <c r="F394" s="137"/>
      <c r="G394" s="138"/>
      <c r="H394" s="140"/>
      <c r="I394" s="136">
        <v>224</v>
      </c>
      <c r="J394" s="137"/>
      <c r="K394" s="138"/>
      <c r="L394" s="140"/>
      <c r="M394" s="136">
        <v>242</v>
      </c>
      <c r="N394" s="137"/>
      <c r="O394" s="138"/>
      <c r="P394" s="140"/>
      <c r="Q394" s="136">
        <v>211</v>
      </c>
      <c r="R394" s="137"/>
      <c r="S394" s="138"/>
      <c r="T394" s="140"/>
      <c r="U394" s="136">
        <f t="shared" si="122"/>
      </c>
      <c r="V394" s="102">
        <f>IF(SUM(E394,I394,M394,Q394,U394,U412,Q412,M412,I412,E412,E430,I430,M430,Q430,U430)&gt;0,(LARGE((E394,I394,M394,Q394,U394,U412,Q412,M412,I412,E412,E430,I430,M430,Q430,U430),1)+LARGE((E394,I394,M394,Q394,U394,U412,Q412,M412,I412,E412,E430,I430,M430,Q430,U430),2)+LARGE((E394,I394,M394,Q394,U394,U412,Q412,M412,I412,E412,E430,I430,M430,Q430,U430),3)+LARGE((E394,I394,M394,Q394,U394,U412,Q412,M412,I412,E412,E430,I430,M430,Q430,U430),4)),"")</f>
        <v>913</v>
      </c>
      <c r="W394" s="78"/>
      <c r="X394" s="78"/>
      <c r="Y394" s="78"/>
      <c r="Z394" s="78"/>
      <c r="AA394" s="79"/>
    </row>
    <row r="395" spans="1:27" ht="13.5">
      <c r="A395" s="45" t="s">
        <v>104</v>
      </c>
      <c r="B395" s="137"/>
      <c r="C395" s="138"/>
      <c r="D395" s="139"/>
      <c r="E395" s="136">
        <v>233</v>
      </c>
      <c r="F395" s="137"/>
      <c r="G395" s="138"/>
      <c r="H395" s="139"/>
      <c r="I395" s="136">
        <v>214</v>
      </c>
      <c r="J395" s="137"/>
      <c r="K395" s="138"/>
      <c r="L395" s="139"/>
      <c r="M395" s="136">
        <v>216</v>
      </c>
      <c r="N395" s="137"/>
      <c r="O395" s="138"/>
      <c r="P395" s="139"/>
      <c r="Q395" s="136">
        <v>213</v>
      </c>
      <c r="R395" s="137"/>
      <c r="S395" s="138"/>
      <c r="T395" s="139"/>
      <c r="U395" s="136">
        <f>IF(SUM(R395:T395)&gt;0,SUM(R395:T395),"")</f>
      </c>
      <c r="V395" s="102">
        <f>IF(SUM(E395,I395,M395,Q395,U395,U413,Q413,M413,I413,E413,E431,I431,M431,Q431,U431)&gt;0,(LARGE((E395,I395,M395,Q395,U395,U413,Q413,M413,I413,E413,E431,I431,M431,Q431,U431),1)+LARGE((E395,I395,M395,Q395,U395,U413,Q413,M413,I413,E413,E431,I431,M431,Q431,U431),2)+LARGE((E395,I395,M395,Q395,U395,U413,Q413,M413,I413,E413,E431,I431,M431,Q431,U431),3)+LARGE((E395,I395,M395,Q395,U395,U413,Q413,M413,I413,E413,E431,I431,M431,Q431,U431),4)),"")</f>
        <v>876</v>
      </c>
      <c r="W395" s="78"/>
      <c r="X395" s="78"/>
      <c r="Y395" s="78"/>
      <c r="Z395" s="78"/>
      <c r="AA395" s="79"/>
    </row>
    <row r="396" spans="1:27" ht="13.5">
      <c r="A396" s="45" t="s">
        <v>67</v>
      </c>
      <c r="B396" s="137"/>
      <c r="C396" s="138"/>
      <c r="D396" s="139"/>
      <c r="E396" s="136">
        <v>235</v>
      </c>
      <c r="F396" s="137"/>
      <c r="G396" s="138"/>
      <c r="H396" s="139"/>
      <c r="I396" s="136">
        <v>196</v>
      </c>
      <c r="J396" s="137"/>
      <c r="K396" s="138"/>
      <c r="L396" s="139"/>
      <c r="M396" s="136">
        <v>218</v>
      </c>
      <c r="N396" s="137"/>
      <c r="O396" s="138"/>
      <c r="P396" s="139"/>
      <c r="Q396" s="136">
        <v>204</v>
      </c>
      <c r="R396" s="137"/>
      <c r="S396" s="138"/>
      <c r="T396" s="139"/>
      <c r="U396" s="136">
        <f>IF(SUM(R396:T396)&gt;0,SUM(R396:T396),"")</f>
      </c>
      <c r="V396" s="102">
        <f>IF(SUM(E396,I396,M396,Q396,U396,U414,Q414,M414,I414,E414,E432,I432,M432,Q432,U432)&gt;0,(LARGE((E396,I396,M396,Q396,U396,U414,Q414,M414,I414,E414,E432,I432,M432,Q432,U432),1)+LARGE((E396,I396,M396,Q396,U396,U414,Q414,M414,I414,E414,E432,I432,M432,Q432,U432),2)+LARGE((E396,I396,M396,Q396,U396,U414,Q414,M414,I414,E414,E432,I432,M432,Q432,U432),3)+LARGE((E396,I396,M396,Q396,U396,U414,Q414,M414,I414,E414,E432,I432,M432,Q432,U432),4)),"")</f>
        <v>853</v>
      </c>
      <c r="W396" s="78"/>
      <c r="X396" s="78"/>
      <c r="Y396" s="78"/>
      <c r="Z396" s="78"/>
      <c r="AA396" s="79"/>
    </row>
    <row r="397" spans="1:27" ht="13.5">
      <c r="A397" s="45" t="s">
        <v>105</v>
      </c>
      <c r="B397" s="137"/>
      <c r="C397" s="138"/>
      <c r="D397" s="139"/>
      <c r="E397" s="136">
        <v>233</v>
      </c>
      <c r="F397" s="137"/>
      <c r="G397" s="138"/>
      <c r="H397" s="139"/>
      <c r="I397" s="136">
        <v>222</v>
      </c>
      <c r="J397" s="137"/>
      <c r="K397" s="138"/>
      <c r="L397" s="139"/>
      <c r="M397" s="136">
        <v>236</v>
      </c>
      <c r="N397" s="137"/>
      <c r="O397" s="138"/>
      <c r="P397" s="139"/>
      <c r="Q397" s="136">
        <v>198</v>
      </c>
      <c r="R397" s="137"/>
      <c r="S397" s="138"/>
      <c r="T397" s="139"/>
      <c r="U397" s="136">
        <f>IF(SUM(R397:T397)&gt;0,SUM(R397:T397),"")</f>
      </c>
      <c r="V397" s="102">
        <f>IF(SUM(E397,I397,M397,Q397,U397,U415,Q415,M415,I415,E415,E433,I433,M433,Q433,U433)&gt;0,(LARGE((E397,I397,M397,Q397,U397,U415,Q415,M415,I415,E415,E433,I433,M433,Q433,U433),1)+LARGE((E397,I397,M397,Q397,U397,U415,Q415,M415,I415,E415,E433,I433,M433,Q433,U433),2)+LARGE((E397,I397,M397,Q397,U397,U415,Q415,M415,I415,E415,E433,I433,M433,Q433,U433),3)+LARGE((E397,I397,M397,Q397,U397,U415,Q415,M415,I415,E415,E433,I433,M433,Q433,U433),4)),"")</f>
        <v>889</v>
      </c>
      <c r="W397" s="78"/>
      <c r="X397" s="78"/>
      <c r="Y397" s="78"/>
      <c r="Z397" s="78"/>
      <c r="AA397" s="79"/>
    </row>
    <row r="398" spans="1:27" ht="13.5">
      <c r="A398" s="45"/>
      <c r="B398" s="137"/>
      <c r="C398" s="138"/>
      <c r="D398" s="139"/>
      <c r="E398" s="136">
        <f t="shared" si="118"/>
      </c>
      <c r="F398" s="137"/>
      <c r="G398" s="138"/>
      <c r="H398" s="139"/>
      <c r="I398" s="136">
        <f t="shared" si="119"/>
      </c>
      <c r="J398" s="137"/>
      <c r="K398" s="138"/>
      <c r="L398" s="139"/>
      <c r="M398" s="136">
        <f t="shared" si="120"/>
      </c>
      <c r="N398" s="137"/>
      <c r="O398" s="138"/>
      <c r="P398" s="139"/>
      <c r="Q398" s="136">
        <f t="shared" si="121"/>
      </c>
      <c r="R398" s="137"/>
      <c r="S398" s="138"/>
      <c r="T398" s="139"/>
      <c r="U398" s="136">
        <f t="shared" si="122"/>
      </c>
      <c r="V398" s="102">
        <f>IF(SUM(E398,I398,M398,Q398,U398,U416,Q416,M416,I416,E416,E434,I434,M434,Q434,U434)&gt;0,(LARGE((E398,I398,M398,Q398,U398,U416,Q416,M416,I416,E416,E434,I434,M434,Q434,U434),1)+LARGE((E398,I398,M398,Q398,U398,U416,Q416,M416,I416,E416,E434,I434,M434,Q434,U434),2)+LARGE((E398,I398,M398,Q398,U398,U416,Q416,M416,I416,E416,E434,I434,M434,Q434,U434),3)+LARGE((E398,I398,M398,Q398,U398,U416,Q416,M416,I416,E416,E434,I434,M434,Q434,U434),4)),"")</f>
      </c>
      <c r="W398" s="78"/>
      <c r="X398" s="78"/>
      <c r="Y398" s="78"/>
      <c r="Z398" s="78"/>
      <c r="AA398" s="79"/>
    </row>
    <row r="399" spans="1:27" ht="13.5">
      <c r="A399" s="45"/>
      <c r="B399" s="137"/>
      <c r="C399" s="138"/>
      <c r="D399" s="139"/>
      <c r="E399" s="136">
        <f t="shared" si="118"/>
      </c>
      <c r="F399" s="137"/>
      <c r="G399" s="138"/>
      <c r="H399" s="139"/>
      <c r="I399" s="136">
        <f t="shared" si="119"/>
      </c>
      <c r="J399" s="137"/>
      <c r="K399" s="138"/>
      <c r="L399" s="139"/>
      <c r="M399" s="136">
        <f t="shared" si="120"/>
      </c>
      <c r="N399" s="137"/>
      <c r="O399" s="138"/>
      <c r="P399" s="139"/>
      <c r="Q399" s="136">
        <f t="shared" si="121"/>
      </c>
      <c r="R399" s="137"/>
      <c r="S399" s="138"/>
      <c r="T399" s="139"/>
      <c r="U399" s="136">
        <f t="shared" si="122"/>
      </c>
      <c r="V399" s="102">
        <f>IF(SUM(E399,I399,M399,Q399,U399,U417,Q417,M417,I417,E417,E435,I435,M435,Q435,U435)&gt;0,(LARGE((E399,I399,M399,Q399,U399,U417,Q417,M417,I417,E417,E435,I435,M435,Q435,U435),1)+LARGE((E399,I399,M399,Q399,U399,U417,Q417,M417,I417,E417,E435,I435,M435,Q435,U435),2)+LARGE((E399,I399,M399,Q399,U399,U417,Q417,M417,I417,E417,E435,I435,M435,Q435,U435),3)+LARGE((E399,I399,M399,Q399,U399,U417,Q417,M417,I417,E417,E435,I435,M435,Q435,U435),4)),"")</f>
      </c>
      <c r="W399" s="78"/>
      <c r="X399" s="78"/>
      <c r="Y399" s="78"/>
      <c r="Z399" s="78"/>
      <c r="AA399" s="79"/>
    </row>
    <row r="400" spans="1:27" ht="13.5">
      <c r="A400" s="45"/>
      <c r="B400" s="137"/>
      <c r="C400" s="138"/>
      <c r="D400" s="139"/>
      <c r="E400" s="136">
        <f t="shared" si="118"/>
      </c>
      <c r="F400" s="137"/>
      <c r="G400" s="138"/>
      <c r="H400" s="139"/>
      <c r="I400" s="136">
        <f t="shared" si="119"/>
      </c>
      <c r="J400" s="137"/>
      <c r="K400" s="138"/>
      <c r="L400" s="139"/>
      <c r="M400" s="136">
        <f t="shared" si="120"/>
      </c>
      <c r="N400" s="137"/>
      <c r="O400" s="138"/>
      <c r="P400" s="139"/>
      <c r="Q400" s="136">
        <f t="shared" si="121"/>
      </c>
      <c r="R400" s="137"/>
      <c r="S400" s="138"/>
      <c r="T400" s="139"/>
      <c r="U400" s="136">
        <f t="shared" si="122"/>
      </c>
      <c r="V400" s="102">
        <f>IF(SUM(E400,I400,M400,Q400,U400,U418,Q418,M418,I418,E418,E436,I436,M436,Q436,U436)&gt;0,(LARGE((E400,I400,M400,Q400,U400,U418,Q418,M418,I418,E418,E436,I436,M436,Q436,U436),1)+LARGE((E400,I400,M400,Q400,U400,U418,Q418,M418,I418,E418,E436,I436,M436,Q436,U436),2)+LARGE((E400,I400,M400,Q400,U400,U418,Q418,M418,I418,E418,E436,I436,M436,Q436,U436),3)+LARGE((E400,I400,M400,Q400,U400,U418,Q418,M418,I418,E418,E436,I436,M436,Q436,U436),4)),"")</f>
      </c>
      <c r="W400" s="78"/>
      <c r="X400" s="78"/>
      <c r="Y400" s="78"/>
      <c r="Z400" s="78"/>
      <c r="AA400" s="79"/>
    </row>
    <row r="401" spans="1:27" ht="13.5">
      <c r="A401" s="26" t="s">
        <v>22</v>
      </c>
      <c r="B401" s="137"/>
      <c r="C401" s="138"/>
      <c r="D401" s="139"/>
      <c r="E401" s="136">
        <f t="shared" si="118"/>
      </c>
      <c r="F401" s="137"/>
      <c r="G401" s="138"/>
      <c r="H401" s="139"/>
      <c r="I401" s="136">
        <f t="shared" si="119"/>
      </c>
      <c r="J401" s="137"/>
      <c r="K401" s="138"/>
      <c r="L401" s="139"/>
      <c r="M401" s="136">
        <f t="shared" si="120"/>
      </c>
      <c r="N401" s="137"/>
      <c r="O401" s="138"/>
      <c r="P401" s="139"/>
      <c r="Q401" s="136">
        <f t="shared" si="121"/>
      </c>
      <c r="R401" s="137"/>
      <c r="S401" s="138"/>
      <c r="T401" s="139"/>
      <c r="U401" s="136">
        <f t="shared" si="122"/>
      </c>
      <c r="V401" s="102">
        <f>IF(SUM(E401,I401,M401,Q401,U401,U419,Q419,M419,I419,E419,E437,I437,M437,Q437,U437)&gt;0,(LARGE((E401,I401,M401,Q401,U401,U419,Q419,M419,I419,E419,E437,I437,M437,Q437,U437),1)+LARGE((E401,I401,M401,Q401,U401,U419,Q419,M419,I419,E419,E437,I437,M437,Q437,U437),2)+LARGE((E401,I401,M401,Q401,U401,U419,Q419,M419,I419,E419,E437,I437,M437,Q437,U437),3)+LARGE((E401,I401,M401,Q401,U401,U419,Q419,M419,I419,E419,E437,I437,M437,Q437,U437),4)),"")</f>
      </c>
      <c r="W401" s="78"/>
      <c r="X401" s="78"/>
      <c r="Y401" s="78"/>
      <c r="Z401" s="78"/>
      <c r="AA401" s="79"/>
    </row>
    <row r="402" spans="1:27" ht="13.5">
      <c r="A402" s="26" t="s">
        <v>23</v>
      </c>
      <c r="B402" s="137"/>
      <c r="C402" s="138"/>
      <c r="D402" s="139"/>
      <c r="E402" s="136">
        <f t="shared" si="118"/>
      </c>
      <c r="F402" s="137"/>
      <c r="G402" s="138"/>
      <c r="H402" s="139"/>
      <c r="I402" s="136">
        <f t="shared" si="119"/>
      </c>
      <c r="J402" s="137"/>
      <c r="K402" s="138"/>
      <c r="L402" s="139"/>
      <c r="M402" s="136">
        <f t="shared" si="120"/>
      </c>
      <c r="N402" s="137"/>
      <c r="O402" s="138"/>
      <c r="P402" s="139"/>
      <c r="Q402" s="136">
        <f t="shared" si="121"/>
      </c>
      <c r="R402" s="137"/>
      <c r="S402" s="138"/>
      <c r="T402" s="139"/>
      <c r="U402" s="136">
        <f t="shared" si="122"/>
      </c>
      <c r="V402" s="102">
        <f>IF(SUM(E402,I402,M402,Q402,U402,U420,Q420,M420,I420,E420,E438,I438,M438,Q438,U438)&gt;0,(LARGE((E402,I402,M402,Q402,U402,U420,Q420,M420,I420,E420,E438,I438,M438,Q438,U438),1)+LARGE((E402,I402,M402,Q402,U402,U420,Q420,M420,I420,E420,E438,I438,M438,Q438,U438),2)+LARGE((E402,I402,M402,Q402,U402,U420,Q420,M420,I420,E420,E438,I438,M438,Q438,U438),3)+LARGE((E402,I402,M402,Q402,U402,U420,Q420,M420,I420,E420,E438,I438,M438,Q438,U438),4)),"")</f>
      </c>
      <c r="W402" s="78"/>
      <c r="X402" s="78"/>
      <c r="Y402" s="78"/>
      <c r="Z402" s="78"/>
      <c r="AA402" s="79"/>
    </row>
    <row r="403" spans="1:27" ht="14.25" thickBot="1">
      <c r="A403" s="112" t="s">
        <v>10</v>
      </c>
      <c r="B403" s="144">
        <f aca="true" t="shared" si="123" ref="B403:U403">IF(SUM(B389:B400)=0,0,AVERAGE(B389:B400))</f>
        <v>0</v>
      </c>
      <c r="C403" s="145">
        <f t="shared" si="123"/>
        <v>0</v>
      </c>
      <c r="D403" s="146">
        <f t="shared" si="123"/>
        <v>0</v>
      </c>
      <c r="E403" s="147">
        <f t="shared" si="123"/>
        <v>242</v>
      </c>
      <c r="F403" s="144">
        <f t="shared" si="123"/>
        <v>0</v>
      </c>
      <c r="G403" s="145">
        <f t="shared" si="123"/>
        <v>0</v>
      </c>
      <c r="H403" s="146">
        <f t="shared" si="123"/>
        <v>0</v>
      </c>
      <c r="I403" s="147">
        <f t="shared" si="123"/>
        <v>218.125</v>
      </c>
      <c r="J403" s="144">
        <f t="shared" si="123"/>
        <v>0</v>
      </c>
      <c r="K403" s="145">
        <f t="shared" si="123"/>
        <v>0</v>
      </c>
      <c r="L403" s="146">
        <f t="shared" si="123"/>
        <v>0</v>
      </c>
      <c r="M403" s="147">
        <f t="shared" si="123"/>
        <v>217.125</v>
      </c>
      <c r="N403" s="144">
        <f t="shared" si="123"/>
        <v>0</v>
      </c>
      <c r="O403" s="145">
        <f t="shared" si="123"/>
        <v>0</v>
      </c>
      <c r="P403" s="146">
        <f t="shared" si="123"/>
        <v>0</v>
      </c>
      <c r="Q403" s="147">
        <f t="shared" si="123"/>
        <v>185.85714285714286</v>
      </c>
      <c r="R403" s="144">
        <f t="shared" si="123"/>
        <v>0</v>
      </c>
      <c r="S403" s="145">
        <f t="shared" si="123"/>
        <v>0</v>
      </c>
      <c r="T403" s="146">
        <f t="shared" si="123"/>
        <v>0</v>
      </c>
      <c r="U403" s="147">
        <f t="shared" si="123"/>
        <v>172.33333333333334</v>
      </c>
      <c r="V403" s="148">
        <f>IF(SUM(V389:V400)=0,0,AVERAGE(V389:V400))</f>
        <v>869.25</v>
      </c>
      <c r="W403" s="104"/>
      <c r="X403" s="105"/>
      <c r="Y403" s="105"/>
      <c r="Z403" s="105"/>
      <c r="AA403" s="106"/>
    </row>
    <row r="404" spans="1:27" ht="14.25" thickBot="1">
      <c r="A404" s="29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30"/>
      <c r="V404" s="29"/>
      <c r="W404" s="78" t="s">
        <v>77</v>
      </c>
      <c r="X404" s="78"/>
      <c r="Y404" s="78"/>
      <c r="Z404" s="78"/>
      <c r="AA404" s="79"/>
    </row>
    <row r="405" spans="1:27" ht="13.5">
      <c r="A405" s="111" t="s">
        <v>108</v>
      </c>
      <c r="B405" s="228" t="s">
        <v>256</v>
      </c>
      <c r="C405" s="229"/>
      <c r="D405" s="229"/>
      <c r="E405" s="230"/>
      <c r="F405" s="228" t="s">
        <v>73</v>
      </c>
      <c r="G405" s="229"/>
      <c r="H405" s="229"/>
      <c r="I405" s="230"/>
      <c r="J405" s="228" t="s">
        <v>74</v>
      </c>
      <c r="K405" s="229"/>
      <c r="L405" s="229"/>
      <c r="M405" s="230"/>
      <c r="N405" s="228" t="s">
        <v>75</v>
      </c>
      <c r="O405" s="229"/>
      <c r="P405" s="229"/>
      <c r="Q405" s="230"/>
      <c r="R405" s="228" t="s">
        <v>76</v>
      </c>
      <c r="S405" s="229"/>
      <c r="T405" s="229"/>
      <c r="U405" s="230"/>
      <c r="V405" s="33"/>
      <c r="W405" s="78" t="str">
        <f>B405</f>
        <v>Dean, Devontae</v>
      </c>
      <c r="X405" s="78" t="str">
        <f>F405</f>
        <v>TH 7</v>
      </c>
      <c r="Y405" s="78" t="str">
        <f>J405</f>
        <v>TH 8</v>
      </c>
      <c r="Z405" s="78" t="str">
        <f>N405</f>
        <v>TH 9</v>
      </c>
      <c r="AA405" s="79" t="str">
        <f>R405</f>
        <v>TH 10</v>
      </c>
    </row>
    <row r="406" spans="1:27" ht="14.25" thickBot="1">
      <c r="A406" s="42" t="s">
        <v>4</v>
      </c>
      <c r="B406" s="20" t="s">
        <v>5</v>
      </c>
      <c r="C406" s="21" t="s">
        <v>6</v>
      </c>
      <c r="D406" s="21" t="s">
        <v>7</v>
      </c>
      <c r="E406" s="23" t="s">
        <v>8</v>
      </c>
      <c r="F406" s="20" t="s">
        <v>5</v>
      </c>
      <c r="G406" s="21" t="s">
        <v>6</v>
      </c>
      <c r="H406" s="21" t="s">
        <v>7</v>
      </c>
      <c r="I406" s="23" t="s">
        <v>8</v>
      </c>
      <c r="J406" s="20" t="s">
        <v>5</v>
      </c>
      <c r="K406" s="21" t="s">
        <v>6</v>
      </c>
      <c r="L406" s="21" t="s">
        <v>7</v>
      </c>
      <c r="M406" s="23" t="s">
        <v>8</v>
      </c>
      <c r="N406" s="20" t="s">
        <v>5</v>
      </c>
      <c r="O406" s="21" t="s">
        <v>6</v>
      </c>
      <c r="P406" s="21" t="s">
        <v>7</v>
      </c>
      <c r="Q406" s="23" t="s">
        <v>8</v>
      </c>
      <c r="R406" s="20" t="s">
        <v>5</v>
      </c>
      <c r="S406" s="21" t="s">
        <v>6</v>
      </c>
      <c r="T406" s="21" t="s">
        <v>7</v>
      </c>
      <c r="U406" s="23" t="s">
        <v>8</v>
      </c>
      <c r="V406" s="24"/>
      <c r="W406" s="96">
        <f>IF(SUM(E407:E420)&gt;0,LARGE(E407:E420,1),0)</f>
        <v>126</v>
      </c>
      <c r="X406" s="78">
        <f>IF(SUM(I407:I420)&gt;0,LARGE(I407:I420,1),0)</f>
        <v>0</v>
      </c>
      <c r="Y406" s="78">
        <f>IF(SUM(M407:M420)&gt;0,LARGE(M407:M420,1),0)</f>
        <v>0</v>
      </c>
      <c r="Z406" s="78">
        <f>IF(SUM(Q407:Q420)&gt;0,LARGE(Q407:Q420,1),0)</f>
        <v>0</v>
      </c>
      <c r="AA406" s="79">
        <f>IF(SUM(U407:U420)&gt;0,LARGE(U407:U420,1),0)</f>
        <v>0</v>
      </c>
    </row>
    <row r="407" spans="1:27" ht="14.25" thickTop="1">
      <c r="A407" s="45" t="s">
        <v>63</v>
      </c>
      <c r="B407" s="133"/>
      <c r="C407" s="134"/>
      <c r="D407" s="135"/>
      <c r="E407" s="136">
        <v>126</v>
      </c>
      <c r="F407" s="133"/>
      <c r="G407" s="134"/>
      <c r="H407" s="135"/>
      <c r="I407" s="136">
        <f>IF(SUM(F407:H407)&gt;0,SUM(F407:H407),"")</f>
      </c>
      <c r="J407" s="133"/>
      <c r="K407" s="134"/>
      <c r="L407" s="135"/>
      <c r="M407" s="136">
        <f>IF(SUM(J407:L407)&gt;0,SUM(J407:L407),"")</f>
      </c>
      <c r="N407" s="133"/>
      <c r="O407" s="134"/>
      <c r="P407" s="135"/>
      <c r="Q407" s="136">
        <f>IF(SUM(N407:P407)&gt;0,SUM(N407:P407),"")</f>
      </c>
      <c r="R407" s="133"/>
      <c r="S407" s="134"/>
      <c r="T407" s="135"/>
      <c r="U407" s="136">
        <f>IF(SUM(R407:T407)&gt;0,SUM(R407:T407),"")</f>
      </c>
      <c r="V407" s="34"/>
      <c r="W407" s="78"/>
      <c r="X407" s="78"/>
      <c r="Y407" s="78"/>
      <c r="Z407" s="78"/>
      <c r="AA407" s="79"/>
    </row>
    <row r="408" spans="1:27" ht="13.5">
      <c r="A408" s="45" t="s">
        <v>58</v>
      </c>
      <c r="B408" s="137"/>
      <c r="C408" s="138"/>
      <c r="D408" s="139"/>
      <c r="E408" s="136">
        <f aca="true" t="shared" si="124" ref="E408:E420">IF(SUM(B408:D408)&gt;0,SUM(B408:D408),"")</f>
      </c>
      <c r="F408" s="137"/>
      <c r="G408" s="138"/>
      <c r="H408" s="139"/>
      <c r="I408" s="136">
        <f aca="true" t="shared" si="125" ref="I408:I420">IF(SUM(F408:H408)&gt;0,SUM(F408:H408),"")</f>
      </c>
      <c r="J408" s="137"/>
      <c r="K408" s="138"/>
      <c r="L408" s="139"/>
      <c r="M408" s="136">
        <f aca="true" t="shared" si="126" ref="M408:M420">IF(SUM(J408:L408)&gt;0,SUM(J408:L408),"")</f>
      </c>
      <c r="N408" s="137"/>
      <c r="O408" s="138"/>
      <c r="P408" s="139"/>
      <c r="Q408" s="136">
        <f aca="true" t="shared" si="127" ref="Q408:Q420">IF(SUM(N408:P408)&gt;0,SUM(N408:P408),"")</f>
      </c>
      <c r="R408" s="137"/>
      <c r="S408" s="138"/>
      <c r="T408" s="139"/>
      <c r="U408" s="136">
        <f aca="true" t="shared" si="128" ref="U408:U420">IF(SUM(R408:T408)&gt;0,SUM(R408:T408),"")</f>
      </c>
      <c r="V408" s="35"/>
      <c r="W408" s="78"/>
      <c r="X408" s="78"/>
      <c r="Y408" s="78"/>
      <c r="Z408" s="78"/>
      <c r="AA408" s="79"/>
    </row>
    <row r="409" spans="1:27" ht="13.5">
      <c r="A409" s="45" t="s">
        <v>106</v>
      </c>
      <c r="B409" s="137"/>
      <c r="C409" s="138"/>
      <c r="D409" s="139"/>
      <c r="E409" s="136">
        <f t="shared" si="124"/>
      </c>
      <c r="F409" s="137"/>
      <c r="G409" s="138"/>
      <c r="H409" s="139"/>
      <c r="I409" s="136">
        <f t="shared" si="125"/>
      </c>
      <c r="J409" s="137"/>
      <c r="K409" s="138"/>
      <c r="L409" s="139"/>
      <c r="M409" s="136">
        <f t="shared" si="126"/>
      </c>
      <c r="N409" s="137"/>
      <c r="O409" s="138"/>
      <c r="P409" s="139"/>
      <c r="Q409" s="136">
        <f t="shared" si="127"/>
      </c>
      <c r="R409" s="137"/>
      <c r="S409" s="138"/>
      <c r="T409" s="139"/>
      <c r="U409" s="136">
        <f t="shared" si="128"/>
      </c>
      <c r="V409" s="36" t="s">
        <v>11</v>
      </c>
      <c r="W409" s="78"/>
      <c r="X409" s="78"/>
      <c r="Y409" s="78"/>
      <c r="Z409" s="78"/>
      <c r="AA409" s="79"/>
    </row>
    <row r="410" spans="1:27" ht="13.5">
      <c r="A410" s="45" t="s">
        <v>128</v>
      </c>
      <c r="B410" s="137"/>
      <c r="C410" s="138"/>
      <c r="D410" s="139"/>
      <c r="E410" s="136">
        <f t="shared" si="124"/>
      </c>
      <c r="F410" s="137"/>
      <c r="G410" s="138"/>
      <c r="H410" s="139"/>
      <c r="I410" s="136">
        <f t="shared" si="125"/>
      </c>
      <c r="J410" s="137"/>
      <c r="K410" s="138"/>
      <c r="L410" s="139"/>
      <c r="M410" s="136">
        <f t="shared" si="126"/>
      </c>
      <c r="N410" s="137"/>
      <c r="O410" s="138"/>
      <c r="P410" s="139"/>
      <c r="Q410" s="136">
        <f t="shared" si="127"/>
      </c>
      <c r="R410" s="137"/>
      <c r="S410" s="138"/>
      <c r="T410" s="139"/>
      <c r="U410" s="136">
        <f t="shared" si="128"/>
      </c>
      <c r="V410" s="36" t="s">
        <v>12</v>
      </c>
      <c r="W410" s="78"/>
      <c r="X410" s="78"/>
      <c r="Y410" s="78"/>
      <c r="Z410" s="78"/>
      <c r="AA410" s="79"/>
    </row>
    <row r="411" spans="1:27" ht="13.5">
      <c r="A411" s="45" t="s">
        <v>107</v>
      </c>
      <c r="B411" s="137"/>
      <c r="C411" s="138"/>
      <c r="D411" s="140"/>
      <c r="E411" s="136">
        <f t="shared" si="124"/>
      </c>
      <c r="F411" s="137"/>
      <c r="G411" s="138"/>
      <c r="H411" s="140"/>
      <c r="I411" s="136">
        <f t="shared" si="125"/>
      </c>
      <c r="J411" s="137"/>
      <c r="K411" s="138"/>
      <c r="L411" s="140"/>
      <c r="M411" s="136">
        <f t="shared" si="126"/>
      </c>
      <c r="N411" s="137"/>
      <c r="O411" s="138"/>
      <c r="P411" s="140"/>
      <c r="Q411" s="136">
        <f t="shared" si="127"/>
      </c>
      <c r="R411" s="137"/>
      <c r="S411" s="138"/>
      <c r="T411" s="140"/>
      <c r="U411" s="136">
        <f t="shared" si="128"/>
      </c>
      <c r="V411" s="36" t="s">
        <v>12</v>
      </c>
      <c r="W411" s="78"/>
      <c r="X411" s="78"/>
      <c r="Y411" s="78"/>
      <c r="Z411" s="78"/>
      <c r="AA411" s="79"/>
    </row>
    <row r="412" spans="1:27" ht="13.5">
      <c r="A412" s="45" t="s">
        <v>109</v>
      </c>
      <c r="B412" s="137"/>
      <c r="C412" s="138"/>
      <c r="D412" s="140"/>
      <c r="E412" s="136">
        <f t="shared" si="124"/>
      </c>
      <c r="F412" s="137"/>
      <c r="G412" s="138"/>
      <c r="H412" s="140"/>
      <c r="I412" s="136">
        <f t="shared" si="125"/>
      </c>
      <c r="J412" s="137"/>
      <c r="K412" s="138"/>
      <c r="L412" s="140"/>
      <c r="M412" s="136">
        <f t="shared" si="126"/>
      </c>
      <c r="N412" s="137"/>
      <c r="O412" s="138"/>
      <c r="P412" s="140"/>
      <c r="Q412" s="136">
        <f t="shared" si="127"/>
      </c>
      <c r="R412" s="137"/>
      <c r="S412" s="138"/>
      <c r="T412" s="140"/>
      <c r="U412" s="136">
        <f t="shared" si="128"/>
      </c>
      <c r="V412" s="36"/>
      <c r="W412" s="78"/>
      <c r="X412" s="78"/>
      <c r="Y412" s="78"/>
      <c r="Z412" s="78"/>
      <c r="AA412" s="79"/>
    </row>
    <row r="413" spans="1:27" ht="13.5">
      <c r="A413" s="45" t="s">
        <v>104</v>
      </c>
      <c r="B413" s="137"/>
      <c r="C413" s="138"/>
      <c r="D413" s="139"/>
      <c r="E413" s="136">
        <f>IF(SUM(B413:D413)&gt;0,SUM(B413:D413),"")</f>
      </c>
      <c r="F413" s="137"/>
      <c r="G413" s="138"/>
      <c r="H413" s="139"/>
      <c r="I413" s="136">
        <f>IF(SUM(F413:H413)&gt;0,SUM(F413:H413),"")</f>
      </c>
      <c r="J413" s="137"/>
      <c r="K413" s="138"/>
      <c r="L413" s="139"/>
      <c r="M413" s="136">
        <f>IF(SUM(J413:L413)&gt;0,SUM(J413:L413),"")</f>
      </c>
      <c r="N413" s="137"/>
      <c r="O413" s="138"/>
      <c r="P413" s="139"/>
      <c r="Q413" s="136">
        <f>IF(SUM(N413:P413)&gt;0,SUM(N413:P413),"")</f>
      </c>
      <c r="R413" s="137"/>
      <c r="S413" s="138"/>
      <c r="T413" s="139"/>
      <c r="U413" s="136">
        <f>IF(SUM(R413:T413)&gt;0,SUM(R413:T413),"")</f>
      </c>
      <c r="V413" s="36" t="s">
        <v>13</v>
      </c>
      <c r="W413" s="78"/>
      <c r="X413" s="78"/>
      <c r="Y413" s="78"/>
      <c r="Z413" s="78"/>
      <c r="AA413" s="79"/>
    </row>
    <row r="414" spans="1:27" ht="13.5">
      <c r="A414" s="45" t="s">
        <v>67</v>
      </c>
      <c r="B414" s="137"/>
      <c r="C414" s="138"/>
      <c r="D414" s="139"/>
      <c r="E414" s="136">
        <f>IF(SUM(B414:D414)&gt;0,SUM(B414:D414),"")</f>
      </c>
      <c r="F414" s="137"/>
      <c r="G414" s="138"/>
      <c r="H414" s="139"/>
      <c r="I414" s="136">
        <f>IF(SUM(F414:H414)&gt;0,SUM(F414:H414),"")</f>
      </c>
      <c r="J414" s="137"/>
      <c r="K414" s="138"/>
      <c r="L414" s="139"/>
      <c r="M414" s="136">
        <f>IF(SUM(J414:L414)&gt;0,SUM(J414:L414),"")</f>
      </c>
      <c r="N414" s="137"/>
      <c r="O414" s="138"/>
      <c r="P414" s="139"/>
      <c r="Q414" s="136">
        <f>IF(SUM(N414:P414)&gt;0,SUM(N414:P414),"")</f>
      </c>
      <c r="R414" s="137"/>
      <c r="S414" s="138"/>
      <c r="T414" s="139"/>
      <c r="U414" s="136">
        <f>IF(SUM(R414:T414)&gt;0,SUM(R414:T414),"")</f>
      </c>
      <c r="V414" s="36" t="s">
        <v>14</v>
      </c>
      <c r="W414" s="78"/>
      <c r="X414" s="78"/>
      <c r="Y414" s="78"/>
      <c r="Z414" s="78"/>
      <c r="AA414" s="79"/>
    </row>
    <row r="415" spans="1:27" ht="13.5">
      <c r="A415" s="45" t="s">
        <v>105</v>
      </c>
      <c r="B415" s="137"/>
      <c r="C415" s="138"/>
      <c r="D415" s="139"/>
      <c r="E415" s="136">
        <f>IF(SUM(B415:D415)&gt;0,SUM(B415:D415),"")</f>
      </c>
      <c r="F415" s="137"/>
      <c r="G415" s="138"/>
      <c r="H415" s="139"/>
      <c r="I415" s="136">
        <f>IF(SUM(F415:H415)&gt;0,SUM(F415:H415),"")</f>
      </c>
      <c r="J415" s="137"/>
      <c r="K415" s="138"/>
      <c r="L415" s="139"/>
      <c r="M415" s="136">
        <f>IF(SUM(J415:L415)&gt;0,SUM(J415:L415),"")</f>
      </c>
      <c r="N415" s="137"/>
      <c r="O415" s="138"/>
      <c r="P415" s="139"/>
      <c r="Q415" s="136">
        <f>IF(SUM(N415:P415)&gt;0,SUM(N415:P415),"")</f>
      </c>
      <c r="R415" s="137"/>
      <c r="S415" s="138"/>
      <c r="T415" s="139"/>
      <c r="U415" s="136">
        <f>IF(SUM(R415:T415)&gt;0,SUM(R415:T415),"")</f>
      </c>
      <c r="V415" s="36" t="s">
        <v>15</v>
      </c>
      <c r="W415" s="78"/>
      <c r="X415" s="78"/>
      <c r="Y415" s="78"/>
      <c r="Z415" s="78"/>
      <c r="AA415" s="79"/>
    </row>
    <row r="416" spans="1:27" ht="13.5">
      <c r="A416" s="45"/>
      <c r="B416" s="137"/>
      <c r="C416" s="138"/>
      <c r="D416" s="139"/>
      <c r="E416" s="136">
        <f t="shared" si="124"/>
      </c>
      <c r="F416" s="137"/>
      <c r="G416" s="138"/>
      <c r="H416" s="139"/>
      <c r="I416" s="136">
        <f t="shared" si="125"/>
      </c>
      <c r="J416" s="137"/>
      <c r="K416" s="138"/>
      <c r="L416" s="139"/>
      <c r="M416" s="136">
        <f t="shared" si="126"/>
      </c>
      <c r="N416" s="137"/>
      <c r="O416" s="138"/>
      <c r="P416" s="139"/>
      <c r="Q416" s="136">
        <f t="shared" si="127"/>
      </c>
      <c r="R416" s="137"/>
      <c r="S416" s="138"/>
      <c r="T416" s="139"/>
      <c r="U416" s="136">
        <f t="shared" si="128"/>
      </c>
      <c r="V416" s="36" t="s">
        <v>16</v>
      </c>
      <c r="W416" s="78"/>
      <c r="X416" s="78"/>
      <c r="Y416" s="78"/>
      <c r="Z416" s="78"/>
      <c r="AA416" s="79"/>
    </row>
    <row r="417" spans="1:27" ht="13.5">
      <c r="A417" s="45"/>
      <c r="B417" s="137"/>
      <c r="C417" s="138"/>
      <c r="D417" s="139"/>
      <c r="E417" s="136">
        <f t="shared" si="124"/>
      </c>
      <c r="F417" s="137"/>
      <c r="G417" s="138"/>
      <c r="H417" s="139"/>
      <c r="I417" s="136">
        <f t="shared" si="125"/>
      </c>
      <c r="J417" s="137"/>
      <c r="K417" s="138"/>
      <c r="L417" s="139"/>
      <c r="M417" s="136">
        <f t="shared" si="126"/>
      </c>
      <c r="N417" s="137"/>
      <c r="O417" s="138"/>
      <c r="P417" s="139"/>
      <c r="Q417" s="136">
        <f t="shared" si="127"/>
      </c>
      <c r="R417" s="137"/>
      <c r="S417" s="138"/>
      <c r="T417" s="139"/>
      <c r="U417" s="136">
        <f t="shared" si="128"/>
      </c>
      <c r="V417" s="36" t="s">
        <v>12</v>
      </c>
      <c r="W417" s="78"/>
      <c r="X417" s="78"/>
      <c r="Y417" s="78"/>
      <c r="Z417" s="78"/>
      <c r="AA417" s="79"/>
    </row>
    <row r="418" spans="1:27" ht="13.5">
      <c r="A418" s="45"/>
      <c r="B418" s="137"/>
      <c r="C418" s="138"/>
      <c r="D418" s="139"/>
      <c r="E418" s="136">
        <f t="shared" si="124"/>
      </c>
      <c r="F418" s="137"/>
      <c r="G418" s="138"/>
      <c r="H418" s="139"/>
      <c r="I418" s="136">
        <f t="shared" si="125"/>
      </c>
      <c r="J418" s="137"/>
      <c r="K418" s="138"/>
      <c r="L418" s="139"/>
      <c r="M418" s="136">
        <f t="shared" si="126"/>
      </c>
      <c r="N418" s="137"/>
      <c r="O418" s="138"/>
      <c r="P418" s="139"/>
      <c r="Q418" s="136">
        <f t="shared" si="127"/>
      </c>
      <c r="R418" s="137"/>
      <c r="S418" s="138"/>
      <c r="T418" s="139"/>
      <c r="U418" s="136">
        <f t="shared" si="128"/>
      </c>
      <c r="V418" s="36"/>
      <c r="W418" s="78"/>
      <c r="X418" s="78"/>
      <c r="Y418" s="78"/>
      <c r="Z418" s="78"/>
      <c r="AA418" s="79"/>
    </row>
    <row r="419" spans="1:27" ht="13.5">
      <c r="A419" s="26" t="s">
        <v>22</v>
      </c>
      <c r="B419" s="137"/>
      <c r="C419" s="138"/>
      <c r="D419" s="139"/>
      <c r="E419" s="136">
        <f t="shared" si="124"/>
      </c>
      <c r="F419" s="137"/>
      <c r="G419" s="138"/>
      <c r="H419" s="139"/>
      <c r="I419" s="136">
        <f t="shared" si="125"/>
      </c>
      <c r="J419" s="137"/>
      <c r="K419" s="138"/>
      <c r="L419" s="139"/>
      <c r="M419" s="136">
        <f t="shared" si="126"/>
      </c>
      <c r="N419" s="137"/>
      <c r="O419" s="138"/>
      <c r="P419" s="139"/>
      <c r="Q419" s="136">
        <f t="shared" si="127"/>
      </c>
      <c r="R419" s="137"/>
      <c r="S419" s="138"/>
      <c r="T419" s="139"/>
      <c r="U419" s="136">
        <f t="shared" si="128"/>
      </c>
      <c r="V419" s="35"/>
      <c r="W419" s="78"/>
      <c r="X419" s="78"/>
      <c r="Y419" s="78"/>
      <c r="Z419" s="78"/>
      <c r="AA419" s="79"/>
    </row>
    <row r="420" spans="1:27" ht="13.5">
      <c r="A420" s="26" t="s">
        <v>23</v>
      </c>
      <c r="B420" s="137"/>
      <c r="C420" s="138"/>
      <c r="D420" s="139"/>
      <c r="E420" s="136">
        <f t="shared" si="124"/>
      </c>
      <c r="F420" s="137"/>
      <c r="G420" s="138"/>
      <c r="H420" s="139"/>
      <c r="I420" s="136">
        <f t="shared" si="125"/>
      </c>
      <c r="J420" s="137"/>
      <c r="K420" s="138"/>
      <c r="L420" s="139"/>
      <c r="M420" s="136">
        <f t="shared" si="126"/>
      </c>
      <c r="N420" s="137"/>
      <c r="O420" s="138"/>
      <c r="P420" s="139"/>
      <c r="Q420" s="136">
        <f t="shared" si="127"/>
      </c>
      <c r="R420" s="137"/>
      <c r="S420" s="138"/>
      <c r="T420" s="139"/>
      <c r="U420" s="136">
        <f t="shared" si="128"/>
      </c>
      <c r="V420" s="35"/>
      <c r="W420" s="78"/>
      <c r="X420" s="78"/>
      <c r="Y420" s="78"/>
      <c r="Z420" s="78"/>
      <c r="AA420" s="79"/>
    </row>
    <row r="421" spans="1:27" ht="14.25" thickBot="1">
      <c r="A421" s="112" t="s">
        <v>10</v>
      </c>
      <c r="B421" s="144">
        <f aca="true" t="shared" si="129" ref="B421:U421">IF(SUM(B407:B418)=0,0,AVERAGE(B407:B418))</f>
        <v>0</v>
      </c>
      <c r="C421" s="145">
        <f t="shared" si="129"/>
        <v>0</v>
      </c>
      <c r="D421" s="146">
        <f t="shared" si="129"/>
        <v>0</v>
      </c>
      <c r="E421" s="147">
        <f t="shared" si="129"/>
        <v>126</v>
      </c>
      <c r="F421" s="144">
        <f t="shared" si="129"/>
        <v>0</v>
      </c>
      <c r="G421" s="145">
        <f t="shared" si="129"/>
        <v>0</v>
      </c>
      <c r="H421" s="146">
        <f t="shared" si="129"/>
        <v>0</v>
      </c>
      <c r="I421" s="147">
        <f t="shared" si="129"/>
        <v>0</v>
      </c>
      <c r="J421" s="144">
        <f t="shared" si="129"/>
        <v>0</v>
      </c>
      <c r="K421" s="145">
        <f t="shared" si="129"/>
        <v>0</v>
      </c>
      <c r="L421" s="146">
        <f t="shared" si="129"/>
        <v>0</v>
      </c>
      <c r="M421" s="147">
        <f t="shared" si="129"/>
        <v>0</v>
      </c>
      <c r="N421" s="144">
        <f t="shared" si="129"/>
        <v>0</v>
      </c>
      <c r="O421" s="145">
        <f t="shared" si="129"/>
        <v>0</v>
      </c>
      <c r="P421" s="146">
        <f t="shared" si="129"/>
        <v>0</v>
      </c>
      <c r="Q421" s="147">
        <f t="shared" si="129"/>
        <v>0</v>
      </c>
      <c r="R421" s="144">
        <f t="shared" si="129"/>
        <v>0</v>
      </c>
      <c r="S421" s="145">
        <f t="shared" si="129"/>
        <v>0</v>
      </c>
      <c r="T421" s="146">
        <f t="shared" si="129"/>
        <v>0</v>
      </c>
      <c r="U421" s="147">
        <f t="shared" si="129"/>
        <v>0</v>
      </c>
      <c r="V421" s="37"/>
      <c r="W421" s="78"/>
      <c r="X421" s="78"/>
      <c r="Y421" s="78"/>
      <c r="Z421" s="78"/>
      <c r="AA421" s="79"/>
    </row>
    <row r="422" spans="1:27" ht="14.25" thickBot="1">
      <c r="A422" s="29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30"/>
      <c r="V422" s="29"/>
      <c r="W422" s="78" t="s">
        <v>77</v>
      </c>
      <c r="X422" s="78"/>
      <c r="Y422" s="78"/>
      <c r="Z422" s="78"/>
      <c r="AA422" s="79"/>
    </row>
    <row r="423" spans="1:27" ht="13.5">
      <c r="A423" s="111" t="s">
        <v>108</v>
      </c>
      <c r="B423" s="228" t="s">
        <v>194</v>
      </c>
      <c r="C423" s="229"/>
      <c r="D423" s="229"/>
      <c r="E423" s="230"/>
      <c r="F423" s="228" t="s">
        <v>195</v>
      </c>
      <c r="G423" s="229"/>
      <c r="H423" s="229"/>
      <c r="I423" s="230"/>
      <c r="J423" s="228" t="s">
        <v>196</v>
      </c>
      <c r="K423" s="229"/>
      <c r="L423" s="229"/>
      <c r="M423" s="230"/>
      <c r="N423" s="228" t="s">
        <v>197</v>
      </c>
      <c r="O423" s="229"/>
      <c r="P423" s="229"/>
      <c r="Q423" s="230"/>
      <c r="R423" s="228" t="s">
        <v>198</v>
      </c>
      <c r="S423" s="229"/>
      <c r="T423" s="229"/>
      <c r="U423" s="230"/>
      <c r="V423" s="33"/>
      <c r="W423" s="78" t="str">
        <f>B423</f>
        <v>TH 11</v>
      </c>
      <c r="X423" s="78" t="str">
        <f>F423</f>
        <v>TH 12</v>
      </c>
      <c r="Y423" s="78" t="str">
        <f>J423</f>
        <v>TH 13</v>
      </c>
      <c r="Z423" s="78" t="str">
        <f>N423</f>
        <v>TH 14</v>
      </c>
      <c r="AA423" s="79" t="str">
        <f>R423</f>
        <v>TH 15</v>
      </c>
    </row>
    <row r="424" spans="1:27" ht="14.25" thickBot="1">
      <c r="A424" s="42" t="s">
        <v>4</v>
      </c>
      <c r="B424" s="20" t="s">
        <v>5</v>
      </c>
      <c r="C424" s="21" t="s">
        <v>6</v>
      </c>
      <c r="D424" s="21" t="s">
        <v>7</v>
      </c>
      <c r="E424" s="23" t="s">
        <v>8</v>
      </c>
      <c r="F424" s="20" t="s">
        <v>5</v>
      </c>
      <c r="G424" s="21" t="s">
        <v>6</v>
      </c>
      <c r="H424" s="21" t="s">
        <v>7</v>
      </c>
      <c r="I424" s="23" t="s">
        <v>8</v>
      </c>
      <c r="J424" s="20" t="s">
        <v>5</v>
      </c>
      <c r="K424" s="21" t="s">
        <v>6</v>
      </c>
      <c r="L424" s="21" t="s">
        <v>7</v>
      </c>
      <c r="M424" s="23" t="s">
        <v>8</v>
      </c>
      <c r="N424" s="20" t="s">
        <v>5</v>
      </c>
      <c r="O424" s="21" t="s">
        <v>6</v>
      </c>
      <c r="P424" s="21" t="s">
        <v>7</v>
      </c>
      <c r="Q424" s="23" t="s">
        <v>8</v>
      </c>
      <c r="R424" s="20" t="s">
        <v>5</v>
      </c>
      <c r="S424" s="21" t="s">
        <v>6</v>
      </c>
      <c r="T424" s="21" t="s">
        <v>7</v>
      </c>
      <c r="U424" s="23" t="s">
        <v>8</v>
      </c>
      <c r="V424" s="24"/>
      <c r="W424" s="96">
        <f>IF(SUM(E425:E438)&gt;0,LARGE(E425:E438,1),0)</f>
        <v>0</v>
      </c>
      <c r="X424" s="78">
        <f>IF(SUM(I425:I438)&gt;0,LARGE(I425:I438,1),0)</f>
        <v>0</v>
      </c>
      <c r="Y424" s="78">
        <f>IF(SUM(M425:M438)&gt;0,LARGE(M425:M438,1),0)</f>
        <v>0</v>
      </c>
      <c r="Z424" s="78">
        <f>IF(SUM(Q425:Q438)&gt;0,LARGE(Q425:Q438,1),0)</f>
        <v>0</v>
      </c>
      <c r="AA424" s="79">
        <f>IF(SUM(U425:U438)&gt;0,LARGE(U425:U438,1),0)</f>
        <v>0</v>
      </c>
    </row>
    <row r="425" spans="1:27" ht="14.25" thickTop="1">
      <c r="A425" s="45" t="s">
        <v>63</v>
      </c>
      <c r="B425" s="133"/>
      <c r="C425" s="134"/>
      <c r="D425" s="135"/>
      <c r="E425" s="136">
        <f aca="true" t="shared" si="130" ref="E425:E433">IF(SUM(B425:D425)&gt;0,SUM(B425:D425),"")</f>
      </c>
      <c r="F425" s="133"/>
      <c r="G425" s="134"/>
      <c r="H425" s="135"/>
      <c r="I425" s="136">
        <f aca="true" t="shared" si="131" ref="I425:I433">IF(SUM(F425:H425)&gt;0,SUM(F425:H425),"")</f>
      </c>
      <c r="J425" s="133"/>
      <c r="K425" s="134"/>
      <c r="L425" s="135"/>
      <c r="M425" s="136">
        <f aca="true" t="shared" si="132" ref="M425:M433">IF(SUM(J425:L425)&gt;0,SUM(J425:L425),"")</f>
      </c>
      <c r="N425" s="133"/>
      <c r="O425" s="134"/>
      <c r="P425" s="135"/>
      <c r="Q425" s="136">
        <f aca="true" t="shared" si="133" ref="Q425:Q433">IF(SUM(N425:P425)&gt;0,SUM(N425:P425),"")</f>
      </c>
      <c r="R425" s="133"/>
      <c r="S425" s="134"/>
      <c r="T425" s="135"/>
      <c r="U425" s="136">
        <f aca="true" t="shared" si="134" ref="U425:U433">IF(SUM(R425:T425)&gt;0,SUM(R425:T425),"")</f>
      </c>
      <c r="V425" s="34"/>
      <c r="W425" s="78"/>
      <c r="X425" s="78"/>
      <c r="Y425" s="78"/>
      <c r="Z425" s="78"/>
      <c r="AA425" s="79"/>
    </row>
    <row r="426" spans="1:27" ht="13.5">
      <c r="A426" s="45" t="s">
        <v>58</v>
      </c>
      <c r="B426" s="137"/>
      <c r="C426" s="138"/>
      <c r="D426" s="139"/>
      <c r="E426" s="136">
        <f t="shared" si="130"/>
      </c>
      <c r="F426" s="137"/>
      <c r="G426" s="138"/>
      <c r="H426" s="139"/>
      <c r="I426" s="136">
        <f t="shared" si="131"/>
      </c>
      <c r="J426" s="137"/>
      <c r="K426" s="138"/>
      <c r="L426" s="139"/>
      <c r="M426" s="136">
        <f t="shared" si="132"/>
      </c>
      <c r="N426" s="137"/>
      <c r="O426" s="138"/>
      <c r="P426" s="139"/>
      <c r="Q426" s="136">
        <f t="shared" si="133"/>
      </c>
      <c r="R426" s="137"/>
      <c r="S426" s="138"/>
      <c r="T426" s="139"/>
      <c r="U426" s="136">
        <f t="shared" si="134"/>
      </c>
      <c r="V426" s="35"/>
      <c r="W426" s="78"/>
      <c r="X426" s="78"/>
      <c r="Y426" s="78"/>
      <c r="Z426" s="78"/>
      <c r="AA426" s="79"/>
    </row>
    <row r="427" spans="1:27" ht="13.5">
      <c r="A427" s="45" t="s">
        <v>106</v>
      </c>
      <c r="B427" s="137"/>
      <c r="C427" s="138"/>
      <c r="D427" s="139"/>
      <c r="E427" s="136">
        <f t="shared" si="130"/>
      </c>
      <c r="F427" s="137"/>
      <c r="G427" s="138"/>
      <c r="H427" s="139"/>
      <c r="I427" s="136">
        <f t="shared" si="131"/>
      </c>
      <c r="J427" s="137"/>
      <c r="K427" s="138"/>
      <c r="L427" s="139"/>
      <c r="M427" s="136">
        <f t="shared" si="132"/>
      </c>
      <c r="N427" s="137"/>
      <c r="O427" s="138"/>
      <c r="P427" s="139"/>
      <c r="Q427" s="136">
        <f t="shared" si="133"/>
      </c>
      <c r="R427" s="137"/>
      <c r="S427" s="138"/>
      <c r="T427" s="139"/>
      <c r="U427" s="136">
        <f t="shared" si="134"/>
      </c>
      <c r="V427" s="36" t="s">
        <v>11</v>
      </c>
      <c r="W427" s="78"/>
      <c r="X427" s="78"/>
      <c r="Y427" s="78"/>
      <c r="Z427" s="78"/>
      <c r="AA427" s="79"/>
    </row>
    <row r="428" spans="1:27" ht="13.5">
      <c r="A428" s="45" t="s">
        <v>128</v>
      </c>
      <c r="B428" s="137"/>
      <c r="C428" s="138"/>
      <c r="D428" s="139"/>
      <c r="E428" s="136">
        <f t="shared" si="130"/>
      </c>
      <c r="F428" s="137"/>
      <c r="G428" s="138"/>
      <c r="H428" s="139"/>
      <c r="I428" s="136">
        <f t="shared" si="131"/>
      </c>
      <c r="J428" s="137"/>
      <c r="K428" s="138"/>
      <c r="L428" s="139"/>
      <c r="M428" s="136">
        <f t="shared" si="132"/>
      </c>
      <c r="N428" s="137"/>
      <c r="O428" s="138"/>
      <c r="P428" s="139"/>
      <c r="Q428" s="136">
        <f t="shared" si="133"/>
      </c>
      <c r="R428" s="137"/>
      <c r="S428" s="138"/>
      <c r="T428" s="139"/>
      <c r="U428" s="136">
        <f t="shared" si="134"/>
      </c>
      <c r="V428" s="36" t="s">
        <v>12</v>
      </c>
      <c r="W428" s="78"/>
      <c r="X428" s="78"/>
      <c r="Y428" s="78"/>
      <c r="Z428" s="78"/>
      <c r="AA428" s="79"/>
    </row>
    <row r="429" spans="1:27" ht="13.5">
      <c r="A429" s="45" t="s">
        <v>107</v>
      </c>
      <c r="B429" s="137"/>
      <c r="C429" s="138"/>
      <c r="D429" s="140"/>
      <c r="E429" s="136">
        <f t="shared" si="130"/>
      </c>
      <c r="F429" s="137"/>
      <c r="G429" s="138"/>
      <c r="H429" s="140"/>
      <c r="I429" s="136">
        <f t="shared" si="131"/>
      </c>
      <c r="J429" s="137"/>
      <c r="K429" s="138"/>
      <c r="L429" s="140"/>
      <c r="M429" s="136">
        <f t="shared" si="132"/>
      </c>
      <c r="N429" s="137"/>
      <c r="O429" s="138"/>
      <c r="P429" s="140"/>
      <c r="Q429" s="136">
        <f t="shared" si="133"/>
      </c>
      <c r="R429" s="137"/>
      <c r="S429" s="138"/>
      <c r="T429" s="140"/>
      <c r="U429" s="136">
        <f t="shared" si="134"/>
      </c>
      <c r="V429" s="36" t="s">
        <v>12</v>
      </c>
      <c r="W429" s="78"/>
      <c r="X429" s="78"/>
      <c r="Y429" s="78"/>
      <c r="Z429" s="78"/>
      <c r="AA429" s="79"/>
    </row>
    <row r="430" spans="1:27" ht="13.5">
      <c r="A430" s="45" t="s">
        <v>109</v>
      </c>
      <c r="B430" s="137"/>
      <c r="C430" s="138"/>
      <c r="D430" s="140"/>
      <c r="E430" s="136">
        <f t="shared" si="130"/>
      </c>
      <c r="F430" s="137"/>
      <c r="G430" s="138"/>
      <c r="H430" s="140"/>
      <c r="I430" s="136">
        <f t="shared" si="131"/>
      </c>
      <c r="J430" s="137"/>
      <c r="K430" s="138"/>
      <c r="L430" s="140"/>
      <c r="M430" s="136">
        <f t="shared" si="132"/>
      </c>
      <c r="N430" s="137"/>
      <c r="O430" s="138"/>
      <c r="P430" s="140"/>
      <c r="Q430" s="136">
        <f t="shared" si="133"/>
      </c>
      <c r="R430" s="137"/>
      <c r="S430" s="138"/>
      <c r="T430" s="140"/>
      <c r="U430" s="136">
        <f t="shared" si="134"/>
      </c>
      <c r="V430" s="36"/>
      <c r="W430" s="78"/>
      <c r="X430" s="78"/>
      <c r="Y430" s="78"/>
      <c r="Z430" s="78"/>
      <c r="AA430" s="79"/>
    </row>
    <row r="431" spans="1:27" ht="13.5">
      <c r="A431" s="45" t="s">
        <v>104</v>
      </c>
      <c r="B431" s="137"/>
      <c r="C431" s="138"/>
      <c r="D431" s="139"/>
      <c r="E431" s="136">
        <f t="shared" si="130"/>
      </c>
      <c r="F431" s="137"/>
      <c r="G431" s="138"/>
      <c r="H431" s="139"/>
      <c r="I431" s="136">
        <f t="shared" si="131"/>
      </c>
      <c r="J431" s="137"/>
      <c r="K431" s="138"/>
      <c r="L431" s="139"/>
      <c r="M431" s="136">
        <f t="shared" si="132"/>
      </c>
      <c r="N431" s="137"/>
      <c r="O431" s="138"/>
      <c r="P431" s="139"/>
      <c r="Q431" s="136">
        <f t="shared" si="133"/>
      </c>
      <c r="R431" s="137"/>
      <c r="S431" s="138"/>
      <c r="T431" s="139"/>
      <c r="U431" s="136">
        <f t="shared" si="134"/>
      </c>
      <c r="V431" s="36" t="s">
        <v>13</v>
      </c>
      <c r="W431" s="78"/>
      <c r="X431" s="78"/>
      <c r="Y431" s="78"/>
      <c r="Z431" s="78"/>
      <c r="AA431" s="79"/>
    </row>
    <row r="432" spans="1:27" ht="13.5">
      <c r="A432" s="45" t="s">
        <v>67</v>
      </c>
      <c r="B432" s="137"/>
      <c r="C432" s="138"/>
      <c r="D432" s="139"/>
      <c r="E432" s="136">
        <f t="shared" si="130"/>
      </c>
      <c r="F432" s="137"/>
      <c r="G432" s="138"/>
      <c r="H432" s="139"/>
      <c r="I432" s="136">
        <f t="shared" si="131"/>
      </c>
      <c r="J432" s="137"/>
      <c r="K432" s="138"/>
      <c r="L432" s="139"/>
      <c r="M432" s="136">
        <f t="shared" si="132"/>
      </c>
      <c r="N432" s="137"/>
      <c r="O432" s="138"/>
      <c r="P432" s="139"/>
      <c r="Q432" s="136">
        <f t="shared" si="133"/>
      </c>
      <c r="R432" s="137"/>
      <c r="S432" s="138"/>
      <c r="T432" s="139"/>
      <c r="U432" s="136">
        <f t="shared" si="134"/>
      </c>
      <c r="V432" s="36" t="s">
        <v>14</v>
      </c>
      <c r="W432" s="78"/>
      <c r="X432" s="78"/>
      <c r="Y432" s="78"/>
      <c r="Z432" s="78"/>
      <c r="AA432" s="79"/>
    </row>
    <row r="433" spans="1:27" ht="13.5">
      <c r="A433" s="45" t="s">
        <v>105</v>
      </c>
      <c r="B433" s="137"/>
      <c r="C433" s="138"/>
      <c r="D433" s="139"/>
      <c r="E433" s="136">
        <f t="shared" si="130"/>
      </c>
      <c r="F433" s="137"/>
      <c r="G433" s="138"/>
      <c r="H433" s="139"/>
      <c r="I433" s="136">
        <f t="shared" si="131"/>
      </c>
      <c r="J433" s="137"/>
      <c r="K433" s="138"/>
      <c r="L433" s="139"/>
      <c r="M433" s="136">
        <f t="shared" si="132"/>
      </c>
      <c r="N433" s="137"/>
      <c r="O433" s="138"/>
      <c r="P433" s="139"/>
      <c r="Q433" s="136">
        <f t="shared" si="133"/>
      </c>
      <c r="R433" s="137"/>
      <c r="S433" s="138"/>
      <c r="T433" s="139"/>
      <c r="U433" s="136">
        <f t="shared" si="134"/>
      </c>
      <c r="V433" s="36" t="s">
        <v>15</v>
      </c>
      <c r="W433" s="78"/>
      <c r="X433" s="78"/>
      <c r="Y433" s="78"/>
      <c r="Z433" s="78"/>
      <c r="AA433" s="79"/>
    </row>
    <row r="434" spans="1:27" ht="13.5">
      <c r="A434" s="45"/>
      <c r="B434" s="137"/>
      <c r="C434" s="138"/>
      <c r="D434" s="139"/>
      <c r="E434" s="136">
        <f>IF(SUM(B434:D434)&gt;0,SUM(B434:D434),"")</f>
      </c>
      <c r="F434" s="137"/>
      <c r="G434" s="138"/>
      <c r="H434" s="139"/>
      <c r="I434" s="136">
        <f>IF(SUM(F434:H434)&gt;0,SUM(F434:H434),"")</f>
      </c>
      <c r="J434" s="137"/>
      <c r="K434" s="138"/>
      <c r="L434" s="139"/>
      <c r="M434" s="136">
        <f>IF(SUM(J434:L434)&gt;0,SUM(J434:L434),"")</f>
      </c>
      <c r="N434" s="137"/>
      <c r="O434" s="138"/>
      <c r="P434" s="139"/>
      <c r="Q434" s="136">
        <f>IF(SUM(N434:P434)&gt;0,SUM(N434:P434),"")</f>
      </c>
      <c r="R434" s="137"/>
      <c r="S434" s="138"/>
      <c r="T434" s="139"/>
      <c r="U434" s="136">
        <f>IF(SUM(R434:T434)&gt;0,SUM(R434:T434),"")</f>
      </c>
      <c r="V434" s="36" t="s">
        <v>16</v>
      </c>
      <c r="W434" s="78"/>
      <c r="X434" s="78"/>
      <c r="Y434" s="78"/>
      <c r="Z434" s="78"/>
      <c r="AA434" s="79"/>
    </row>
    <row r="435" spans="1:27" ht="13.5">
      <c r="A435" s="45"/>
      <c r="B435" s="137"/>
      <c r="C435" s="138"/>
      <c r="D435" s="139"/>
      <c r="E435" s="136">
        <f>IF(SUM(B435:D435)&gt;0,SUM(B435:D435),"")</f>
      </c>
      <c r="F435" s="137"/>
      <c r="G435" s="138"/>
      <c r="H435" s="139"/>
      <c r="I435" s="136">
        <f>IF(SUM(F435:H435)&gt;0,SUM(F435:H435),"")</f>
      </c>
      <c r="J435" s="137"/>
      <c r="K435" s="138"/>
      <c r="L435" s="139"/>
      <c r="M435" s="136">
        <f>IF(SUM(J435:L435)&gt;0,SUM(J435:L435),"")</f>
      </c>
      <c r="N435" s="137"/>
      <c r="O435" s="138"/>
      <c r="P435" s="139"/>
      <c r="Q435" s="136">
        <f>IF(SUM(N435:P435)&gt;0,SUM(N435:P435),"")</f>
      </c>
      <c r="R435" s="137"/>
      <c r="S435" s="138"/>
      <c r="T435" s="139"/>
      <c r="U435" s="136">
        <f>IF(SUM(R435:T435)&gt;0,SUM(R435:T435),"")</f>
      </c>
      <c r="V435" s="36" t="s">
        <v>12</v>
      </c>
      <c r="W435" s="78"/>
      <c r="X435" s="78"/>
      <c r="Y435" s="78"/>
      <c r="Z435" s="78"/>
      <c r="AA435" s="79"/>
    </row>
    <row r="436" spans="1:27" ht="13.5">
      <c r="A436" s="45"/>
      <c r="B436" s="137"/>
      <c r="C436" s="138"/>
      <c r="D436" s="139"/>
      <c r="E436" s="136">
        <f>IF(SUM(B436:D436)&gt;0,SUM(B436:D436),"")</f>
      </c>
      <c r="F436" s="137"/>
      <c r="G436" s="138"/>
      <c r="H436" s="139"/>
      <c r="I436" s="136">
        <f>IF(SUM(F436:H436)&gt;0,SUM(F436:H436),"")</f>
      </c>
      <c r="J436" s="137"/>
      <c r="K436" s="138"/>
      <c r="L436" s="139"/>
      <c r="M436" s="136">
        <f>IF(SUM(J436:L436)&gt;0,SUM(J436:L436),"")</f>
      </c>
      <c r="N436" s="137"/>
      <c r="O436" s="138"/>
      <c r="P436" s="139"/>
      <c r="Q436" s="136">
        <f>IF(SUM(N436:P436)&gt;0,SUM(N436:P436),"")</f>
      </c>
      <c r="R436" s="137"/>
      <c r="S436" s="138"/>
      <c r="T436" s="139"/>
      <c r="U436" s="136">
        <f>IF(SUM(R436:T436)&gt;0,SUM(R436:T436),"")</f>
      </c>
      <c r="V436" s="36"/>
      <c r="W436" s="78"/>
      <c r="X436" s="78"/>
      <c r="Y436" s="78"/>
      <c r="Z436" s="78"/>
      <c r="AA436" s="79"/>
    </row>
    <row r="437" spans="1:27" ht="13.5">
      <c r="A437" s="26" t="s">
        <v>22</v>
      </c>
      <c r="B437" s="137"/>
      <c r="C437" s="138"/>
      <c r="D437" s="139"/>
      <c r="E437" s="136">
        <f>IF(SUM(B437:D437)&gt;0,SUM(B437:D437),"")</f>
      </c>
      <c r="F437" s="137"/>
      <c r="G437" s="138"/>
      <c r="H437" s="139"/>
      <c r="I437" s="136">
        <f>IF(SUM(F437:H437)&gt;0,SUM(F437:H437),"")</f>
      </c>
      <c r="J437" s="137"/>
      <c r="K437" s="138"/>
      <c r="L437" s="139"/>
      <c r="M437" s="136">
        <f>IF(SUM(J437:L437)&gt;0,SUM(J437:L437),"")</f>
      </c>
      <c r="N437" s="137"/>
      <c r="O437" s="138"/>
      <c r="P437" s="139"/>
      <c r="Q437" s="136">
        <f>IF(SUM(N437:P437)&gt;0,SUM(N437:P437),"")</f>
      </c>
      <c r="R437" s="137"/>
      <c r="S437" s="138"/>
      <c r="T437" s="139"/>
      <c r="U437" s="136">
        <f>IF(SUM(R437:T437)&gt;0,SUM(R437:T437),"")</f>
      </c>
      <c r="V437" s="35"/>
      <c r="W437" s="78"/>
      <c r="X437" s="78"/>
      <c r="Y437" s="78"/>
      <c r="Z437" s="78"/>
      <c r="AA437" s="79"/>
    </row>
    <row r="438" spans="1:27" ht="13.5">
      <c r="A438" s="26" t="s">
        <v>23</v>
      </c>
      <c r="B438" s="137"/>
      <c r="C438" s="138"/>
      <c r="D438" s="139"/>
      <c r="E438" s="136">
        <f>IF(SUM(B438:D438)&gt;0,SUM(B438:D438),"")</f>
      </c>
      <c r="F438" s="137"/>
      <c r="G438" s="138"/>
      <c r="H438" s="139"/>
      <c r="I438" s="136">
        <f>IF(SUM(F438:H438)&gt;0,SUM(F438:H438),"")</f>
      </c>
      <c r="J438" s="137"/>
      <c r="K438" s="138"/>
      <c r="L438" s="139"/>
      <c r="M438" s="136">
        <f>IF(SUM(J438:L438)&gt;0,SUM(J438:L438),"")</f>
      </c>
      <c r="N438" s="137"/>
      <c r="O438" s="138"/>
      <c r="P438" s="139"/>
      <c r="Q438" s="136">
        <f>IF(SUM(N438:P438)&gt;0,SUM(N438:P438),"")</f>
      </c>
      <c r="R438" s="137"/>
      <c r="S438" s="138"/>
      <c r="T438" s="139"/>
      <c r="U438" s="136">
        <f>IF(SUM(R438:T438)&gt;0,SUM(R438:T438),"")</f>
      </c>
      <c r="V438" s="35"/>
      <c r="W438" s="78"/>
      <c r="X438" s="78"/>
      <c r="Y438" s="78"/>
      <c r="Z438" s="78"/>
      <c r="AA438" s="79"/>
    </row>
    <row r="439" spans="1:27" ht="14.25" thickBot="1">
      <c r="A439" s="112" t="s">
        <v>10</v>
      </c>
      <c r="B439" s="144">
        <f aca="true" t="shared" si="135" ref="B439:U439">IF(SUM(B425:B436)=0,0,AVERAGE(B425:B436))</f>
        <v>0</v>
      </c>
      <c r="C439" s="145">
        <f t="shared" si="135"/>
        <v>0</v>
      </c>
      <c r="D439" s="146">
        <f t="shared" si="135"/>
        <v>0</v>
      </c>
      <c r="E439" s="147">
        <f t="shared" si="135"/>
        <v>0</v>
      </c>
      <c r="F439" s="144">
        <f t="shared" si="135"/>
        <v>0</v>
      </c>
      <c r="G439" s="145">
        <f t="shared" si="135"/>
        <v>0</v>
      </c>
      <c r="H439" s="146">
        <f t="shared" si="135"/>
        <v>0</v>
      </c>
      <c r="I439" s="147">
        <f t="shared" si="135"/>
        <v>0</v>
      </c>
      <c r="J439" s="144">
        <f t="shared" si="135"/>
        <v>0</v>
      </c>
      <c r="K439" s="145">
        <f t="shared" si="135"/>
        <v>0</v>
      </c>
      <c r="L439" s="146">
        <f t="shared" si="135"/>
        <v>0</v>
      </c>
      <c r="M439" s="147">
        <f t="shared" si="135"/>
        <v>0</v>
      </c>
      <c r="N439" s="144">
        <f t="shared" si="135"/>
        <v>0</v>
      </c>
      <c r="O439" s="145">
        <f t="shared" si="135"/>
        <v>0</v>
      </c>
      <c r="P439" s="146">
        <f t="shared" si="135"/>
        <v>0</v>
      </c>
      <c r="Q439" s="147">
        <f t="shared" si="135"/>
        <v>0</v>
      </c>
      <c r="R439" s="144">
        <f t="shared" si="135"/>
        <v>0</v>
      </c>
      <c r="S439" s="145">
        <f t="shared" si="135"/>
        <v>0</v>
      </c>
      <c r="T439" s="146">
        <f t="shared" si="135"/>
        <v>0</v>
      </c>
      <c r="U439" s="147">
        <f t="shared" si="135"/>
        <v>0</v>
      </c>
      <c r="V439" s="43"/>
      <c r="W439" s="78"/>
      <c r="X439" s="78"/>
      <c r="Y439" s="78"/>
      <c r="Z439" s="78"/>
      <c r="AA439" s="79"/>
    </row>
    <row r="440" spans="1:27" ht="13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78"/>
      <c r="X440" s="78"/>
      <c r="Y440" s="78"/>
      <c r="Z440" s="78"/>
      <c r="AA440" s="79"/>
    </row>
    <row r="441" spans="1:27" ht="14.25" thickBo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78" t="s">
        <v>82</v>
      </c>
      <c r="X441" s="94"/>
      <c r="Y441" s="94"/>
      <c r="Z441" s="94"/>
      <c r="AA441" s="95"/>
    </row>
    <row r="442" spans="1:27" ht="13.5">
      <c r="A442" s="111" t="s">
        <v>109</v>
      </c>
      <c r="B442" s="234" t="s">
        <v>257</v>
      </c>
      <c r="C442" s="235"/>
      <c r="D442" s="235"/>
      <c r="E442" s="236"/>
      <c r="F442" s="234" t="s">
        <v>258</v>
      </c>
      <c r="G442" s="235"/>
      <c r="H442" s="235"/>
      <c r="I442" s="236"/>
      <c r="J442" s="234" t="s">
        <v>259</v>
      </c>
      <c r="K442" s="235"/>
      <c r="L442" s="235"/>
      <c r="M442" s="236"/>
      <c r="N442" s="234" t="s">
        <v>260</v>
      </c>
      <c r="O442" s="235"/>
      <c r="P442" s="235"/>
      <c r="Q442" s="236"/>
      <c r="R442" s="234" t="s">
        <v>261</v>
      </c>
      <c r="S442" s="235"/>
      <c r="T442" s="235"/>
      <c r="U442" s="236"/>
      <c r="V442" s="18" t="s">
        <v>3</v>
      </c>
      <c r="W442" s="78" t="str">
        <f>B442</f>
        <v>Dawson, Sugreah</v>
      </c>
      <c r="X442" s="78" t="str">
        <f>F442</f>
        <v>Smith, Alexis</v>
      </c>
      <c r="Y442" s="78" t="str">
        <f>J442</f>
        <v>Duchiene, Quamine</v>
      </c>
      <c r="Z442" s="78" t="str">
        <f>N442</f>
        <v>Gresham, James</v>
      </c>
      <c r="AA442" s="79" t="str">
        <f>R442</f>
        <v>Grant, Justin</v>
      </c>
    </row>
    <row r="443" spans="1:27" ht="14.25" thickBot="1">
      <c r="A443" s="42" t="s">
        <v>4</v>
      </c>
      <c r="B443" s="20" t="s">
        <v>5</v>
      </c>
      <c r="C443" s="21" t="s">
        <v>6</v>
      </c>
      <c r="D443" s="22" t="s">
        <v>7</v>
      </c>
      <c r="E443" s="46" t="s">
        <v>8</v>
      </c>
      <c r="F443" s="20" t="s">
        <v>5</v>
      </c>
      <c r="G443" s="21" t="s">
        <v>6</v>
      </c>
      <c r="H443" s="21" t="s">
        <v>7</v>
      </c>
      <c r="I443" s="46" t="s">
        <v>8</v>
      </c>
      <c r="J443" s="20" t="s">
        <v>5</v>
      </c>
      <c r="K443" s="21" t="s">
        <v>6</v>
      </c>
      <c r="L443" s="21" t="s">
        <v>7</v>
      </c>
      <c r="M443" s="46" t="s">
        <v>8</v>
      </c>
      <c r="N443" s="20" t="s">
        <v>5</v>
      </c>
      <c r="O443" s="21" t="s">
        <v>6</v>
      </c>
      <c r="P443" s="21" t="s">
        <v>7</v>
      </c>
      <c r="Q443" s="46" t="s">
        <v>8</v>
      </c>
      <c r="R443" s="20" t="s">
        <v>5</v>
      </c>
      <c r="S443" s="21" t="s">
        <v>6</v>
      </c>
      <c r="T443" s="21" t="s">
        <v>7</v>
      </c>
      <c r="U443" s="46" t="s">
        <v>8</v>
      </c>
      <c r="V443" s="24" t="s">
        <v>9</v>
      </c>
      <c r="W443" s="104">
        <f>IF(SUM(E444:E457)&gt;0,LARGE(E444:E457,1),0)</f>
        <v>213</v>
      </c>
      <c r="X443" s="105">
        <f>IF(SUM(I444:I457)&gt;0,LARGE(I444:I457,1),0)</f>
        <v>203</v>
      </c>
      <c r="Y443" s="105">
        <f>IF(SUM(M444:M457)&gt;0,LARGE(M444:M457,1),0)</f>
        <v>216</v>
      </c>
      <c r="Z443" s="105">
        <f>IF(SUM(Q444:Q457)&gt;0,LARGE(Q444:Q457,1),0)</f>
        <v>170</v>
      </c>
      <c r="AA443" s="106">
        <f>IF(SUM(U444:U457)&gt;0,LARGE(U444:U457,1),0)</f>
        <v>139</v>
      </c>
    </row>
    <row r="444" spans="1:27" ht="14.25" thickTop="1">
      <c r="A444" s="45" t="s">
        <v>128</v>
      </c>
      <c r="B444" s="133"/>
      <c r="C444" s="134"/>
      <c r="D444" s="135"/>
      <c r="E444" s="136">
        <f>IF(SUM(B444:D444)&gt;0,SUM(B444:D444),"")</f>
      </c>
      <c r="F444" s="133"/>
      <c r="G444" s="134"/>
      <c r="H444" s="135"/>
      <c r="I444" s="136">
        <f>IF(SUM(F444:H444)&gt;0,SUM(F444:H444),"")</f>
      </c>
      <c r="J444" s="133"/>
      <c r="K444" s="134"/>
      <c r="L444" s="135"/>
      <c r="M444" s="136">
        <f>IF(SUM(J444:L444)&gt;0,SUM(J444:L444),"")</f>
      </c>
      <c r="N444" s="133"/>
      <c r="O444" s="134"/>
      <c r="P444" s="135"/>
      <c r="Q444" s="136">
        <f>IF(SUM(N444:P444)&gt;0,SUM(N444:P444),"")</f>
      </c>
      <c r="R444" s="133"/>
      <c r="S444" s="134"/>
      <c r="T444" s="135"/>
      <c r="U444" s="136">
        <f>IF(SUM(R444:T444)&gt;0,SUM(R444:T444),"")</f>
      </c>
      <c r="V444" s="102" t="s">
        <v>128</v>
      </c>
      <c r="W444" s="78"/>
      <c r="X444" s="78"/>
      <c r="Y444" s="78"/>
      <c r="Z444" s="78"/>
      <c r="AA444" s="79"/>
    </row>
    <row r="445" spans="1:27" ht="13.5">
      <c r="A445" s="45" t="s">
        <v>63</v>
      </c>
      <c r="B445" s="137"/>
      <c r="C445" s="138"/>
      <c r="D445" s="139"/>
      <c r="E445" s="136">
        <v>144</v>
      </c>
      <c r="F445" s="137"/>
      <c r="G445" s="138"/>
      <c r="H445" s="139"/>
      <c r="I445" s="136">
        <v>100</v>
      </c>
      <c r="J445" s="137"/>
      <c r="K445" s="138"/>
      <c r="L445" s="139"/>
      <c r="M445" s="136">
        <f aca="true" t="shared" si="136" ref="M445:M457">IF(SUM(J445:L445)&gt;0,SUM(J445:L445),"")</f>
      </c>
      <c r="N445" s="137"/>
      <c r="O445" s="138"/>
      <c r="P445" s="139"/>
      <c r="Q445" s="136">
        <v>127</v>
      </c>
      <c r="R445" s="137"/>
      <c r="S445" s="138"/>
      <c r="T445" s="139"/>
      <c r="U445" s="136">
        <v>99</v>
      </c>
      <c r="V445" s="102">
        <f>IF(SUM(E445,I445,M445,Q445,U445,U463,Q463,M463,I463,E463,E481,I481,M481,Q481,U481)&gt;0,(LARGE((E445,I445,M445,Q445,U445,U463,Q463,M463,I463,E463,E481,I481,M481,Q481,U481),1)+LARGE((E445,I445,M445,Q445,U445,U463,Q463,M463,I463,E463,E481,I481,M481,Q481,U481),2)+LARGE((E445,I445,M445,Q445,U445,U463,Q463,M463,I463,E463,E481,I481,M481,Q481,U481),3)+LARGE((E445,I445,M445,Q445,U445,U463,Q463,M463,I463,E463,E481,I481,M481,Q481,U481),4)),"")</f>
        <v>508</v>
      </c>
      <c r="W445" s="78"/>
      <c r="X445" s="78"/>
      <c r="Y445" s="78"/>
      <c r="Z445" s="78"/>
      <c r="AA445" s="79"/>
    </row>
    <row r="446" spans="1:27" ht="13.5">
      <c r="A446" s="45" t="s">
        <v>67</v>
      </c>
      <c r="B446" s="137"/>
      <c r="C446" s="138"/>
      <c r="D446" s="139"/>
      <c r="E446" s="136">
        <v>204</v>
      </c>
      <c r="F446" s="137"/>
      <c r="G446" s="138"/>
      <c r="H446" s="139"/>
      <c r="I446" s="136">
        <v>164</v>
      </c>
      <c r="J446" s="137"/>
      <c r="K446" s="138"/>
      <c r="L446" s="139"/>
      <c r="M446" s="136">
        <f t="shared" si="136"/>
      </c>
      <c r="N446" s="137"/>
      <c r="O446" s="138"/>
      <c r="P446" s="139"/>
      <c r="Q446" s="136">
        <v>163</v>
      </c>
      <c r="R446" s="137"/>
      <c r="S446" s="138"/>
      <c r="T446" s="139"/>
      <c r="U446" s="136">
        <v>133</v>
      </c>
      <c r="V446" s="102">
        <f>IF(SUM(E446,I446,M446,Q446,U446,U464,Q464,M464,I464,E464,E482,I482,M482,Q482,U482)&gt;0,(LARGE((E446,I446,M446,Q446,U446,U464,Q464,M464,I464,E464,E482,I482,M482,Q482,U482),1)+LARGE((E446,I446,M446,Q446,U446,U464,Q464,M464,I464,E464,E482,I482,M482,Q482,U482),2)+LARGE((E446,I446,M446,Q446,U446,U464,Q464,M464,I464,E464,E482,I482,M482,Q482,U482),3)+LARGE((E446,I446,M446,Q446,U446,U464,Q464,M464,I464,E464,E482,I482,M482,Q482,U482),4)),"")</f>
        <v>664</v>
      </c>
      <c r="W446" s="78"/>
      <c r="X446" s="78"/>
      <c r="Y446" s="78"/>
      <c r="Z446" s="78"/>
      <c r="AA446" s="79"/>
    </row>
    <row r="447" spans="1:27" ht="13.5">
      <c r="A447" s="45" t="s">
        <v>106</v>
      </c>
      <c r="B447" s="137"/>
      <c r="C447" s="138"/>
      <c r="D447" s="139"/>
      <c r="E447" s="136">
        <v>197</v>
      </c>
      <c r="F447" s="137"/>
      <c r="G447" s="138"/>
      <c r="H447" s="139"/>
      <c r="I447" s="136">
        <v>153</v>
      </c>
      <c r="J447" s="137"/>
      <c r="K447" s="138"/>
      <c r="L447" s="139"/>
      <c r="M447" s="136">
        <v>175</v>
      </c>
      <c r="N447" s="137"/>
      <c r="O447" s="138"/>
      <c r="P447" s="139"/>
      <c r="Q447" s="136">
        <v>164</v>
      </c>
      <c r="R447" s="137"/>
      <c r="S447" s="138"/>
      <c r="T447" s="139"/>
      <c r="U447" s="136">
        <v>119</v>
      </c>
      <c r="V447" s="102">
        <f>IF(SUM(E447,I447,M447,Q447,U447,U465,Q465,M465,I465,E465,E483,I483,M483,Q483,U483)&gt;0,(LARGE((E447,I447,M447,Q447,U447,U465,Q465,M465,I465,E465,E483,I483,M483,Q483,U483),1)+LARGE((E447,I447,M447,Q447,U447,U465,Q465,M465,I465,E465,E483,I483,M483,Q483,U483),2)+LARGE((E447,I447,M447,Q447,U447,U465,Q465,M465,I465,E465,E483,I483,M483,Q483,U483),3)+LARGE((E447,I447,M447,Q447,U447,U465,Q465,M465,I465,E465,E483,I483,M483,Q483,U483),4)),"")</f>
        <v>689</v>
      </c>
      <c r="W447" s="78"/>
      <c r="X447" s="78"/>
      <c r="Y447" s="78"/>
      <c r="Z447" s="78"/>
      <c r="AA447" s="79"/>
    </row>
    <row r="448" spans="1:27" ht="13.5">
      <c r="A448" s="45" t="s">
        <v>58</v>
      </c>
      <c r="B448" s="137"/>
      <c r="C448" s="138"/>
      <c r="D448" s="140"/>
      <c r="E448" s="136">
        <v>177</v>
      </c>
      <c r="F448" s="137"/>
      <c r="G448" s="138"/>
      <c r="H448" s="140"/>
      <c r="I448" s="136">
        <v>154</v>
      </c>
      <c r="J448" s="137"/>
      <c r="K448" s="138"/>
      <c r="L448" s="140"/>
      <c r="M448" s="136">
        <v>216</v>
      </c>
      <c r="N448" s="137"/>
      <c r="O448" s="138"/>
      <c r="P448" s="140"/>
      <c r="Q448" s="136">
        <v>170</v>
      </c>
      <c r="R448" s="137"/>
      <c r="S448" s="138"/>
      <c r="T448" s="140"/>
      <c r="U448" s="136">
        <v>139</v>
      </c>
      <c r="V448" s="102">
        <f>IF(SUM(E448,I448,M448,Q448,U448,U466,Q466,M466,I466,E466,E484,I484,M484,Q484,U484)&gt;0,(LARGE((E448,I448,M448,Q448,U448,U466,Q466,M466,I466,E466,E484,I484,M484,Q484,U484),1)+LARGE((E448,I448,M448,Q448,U448,U466,Q466,M466,I466,E466,E484,I484,M484,Q484,U484),2)+LARGE((E448,I448,M448,Q448,U448,U466,Q466,M466,I466,E466,E484,I484,M484,Q484,U484),3)+LARGE((E448,I448,M448,Q448,U448,U466,Q466,M466,I466,E466,E484,I484,M484,Q484,U484),4)),"")</f>
        <v>717</v>
      </c>
      <c r="W448" s="78"/>
      <c r="X448" s="78"/>
      <c r="Y448" s="78"/>
      <c r="Z448" s="78"/>
      <c r="AA448" s="79"/>
    </row>
    <row r="449" spans="1:27" ht="13.5">
      <c r="A449" s="45" t="s">
        <v>108</v>
      </c>
      <c r="B449" s="137"/>
      <c r="C449" s="138"/>
      <c r="D449" s="140"/>
      <c r="E449" s="136">
        <v>213</v>
      </c>
      <c r="F449" s="137"/>
      <c r="G449" s="138"/>
      <c r="H449" s="140"/>
      <c r="I449" s="136">
        <v>184</v>
      </c>
      <c r="J449" s="137"/>
      <c r="K449" s="138"/>
      <c r="L449" s="140"/>
      <c r="M449" s="136">
        <v>164</v>
      </c>
      <c r="N449" s="137"/>
      <c r="O449" s="138"/>
      <c r="P449" s="140"/>
      <c r="Q449" s="136">
        <f aca="true" t="shared" si="137" ref="Q449:Q457">IF(SUM(N449:P449)&gt;0,SUM(N449:P449),"")</f>
      </c>
      <c r="R449" s="137"/>
      <c r="S449" s="138"/>
      <c r="T449" s="140"/>
      <c r="U449" s="136">
        <v>121</v>
      </c>
      <c r="V449" s="102">
        <f>IF(SUM(E449,I449,M449,Q449,U449,U467,Q467,M467,I467,E467,E485,I485,M485,Q485,U485)&gt;0,(LARGE((E449,I449,M449,Q449,U449,U467,Q467,M467,I467,E467,E485,I485,M485,Q485,U485),1)+LARGE((E449,I449,M449,Q449,U449,U467,Q467,M467,I467,E467,E485,I485,M485,Q485,U485),2)+LARGE((E449,I449,M449,Q449,U449,U467,Q467,M467,I467,E467,E485,I485,M485,Q485,U485),3)+LARGE((E449,I449,M449,Q449,U449,U467,Q467,M467,I467,E467,E485,I485,M485,Q485,U485),4)),"")</f>
        <v>719</v>
      </c>
      <c r="W449" s="78"/>
      <c r="X449" s="78"/>
      <c r="Y449" s="78"/>
      <c r="Z449" s="78"/>
      <c r="AA449" s="79"/>
    </row>
    <row r="450" spans="1:27" ht="13.5">
      <c r="A450" s="45" t="s">
        <v>105</v>
      </c>
      <c r="B450" s="137"/>
      <c r="C450" s="138"/>
      <c r="D450" s="139"/>
      <c r="E450" s="136">
        <v>151</v>
      </c>
      <c r="F450" s="137"/>
      <c r="G450" s="138"/>
      <c r="H450" s="139"/>
      <c r="I450" s="136">
        <v>186</v>
      </c>
      <c r="J450" s="137"/>
      <c r="K450" s="138"/>
      <c r="L450" s="139"/>
      <c r="M450" s="136">
        <v>198</v>
      </c>
      <c r="N450" s="137"/>
      <c r="O450" s="138"/>
      <c r="P450" s="139"/>
      <c r="Q450" s="136">
        <v>167</v>
      </c>
      <c r="R450" s="137"/>
      <c r="S450" s="138"/>
      <c r="T450" s="139"/>
      <c r="U450" s="136">
        <f>IF(SUM(R450:T450)&gt;0,SUM(R450:T450),"")</f>
      </c>
      <c r="V450" s="102">
        <f>IF(SUM(E450,I450,M450,Q450,U450,U468,Q468,M468,I468,E468,E486,I486,M486,Q486,U486)&gt;0,(LARGE((E450,I450,M450,Q450,U450,U468,Q468,M468,I468,E468,E486,I486,M486,Q486,U486),1)+LARGE((E450,I450,M450,Q450,U450,U468,Q468,M468,I468,E468,E486,I486,M486,Q486,U486),2)+LARGE((E450,I450,M450,Q450,U450,U468,Q468,M468,I468,E468,E486,I486,M486,Q486,U486),3)+LARGE((E450,I450,M450,Q450,U450,U468,Q468,M468,I468,E468,E486,I486,M486,Q486,U486),4)),"")</f>
        <v>702</v>
      </c>
      <c r="W450" s="78"/>
      <c r="X450" s="78"/>
      <c r="Y450" s="78"/>
      <c r="Z450" s="78"/>
      <c r="AA450" s="79"/>
    </row>
    <row r="451" spans="1:27" ht="13.5">
      <c r="A451" s="45" t="s">
        <v>104</v>
      </c>
      <c r="B451" s="137"/>
      <c r="C451" s="138"/>
      <c r="D451" s="139"/>
      <c r="E451" s="136">
        <v>195</v>
      </c>
      <c r="F451" s="137"/>
      <c r="G451" s="138"/>
      <c r="H451" s="139"/>
      <c r="I451" s="136">
        <v>176</v>
      </c>
      <c r="J451" s="137"/>
      <c r="K451" s="138"/>
      <c r="L451" s="139"/>
      <c r="M451" s="136">
        <v>210</v>
      </c>
      <c r="N451" s="137"/>
      <c r="O451" s="138"/>
      <c r="P451" s="139"/>
      <c r="Q451" s="136">
        <v>166</v>
      </c>
      <c r="R451" s="137"/>
      <c r="S451" s="138"/>
      <c r="T451" s="139"/>
      <c r="U451" s="136">
        <f>IF(SUM(R451:T451)&gt;0,SUM(R451:T451),"")</f>
      </c>
      <c r="V451" s="102">
        <f>IF(SUM(E451,I451,M451,Q451,U451,U469,Q469,M469,I469,E469,E487,I487,M487,Q487,U487)&gt;0,(LARGE((E451,I451,M451,Q451,U451,U469,Q469,M469,I469,E469,E487,I487,M487,Q487,U487),1)+LARGE((E451,I451,M451,Q451,U451,U469,Q469,M469,I469,E469,E487,I487,M487,Q487,U487),2)+LARGE((E451,I451,M451,Q451,U451,U469,Q469,M469,I469,E469,E487,I487,M487,Q487,U487),3)+LARGE((E451,I451,M451,Q451,U451,U469,Q469,M469,I469,E469,E487,I487,M487,Q487,U487),4)),"")</f>
        <v>747</v>
      </c>
      <c r="W451" s="78"/>
      <c r="X451" s="78"/>
      <c r="Y451" s="78"/>
      <c r="Z451" s="78"/>
      <c r="AA451" s="79"/>
    </row>
    <row r="452" spans="1:27" ht="13.5">
      <c r="A452" s="45" t="s">
        <v>107</v>
      </c>
      <c r="B452" s="137"/>
      <c r="C452" s="138"/>
      <c r="D452" s="139"/>
      <c r="E452" s="136">
        <v>197</v>
      </c>
      <c r="F452" s="137"/>
      <c r="G452" s="138"/>
      <c r="H452" s="139"/>
      <c r="I452" s="136">
        <v>203</v>
      </c>
      <c r="J452" s="137"/>
      <c r="K452" s="138"/>
      <c r="L452" s="139"/>
      <c r="M452" s="136">
        <v>216</v>
      </c>
      <c r="N452" s="137"/>
      <c r="O452" s="138"/>
      <c r="P452" s="139"/>
      <c r="Q452" s="136">
        <v>157</v>
      </c>
      <c r="R452" s="137"/>
      <c r="S452" s="138"/>
      <c r="T452" s="139"/>
      <c r="U452" s="136">
        <v>128</v>
      </c>
      <c r="V452" s="102">
        <f>IF(SUM(E452,I452,M452,Q452,U452,U470,Q470,M470,I470,E470,E488,I488,M488,Q488,U488)&gt;0,(LARGE((E452,I452,M452,Q452,U452,U470,Q470,M470,I470,E470,E488,I488,M488,Q488,U488),1)+LARGE((E452,I452,M452,Q452,U452,U470,Q470,M470,I470,E470,E488,I488,M488,Q488,U488),2)+LARGE((E452,I452,M452,Q452,U452,U470,Q470,M470,I470,E470,E488,I488,M488,Q488,U488),3)+LARGE((E452,I452,M452,Q452,U452,U470,Q470,M470,I470,E470,E488,I488,M488,Q488,U488),4)),"")</f>
        <v>773</v>
      </c>
      <c r="W452" s="78"/>
      <c r="X452" s="78"/>
      <c r="Y452" s="78"/>
      <c r="Z452" s="78"/>
      <c r="AA452" s="79"/>
    </row>
    <row r="453" spans="1:27" ht="13.5">
      <c r="A453" s="45"/>
      <c r="B453" s="137"/>
      <c r="C453" s="138"/>
      <c r="D453" s="139"/>
      <c r="E453" s="136">
        <f>IF(SUM(B453:D453)&gt;0,SUM(B453:D453),"")</f>
      </c>
      <c r="F453" s="137"/>
      <c r="G453" s="138"/>
      <c r="H453" s="139"/>
      <c r="I453" s="136">
        <f>IF(SUM(F453:H453)&gt;0,SUM(F453:H453),"")</f>
      </c>
      <c r="J453" s="137"/>
      <c r="K453" s="138"/>
      <c r="L453" s="139"/>
      <c r="M453" s="136">
        <f t="shared" si="136"/>
      </c>
      <c r="N453" s="137"/>
      <c r="O453" s="138"/>
      <c r="P453" s="139"/>
      <c r="Q453" s="136">
        <f t="shared" si="137"/>
      </c>
      <c r="R453" s="137"/>
      <c r="S453" s="138"/>
      <c r="T453" s="139"/>
      <c r="U453" s="136">
        <f>IF(SUM(R453:T453)&gt;0,SUM(R453:T453),"")</f>
      </c>
      <c r="V453" s="102">
        <f>IF(SUM(E453,I453,M453,Q453,U453,U471,Q471,M471,I471,E471,E489,I489,M489,Q489,U489)&gt;0,(LARGE((E453,I453,M453,Q453,U453,U471,Q471,M471,I471,E471,E489,I489,M489,Q489,U489),1)+LARGE((E453,I453,M453,Q453,U453,U471,Q471,M471,I471,E471,E489,I489,M489,Q489,U489),2)+LARGE((E453,I453,M453,Q453,U453,U471,Q471,M471,I471,E471,E489,I489,M489,Q489,U489),3)+LARGE((E453,I453,M453,Q453,U453,U471,Q471,M471,I471,E471,E489,I489,M489,Q489,U489),4)),"")</f>
      </c>
      <c r="W453" s="78"/>
      <c r="X453" s="78"/>
      <c r="Y453" s="78"/>
      <c r="Z453" s="78"/>
      <c r="AA453" s="79"/>
    </row>
    <row r="454" spans="1:27" ht="13.5">
      <c r="A454" s="45"/>
      <c r="B454" s="137"/>
      <c r="C454" s="138"/>
      <c r="D454" s="139"/>
      <c r="E454" s="136">
        <f>IF(SUM(B454:D454)&gt;0,SUM(B454:D454),"")</f>
      </c>
      <c r="F454" s="137"/>
      <c r="G454" s="138"/>
      <c r="H454" s="139"/>
      <c r="I454" s="136">
        <f>IF(SUM(F454:H454)&gt;0,SUM(F454:H454),"")</f>
      </c>
      <c r="J454" s="137"/>
      <c r="K454" s="138"/>
      <c r="L454" s="139"/>
      <c r="M454" s="136">
        <f t="shared" si="136"/>
      </c>
      <c r="N454" s="137"/>
      <c r="O454" s="138"/>
      <c r="P454" s="139"/>
      <c r="Q454" s="136">
        <f t="shared" si="137"/>
      </c>
      <c r="R454" s="137"/>
      <c r="S454" s="138"/>
      <c r="T454" s="139"/>
      <c r="U454" s="136">
        <f>IF(SUM(R454:T454)&gt;0,SUM(R454:T454),"")</f>
      </c>
      <c r="V454" s="102">
        <f>IF(SUM(E454,I454,M454,Q454,U454,U472,Q472,M472,I472,E472,E490,I490,M490,Q490,U490)&gt;0,(LARGE((E454,I454,M454,Q454,U454,U472,Q472,M472,I472,E472,E490,I490,M490,Q490,U490),1)+LARGE((E454,I454,M454,Q454,U454,U472,Q472,M472,I472,E472,E490,I490,M490,Q490,U490),2)+LARGE((E454,I454,M454,Q454,U454,U472,Q472,M472,I472,E472,E490,I490,M490,Q490,U490),3)+LARGE((E454,I454,M454,Q454,U454,U472,Q472,M472,I472,E472,E490,I490,M490,Q490,U490),4)),"")</f>
      </c>
      <c r="W454" s="78"/>
      <c r="X454" s="78"/>
      <c r="Y454" s="78"/>
      <c r="Z454" s="78"/>
      <c r="AA454" s="79"/>
    </row>
    <row r="455" spans="1:27" ht="13.5">
      <c r="A455" s="45"/>
      <c r="B455" s="137"/>
      <c r="C455" s="138"/>
      <c r="D455" s="139"/>
      <c r="E455" s="136">
        <f>IF(SUM(B455:D455)&gt;0,SUM(B455:D455),"")</f>
      </c>
      <c r="F455" s="137"/>
      <c r="G455" s="138"/>
      <c r="H455" s="139"/>
      <c r="I455" s="136">
        <f>IF(SUM(F455:H455)&gt;0,SUM(F455:H455),"")</f>
      </c>
      <c r="J455" s="137"/>
      <c r="K455" s="138"/>
      <c r="L455" s="139"/>
      <c r="M455" s="136">
        <f t="shared" si="136"/>
      </c>
      <c r="N455" s="137"/>
      <c r="O455" s="138"/>
      <c r="P455" s="139"/>
      <c r="Q455" s="136">
        <f t="shared" si="137"/>
      </c>
      <c r="R455" s="137"/>
      <c r="S455" s="138"/>
      <c r="T455" s="139"/>
      <c r="U455" s="136">
        <f>IF(SUM(R455:T455)&gt;0,SUM(R455:T455),"")</f>
      </c>
      <c r="V455" s="102">
        <f>IF(SUM(E455,I455,M455,Q455,U455,U473,Q473,M473,I473,E473,E491,I491,M491,Q491,U491)&gt;0,(LARGE((E455,I455,M455,Q455,U455,U473,Q473,M473,I473,E473,E491,I491,M491,Q491,U491),1)+LARGE((E455,I455,M455,Q455,U455,U473,Q473,M473,I473,E473,E491,I491,M491,Q491,U491),2)+LARGE((E455,I455,M455,Q455,U455,U473,Q473,M473,I473,E473,E491,I491,M491,Q491,U491),3)+LARGE((E455,I455,M455,Q455,U455,U473,Q473,M473,I473,E473,E491,I491,M491,Q491,U491),4)),"")</f>
      </c>
      <c r="W455" s="78"/>
      <c r="X455" s="78"/>
      <c r="Y455" s="78"/>
      <c r="Z455" s="78"/>
      <c r="AA455" s="79"/>
    </row>
    <row r="456" spans="1:27" ht="13.5">
      <c r="A456" s="26" t="s">
        <v>22</v>
      </c>
      <c r="B456" s="137"/>
      <c r="C456" s="138"/>
      <c r="D456" s="139"/>
      <c r="E456" s="136">
        <f>IF(SUM(B456:D456)&gt;0,SUM(B456:D456),"")</f>
      </c>
      <c r="F456" s="137"/>
      <c r="G456" s="138"/>
      <c r="H456" s="139"/>
      <c r="I456" s="136">
        <f>IF(SUM(F456:H456)&gt;0,SUM(F456:H456),"")</f>
      </c>
      <c r="J456" s="137"/>
      <c r="K456" s="138"/>
      <c r="L456" s="139"/>
      <c r="M456" s="136">
        <f t="shared" si="136"/>
      </c>
      <c r="N456" s="137"/>
      <c r="O456" s="138"/>
      <c r="P456" s="139"/>
      <c r="Q456" s="136">
        <f t="shared" si="137"/>
      </c>
      <c r="R456" s="137"/>
      <c r="S456" s="138"/>
      <c r="T456" s="139"/>
      <c r="U456" s="136">
        <f>IF(SUM(R456:T456)&gt;0,SUM(R456:T456),"")</f>
      </c>
      <c r="V456" s="102">
        <f>IF(SUM(E456,I456,M456,Q456,U456,U474,Q474,M474,I474,E474,E492,I492,M492,Q492,U492)&gt;0,(LARGE((E456,I456,M456,Q456,U456,U474,Q474,M474,I474,E474,E492,I492,M492,Q492,U492),1)+LARGE((E456,I456,M456,Q456,U456,U474,Q474,M474,I474,E474,E492,I492,M492,Q492,U492),2)+LARGE((E456,I456,M456,Q456,U456,U474,Q474,M474,I474,E474,E492,I492,M492,Q492,U492),3)+LARGE((E456,I456,M456,Q456,U456,U474,Q474,M474,I474,E474,E492,I492,M492,Q492,U492),4)),"")</f>
      </c>
      <c r="W456" s="78"/>
      <c r="X456" s="78"/>
      <c r="Y456" s="78"/>
      <c r="Z456" s="78"/>
      <c r="AA456" s="79"/>
    </row>
    <row r="457" spans="1:27" ht="13.5">
      <c r="A457" s="26" t="s">
        <v>23</v>
      </c>
      <c r="B457" s="137"/>
      <c r="C457" s="138"/>
      <c r="D457" s="139"/>
      <c r="E457" s="136">
        <f>IF(SUM(B457:D457)&gt;0,SUM(B457:D457),"")</f>
      </c>
      <c r="F457" s="137"/>
      <c r="G457" s="138"/>
      <c r="H457" s="139"/>
      <c r="I457" s="136">
        <f>IF(SUM(F457:H457)&gt;0,SUM(F457:H457),"")</f>
      </c>
      <c r="J457" s="137"/>
      <c r="K457" s="138"/>
      <c r="L457" s="139"/>
      <c r="M457" s="136">
        <f t="shared" si="136"/>
      </c>
      <c r="N457" s="137"/>
      <c r="O457" s="138"/>
      <c r="P457" s="139"/>
      <c r="Q457" s="136">
        <f t="shared" si="137"/>
      </c>
      <c r="R457" s="137"/>
      <c r="S457" s="138"/>
      <c r="T457" s="139"/>
      <c r="U457" s="136">
        <f>IF(SUM(R457:T457)&gt;0,SUM(R457:T457),"")</f>
      </c>
      <c r="V457" s="102">
        <f>IF(SUM(E457,I457,M457,Q457,U457,U475,Q475,M475,I475,E475,E493,I493,M493,Q493,U493)&gt;0,(LARGE((E457,I457,M457,Q457,U457,U475,Q475,M475,I475,E475,E493,I493,M493,Q493,U493),1)+LARGE((E457,I457,M457,Q457,U457,U475,Q475,M475,I475,E475,E493,I493,M493,Q493,U493),2)+LARGE((E457,I457,M457,Q457,U457,U475,Q475,M475,I475,E475,E493,I493,M493,Q493,U493),3)+LARGE((E457,I457,M457,Q457,U457,U475,Q475,M475,I475,E475,E493,I493,M493,Q493,U493),4)),"")</f>
      </c>
      <c r="W457" s="78"/>
      <c r="X457" s="78"/>
      <c r="Y457" s="78"/>
      <c r="Z457" s="78"/>
      <c r="AA457" s="79"/>
    </row>
    <row r="458" spans="1:27" ht="14.25" thickBot="1">
      <c r="A458" s="112" t="s">
        <v>10</v>
      </c>
      <c r="B458" s="144">
        <f aca="true" t="shared" si="138" ref="B458:U458">IF(SUM(B444:B455)=0,0,AVERAGE(B444:B455))</f>
        <v>0</v>
      </c>
      <c r="C458" s="145">
        <f t="shared" si="138"/>
        <v>0</v>
      </c>
      <c r="D458" s="146">
        <f t="shared" si="138"/>
        <v>0</v>
      </c>
      <c r="E458" s="147">
        <f t="shared" si="138"/>
        <v>184.75</v>
      </c>
      <c r="F458" s="144">
        <f t="shared" si="138"/>
        <v>0</v>
      </c>
      <c r="G458" s="145">
        <f t="shared" si="138"/>
        <v>0</v>
      </c>
      <c r="H458" s="146">
        <f t="shared" si="138"/>
        <v>0</v>
      </c>
      <c r="I458" s="147">
        <f t="shared" si="138"/>
        <v>165</v>
      </c>
      <c r="J458" s="144">
        <f t="shared" si="138"/>
        <v>0</v>
      </c>
      <c r="K458" s="145">
        <f t="shared" si="138"/>
        <v>0</v>
      </c>
      <c r="L458" s="146">
        <f t="shared" si="138"/>
        <v>0</v>
      </c>
      <c r="M458" s="147">
        <f t="shared" si="138"/>
        <v>196.5</v>
      </c>
      <c r="N458" s="144">
        <f t="shared" si="138"/>
        <v>0</v>
      </c>
      <c r="O458" s="145">
        <f t="shared" si="138"/>
        <v>0</v>
      </c>
      <c r="P458" s="146">
        <f t="shared" si="138"/>
        <v>0</v>
      </c>
      <c r="Q458" s="147">
        <f t="shared" si="138"/>
        <v>159.14285714285714</v>
      </c>
      <c r="R458" s="144">
        <f t="shared" si="138"/>
        <v>0</v>
      </c>
      <c r="S458" s="145">
        <f t="shared" si="138"/>
        <v>0</v>
      </c>
      <c r="T458" s="146">
        <f t="shared" si="138"/>
        <v>0</v>
      </c>
      <c r="U458" s="147">
        <f t="shared" si="138"/>
        <v>123.16666666666667</v>
      </c>
      <c r="V458" s="148">
        <f>IF(SUM(V444:V455)=0,0,AVERAGE(V444:V455))</f>
        <v>689.875</v>
      </c>
      <c r="W458" s="104"/>
      <c r="X458" s="105"/>
      <c r="Y458" s="105"/>
      <c r="Z458" s="105"/>
      <c r="AA458" s="106"/>
    </row>
    <row r="459" spans="1:27" ht="14.25" thickBot="1">
      <c r="A459" s="29"/>
      <c r="B459" s="8"/>
      <c r="C459" s="8"/>
      <c r="D459" s="8"/>
      <c r="E459" s="47"/>
      <c r="F459" s="8"/>
      <c r="G459" s="8"/>
      <c r="H459" s="8"/>
      <c r="I459" s="47"/>
      <c r="J459" s="8"/>
      <c r="K459" s="8"/>
      <c r="L459" s="8"/>
      <c r="M459" s="47"/>
      <c r="N459" s="8"/>
      <c r="O459" s="8"/>
      <c r="P459" s="8"/>
      <c r="Q459" s="47"/>
      <c r="R459" s="8"/>
      <c r="S459" s="8"/>
      <c r="T459" s="8"/>
      <c r="U459" s="47"/>
      <c r="V459" s="29"/>
      <c r="W459" s="78" t="s">
        <v>82</v>
      </c>
      <c r="X459" s="94"/>
      <c r="Y459" s="94"/>
      <c r="Z459" s="94"/>
      <c r="AA459" s="95"/>
    </row>
    <row r="460" spans="1:27" ht="13.5">
      <c r="A460" s="111" t="s">
        <v>109</v>
      </c>
      <c r="B460" s="228" t="s">
        <v>262</v>
      </c>
      <c r="C460" s="229"/>
      <c r="D460" s="229"/>
      <c r="E460" s="230"/>
      <c r="F460" s="228" t="s">
        <v>78</v>
      </c>
      <c r="G460" s="229"/>
      <c r="H460" s="229"/>
      <c r="I460" s="230"/>
      <c r="J460" s="228" t="s">
        <v>79</v>
      </c>
      <c r="K460" s="229"/>
      <c r="L460" s="229"/>
      <c r="M460" s="230"/>
      <c r="N460" s="228" t="s">
        <v>80</v>
      </c>
      <c r="O460" s="229"/>
      <c r="P460" s="229"/>
      <c r="Q460" s="230"/>
      <c r="R460" s="228" t="s">
        <v>81</v>
      </c>
      <c r="S460" s="229"/>
      <c r="T460" s="229"/>
      <c r="U460" s="230"/>
      <c r="V460" s="33"/>
      <c r="W460" s="78" t="str">
        <f>B460</f>
        <v>Ugoagwn, Canice</v>
      </c>
      <c r="X460" s="78" t="str">
        <f>F460</f>
        <v>WT 7</v>
      </c>
      <c r="Y460" s="78" t="str">
        <f>J460</f>
        <v>WT 8</v>
      </c>
      <c r="Z460" s="78" t="str">
        <f>N460</f>
        <v>WT 9</v>
      </c>
      <c r="AA460" s="79" t="str">
        <f>R460</f>
        <v>WT 10</v>
      </c>
    </row>
    <row r="461" spans="1:27" ht="14.25" thickBot="1">
      <c r="A461" s="42" t="s">
        <v>4</v>
      </c>
      <c r="B461" s="20" t="s">
        <v>5</v>
      </c>
      <c r="C461" s="21" t="s">
        <v>6</v>
      </c>
      <c r="D461" s="22" t="s">
        <v>7</v>
      </c>
      <c r="E461" s="23" t="s">
        <v>8</v>
      </c>
      <c r="F461" s="20" t="s">
        <v>5</v>
      </c>
      <c r="G461" s="21" t="s">
        <v>6</v>
      </c>
      <c r="H461" s="21" t="s">
        <v>7</v>
      </c>
      <c r="I461" s="23" t="s">
        <v>8</v>
      </c>
      <c r="J461" s="20" t="s">
        <v>5</v>
      </c>
      <c r="K461" s="21" t="s">
        <v>6</v>
      </c>
      <c r="L461" s="21" t="s">
        <v>7</v>
      </c>
      <c r="M461" s="23" t="s">
        <v>8</v>
      </c>
      <c r="N461" s="20" t="s">
        <v>5</v>
      </c>
      <c r="O461" s="21" t="s">
        <v>6</v>
      </c>
      <c r="P461" s="21" t="s">
        <v>7</v>
      </c>
      <c r="Q461" s="23" t="s">
        <v>8</v>
      </c>
      <c r="R461" s="20" t="s">
        <v>5</v>
      </c>
      <c r="S461" s="21" t="s">
        <v>6</v>
      </c>
      <c r="T461" s="21" t="s">
        <v>7</v>
      </c>
      <c r="U461" s="23" t="s">
        <v>8</v>
      </c>
      <c r="V461" s="24"/>
      <c r="W461" s="96">
        <f>IF(SUM(E462:E475)&gt;0,LARGE(E462:E475,1),0)</f>
        <v>158</v>
      </c>
      <c r="X461" s="78">
        <f>IF(SUM(I462:I475)&gt;0,LARGE(I462:I475,1),0)</f>
        <v>0</v>
      </c>
      <c r="Y461" s="78">
        <f>IF(SUM(M462:M475)&gt;0,LARGE(M462:M475,1),0)</f>
        <v>0</v>
      </c>
      <c r="Z461" s="78">
        <f>IF(SUM(Q462:Q475)&gt;0,LARGE(Q462:Q475,1),0)</f>
        <v>0</v>
      </c>
      <c r="AA461" s="79">
        <f>IF(SUM(U462:U475)&gt;0,LARGE(U462:U475,1),0)</f>
        <v>0</v>
      </c>
    </row>
    <row r="462" spans="1:27" ht="14.25" thickTop="1">
      <c r="A462" s="45" t="s">
        <v>128</v>
      </c>
      <c r="B462" s="133"/>
      <c r="C462" s="134"/>
      <c r="D462" s="135"/>
      <c r="E462" s="136">
        <f>IF(SUM(B462:D462)&gt;0,SUM(B462:D462),"")</f>
      </c>
      <c r="F462" s="133"/>
      <c r="G462" s="134"/>
      <c r="H462" s="135"/>
      <c r="I462" s="136">
        <f>IF(SUM(F462:H462)&gt;0,SUM(F462:H462),"")</f>
      </c>
      <c r="J462" s="133"/>
      <c r="K462" s="134"/>
      <c r="L462" s="135"/>
      <c r="M462" s="136">
        <f>IF(SUM(J462:L462)&gt;0,SUM(J462:L462),"")</f>
      </c>
      <c r="N462" s="133"/>
      <c r="O462" s="134"/>
      <c r="P462" s="135"/>
      <c r="Q462" s="136">
        <f>IF(SUM(N462:P462)&gt;0,SUM(N462:P462),"")</f>
      </c>
      <c r="R462" s="133"/>
      <c r="S462" s="134"/>
      <c r="T462" s="135"/>
      <c r="U462" s="136">
        <f>IF(SUM(R462:T462)&gt;0,SUM(R462:T462),"")</f>
      </c>
      <c r="V462" s="34"/>
      <c r="W462" s="78"/>
      <c r="X462" s="78"/>
      <c r="Y462" s="78"/>
      <c r="Z462" s="78"/>
      <c r="AA462" s="79"/>
    </row>
    <row r="463" spans="1:27" ht="13.5">
      <c r="A463" s="45" t="s">
        <v>63</v>
      </c>
      <c r="B463" s="137"/>
      <c r="C463" s="138"/>
      <c r="D463" s="139"/>
      <c r="E463" s="136">
        <v>137</v>
      </c>
      <c r="F463" s="137"/>
      <c r="G463" s="138"/>
      <c r="H463" s="139"/>
      <c r="I463" s="136">
        <f aca="true" t="shared" si="139" ref="I463:I475">IF(SUM(F463:H463)&gt;0,SUM(F463:H463),"")</f>
      </c>
      <c r="J463" s="137"/>
      <c r="K463" s="138"/>
      <c r="L463" s="139"/>
      <c r="M463" s="136">
        <f aca="true" t="shared" si="140" ref="M463:M475">IF(SUM(J463:L463)&gt;0,SUM(J463:L463),"")</f>
      </c>
      <c r="N463" s="137"/>
      <c r="O463" s="138"/>
      <c r="P463" s="139"/>
      <c r="Q463" s="136">
        <f aca="true" t="shared" si="141" ref="Q463:Q475">IF(SUM(N463:P463)&gt;0,SUM(N463:P463),"")</f>
      </c>
      <c r="R463" s="137"/>
      <c r="S463" s="138"/>
      <c r="T463" s="139"/>
      <c r="U463" s="136">
        <f aca="true" t="shared" si="142" ref="U463:U475">IF(SUM(R463:T463)&gt;0,SUM(R463:T463),"")</f>
      </c>
      <c r="V463" s="35"/>
      <c r="W463" s="78"/>
      <c r="X463" s="78"/>
      <c r="Y463" s="78"/>
      <c r="Z463" s="78"/>
      <c r="AA463" s="79"/>
    </row>
    <row r="464" spans="1:27" ht="13.5">
      <c r="A464" s="45" t="s">
        <v>67</v>
      </c>
      <c r="B464" s="137"/>
      <c r="C464" s="138"/>
      <c r="D464" s="139"/>
      <c r="E464" s="136">
        <f aca="true" t="shared" si="143" ref="E464:E475">IF(SUM(B464:D464)&gt;0,SUM(B464:D464),"")</f>
      </c>
      <c r="F464" s="137"/>
      <c r="G464" s="138"/>
      <c r="H464" s="139"/>
      <c r="I464" s="136">
        <f t="shared" si="139"/>
      </c>
      <c r="J464" s="137"/>
      <c r="K464" s="138"/>
      <c r="L464" s="139"/>
      <c r="M464" s="136">
        <f t="shared" si="140"/>
      </c>
      <c r="N464" s="137"/>
      <c r="O464" s="138"/>
      <c r="P464" s="139"/>
      <c r="Q464" s="136">
        <f t="shared" si="141"/>
      </c>
      <c r="R464" s="137"/>
      <c r="S464" s="138"/>
      <c r="T464" s="139"/>
      <c r="U464" s="136">
        <f t="shared" si="142"/>
      </c>
      <c r="V464" s="36" t="s">
        <v>11</v>
      </c>
      <c r="W464" s="78"/>
      <c r="X464" s="78"/>
      <c r="Y464" s="78"/>
      <c r="Z464" s="78"/>
      <c r="AA464" s="79"/>
    </row>
    <row r="465" spans="1:27" ht="13.5">
      <c r="A465" s="45" t="s">
        <v>106</v>
      </c>
      <c r="B465" s="137"/>
      <c r="C465" s="138"/>
      <c r="D465" s="139"/>
      <c r="E465" s="136">
        <f t="shared" si="143"/>
      </c>
      <c r="F465" s="137"/>
      <c r="G465" s="138"/>
      <c r="H465" s="139"/>
      <c r="I465" s="136">
        <f t="shared" si="139"/>
      </c>
      <c r="J465" s="137"/>
      <c r="K465" s="138"/>
      <c r="L465" s="139"/>
      <c r="M465" s="136">
        <f t="shared" si="140"/>
      </c>
      <c r="N465" s="137"/>
      <c r="O465" s="138"/>
      <c r="P465" s="139"/>
      <c r="Q465" s="136">
        <f t="shared" si="141"/>
      </c>
      <c r="R465" s="137"/>
      <c r="S465" s="138"/>
      <c r="T465" s="139"/>
      <c r="U465" s="136">
        <f t="shared" si="142"/>
      </c>
      <c r="V465" s="36" t="s">
        <v>12</v>
      </c>
      <c r="W465" s="78"/>
      <c r="X465" s="78"/>
      <c r="Y465" s="78"/>
      <c r="Z465" s="78"/>
      <c r="AA465" s="79"/>
    </row>
    <row r="466" spans="1:27" ht="13.5">
      <c r="A466" s="45" t="s">
        <v>58</v>
      </c>
      <c r="B466" s="137"/>
      <c r="C466" s="138"/>
      <c r="D466" s="140"/>
      <c r="E466" s="136">
        <f t="shared" si="143"/>
      </c>
      <c r="F466" s="137"/>
      <c r="G466" s="138"/>
      <c r="H466" s="140"/>
      <c r="I466" s="136">
        <f t="shared" si="139"/>
      </c>
      <c r="J466" s="137"/>
      <c r="K466" s="138"/>
      <c r="L466" s="140"/>
      <c r="M466" s="136">
        <f t="shared" si="140"/>
      </c>
      <c r="N466" s="137"/>
      <c r="O466" s="138"/>
      <c r="P466" s="140"/>
      <c r="Q466" s="136">
        <f t="shared" si="141"/>
      </c>
      <c r="R466" s="137"/>
      <c r="S466" s="138"/>
      <c r="T466" s="140"/>
      <c r="U466" s="136">
        <f t="shared" si="142"/>
      </c>
      <c r="V466" s="36" t="s">
        <v>12</v>
      </c>
      <c r="W466" s="78"/>
      <c r="X466" s="78"/>
      <c r="Y466" s="78"/>
      <c r="Z466" s="78"/>
      <c r="AA466" s="79"/>
    </row>
    <row r="467" spans="1:27" ht="13.5">
      <c r="A467" s="45" t="s">
        <v>108</v>
      </c>
      <c r="B467" s="137"/>
      <c r="C467" s="138"/>
      <c r="D467" s="140"/>
      <c r="E467" s="136">
        <v>158</v>
      </c>
      <c r="F467" s="137"/>
      <c r="G467" s="138"/>
      <c r="H467" s="140"/>
      <c r="I467" s="136">
        <f t="shared" si="139"/>
      </c>
      <c r="J467" s="137"/>
      <c r="K467" s="138"/>
      <c r="L467" s="140"/>
      <c r="M467" s="136">
        <f t="shared" si="140"/>
      </c>
      <c r="N467" s="137"/>
      <c r="O467" s="138"/>
      <c r="P467" s="140"/>
      <c r="Q467" s="136">
        <f t="shared" si="141"/>
      </c>
      <c r="R467" s="137"/>
      <c r="S467" s="138"/>
      <c r="T467" s="140"/>
      <c r="U467" s="136">
        <f t="shared" si="142"/>
      </c>
      <c r="V467" s="36"/>
      <c r="W467" s="78"/>
      <c r="X467" s="78"/>
      <c r="Y467" s="78"/>
      <c r="Z467" s="78"/>
      <c r="AA467" s="79"/>
    </row>
    <row r="468" spans="1:27" ht="13.5">
      <c r="A468" s="45" t="s">
        <v>105</v>
      </c>
      <c r="B468" s="137"/>
      <c r="C468" s="138"/>
      <c r="D468" s="139"/>
      <c r="E468" s="136">
        <v>140</v>
      </c>
      <c r="F468" s="137"/>
      <c r="G468" s="138"/>
      <c r="H468" s="139"/>
      <c r="I468" s="136">
        <f>IF(SUM(F468:H468)&gt;0,SUM(F468:H468),"")</f>
      </c>
      <c r="J468" s="137"/>
      <c r="K468" s="138"/>
      <c r="L468" s="139"/>
      <c r="M468" s="136">
        <f>IF(SUM(J468:L468)&gt;0,SUM(J468:L468),"")</f>
      </c>
      <c r="N468" s="137"/>
      <c r="O468" s="138"/>
      <c r="P468" s="139"/>
      <c r="Q468" s="136">
        <f>IF(SUM(N468:P468)&gt;0,SUM(N468:P468),"")</f>
      </c>
      <c r="R468" s="137"/>
      <c r="S468" s="138"/>
      <c r="T468" s="139"/>
      <c r="U468" s="136">
        <f>IF(SUM(R468:T468)&gt;0,SUM(R468:T468),"")</f>
      </c>
      <c r="V468" s="36" t="s">
        <v>13</v>
      </c>
      <c r="W468" s="78"/>
      <c r="X468" s="78"/>
      <c r="Y468" s="78"/>
      <c r="Z468" s="78"/>
      <c r="AA468" s="79"/>
    </row>
    <row r="469" spans="1:27" ht="13.5">
      <c r="A469" s="45" t="s">
        <v>104</v>
      </c>
      <c r="B469" s="137"/>
      <c r="C469" s="138"/>
      <c r="D469" s="139"/>
      <c r="E469" s="136">
        <v>157</v>
      </c>
      <c r="F469" s="137"/>
      <c r="G469" s="138"/>
      <c r="H469" s="139"/>
      <c r="I469" s="136">
        <f>IF(SUM(F469:H469)&gt;0,SUM(F469:H469),"")</f>
      </c>
      <c r="J469" s="137"/>
      <c r="K469" s="138"/>
      <c r="L469" s="139"/>
      <c r="M469" s="136">
        <f>IF(SUM(J469:L469)&gt;0,SUM(J469:L469),"")</f>
      </c>
      <c r="N469" s="137"/>
      <c r="O469" s="138"/>
      <c r="P469" s="139"/>
      <c r="Q469" s="136">
        <f>IF(SUM(N469:P469)&gt;0,SUM(N469:P469),"")</f>
      </c>
      <c r="R469" s="137"/>
      <c r="S469" s="138"/>
      <c r="T469" s="139"/>
      <c r="U469" s="136">
        <f>IF(SUM(R469:T469)&gt;0,SUM(R469:T469),"")</f>
      </c>
      <c r="V469" s="36" t="s">
        <v>14</v>
      </c>
      <c r="W469" s="78"/>
      <c r="X469" s="78"/>
      <c r="Y469" s="78"/>
      <c r="Z469" s="78"/>
      <c r="AA469" s="79"/>
    </row>
    <row r="470" spans="1:27" ht="13.5">
      <c r="A470" s="45" t="s">
        <v>107</v>
      </c>
      <c r="B470" s="137"/>
      <c r="C470" s="138"/>
      <c r="D470" s="139"/>
      <c r="E470" s="136">
        <f>IF(SUM(B470:D470)&gt;0,SUM(B470:D470),"")</f>
      </c>
      <c r="F470" s="137"/>
      <c r="G470" s="138"/>
      <c r="H470" s="139"/>
      <c r="I470" s="136">
        <f>IF(SUM(F470:H470)&gt;0,SUM(F470:H470),"")</f>
      </c>
      <c r="J470" s="137"/>
      <c r="K470" s="138"/>
      <c r="L470" s="139"/>
      <c r="M470" s="136">
        <f>IF(SUM(J470:L470)&gt;0,SUM(J470:L470),"")</f>
      </c>
      <c r="N470" s="137"/>
      <c r="O470" s="138"/>
      <c r="P470" s="139"/>
      <c r="Q470" s="136">
        <f>IF(SUM(N470:P470)&gt;0,SUM(N470:P470),"")</f>
      </c>
      <c r="R470" s="137"/>
      <c r="S470" s="138"/>
      <c r="T470" s="139"/>
      <c r="U470" s="136">
        <f>IF(SUM(R470:T470)&gt;0,SUM(R470:T470),"")</f>
      </c>
      <c r="V470" s="36" t="s">
        <v>15</v>
      </c>
      <c r="W470" s="78"/>
      <c r="X470" s="78"/>
      <c r="Y470" s="78"/>
      <c r="Z470" s="78"/>
      <c r="AA470" s="79"/>
    </row>
    <row r="471" spans="1:27" ht="13.5">
      <c r="A471" s="45"/>
      <c r="B471" s="137"/>
      <c r="C471" s="138"/>
      <c r="D471" s="139"/>
      <c r="E471" s="136">
        <f t="shared" si="143"/>
      </c>
      <c r="F471" s="137"/>
      <c r="G471" s="138"/>
      <c r="H471" s="139"/>
      <c r="I471" s="136">
        <f t="shared" si="139"/>
      </c>
      <c r="J471" s="137"/>
      <c r="K471" s="138"/>
      <c r="L471" s="139"/>
      <c r="M471" s="136">
        <f t="shared" si="140"/>
      </c>
      <c r="N471" s="137"/>
      <c r="O471" s="138"/>
      <c r="P471" s="139"/>
      <c r="Q471" s="136">
        <f t="shared" si="141"/>
      </c>
      <c r="R471" s="137"/>
      <c r="S471" s="138"/>
      <c r="T471" s="139"/>
      <c r="U471" s="136">
        <f t="shared" si="142"/>
      </c>
      <c r="V471" s="36" t="s">
        <v>16</v>
      </c>
      <c r="W471" s="78"/>
      <c r="X471" s="78"/>
      <c r="Y471" s="78"/>
      <c r="Z471" s="78"/>
      <c r="AA471" s="79"/>
    </row>
    <row r="472" spans="1:27" ht="13.5">
      <c r="A472" s="45"/>
      <c r="B472" s="137"/>
      <c r="C472" s="138"/>
      <c r="D472" s="139"/>
      <c r="E472" s="136">
        <f t="shared" si="143"/>
      </c>
      <c r="F472" s="137"/>
      <c r="G472" s="138"/>
      <c r="H472" s="139"/>
      <c r="I472" s="136">
        <f t="shared" si="139"/>
      </c>
      <c r="J472" s="137"/>
      <c r="K472" s="138"/>
      <c r="L472" s="139"/>
      <c r="M472" s="136">
        <f t="shared" si="140"/>
      </c>
      <c r="N472" s="137"/>
      <c r="O472" s="138"/>
      <c r="P472" s="139"/>
      <c r="Q472" s="136">
        <f t="shared" si="141"/>
      </c>
      <c r="R472" s="137"/>
      <c r="S472" s="138"/>
      <c r="T472" s="139"/>
      <c r="U472" s="136">
        <f t="shared" si="142"/>
      </c>
      <c r="V472" s="36" t="s">
        <v>12</v>
      </c>
      <c r="W472" s="78"/>
      <c r="X472" s="78"/>
      <c r="Y472" s="78"/>
      <c r="Z472" s="78"/>
      <c r="AA472" s="79"/>
    </row>
    <row r="473" spans="1:27" ht="13.5">
      <c r="A473" s="45"/>
      <c r="B473" s="137"/>
      <c r="C473" s="138"/>
      <c r="D473" s="139"/>
      <c r="E473" s="136">
        <f t="shared" si="143"/>
      </c>
      <c r="F473" s="137"/>
      <c r="G473" s="138"/>
      <c r="H473" s="139"/>
      <c r="I473" s="136">
        <f t="shared" si="139"/>
      </c>
      <c r="J473" s="137"/>
      <c r="K473" s="138"/>
      <c r="L473" s="139"/>
      <c r="M473" s="136">
        <f t="shared" si="140"/>
      </c>
      <c r="N473" s="137"/>
      <c r="O473" s="138"/>
      <c r="P473" s="139"/>
      <c r="Q473" s="136">
        <f t="shared" si="141"/>
      </c>
      <c r="R473" s="137"/>
      <c r="S473" s="138"/>
      <c r="T473" s="139"/>
      <c r="U473" s="136">
        <f t="shared" si="142"/>
      </c>
      <c r="V473" s="36"/>
      <c r="W473" s="78"/>
      <c r="X473" s="78"/>
      <c r="Y473" s="78"/>
      <c r="Z473" s="78"/>
      <c r="AA473" s="79"/>
    </row>
    <row r="474" spans="1:27" ht="13.5">
      <c r="A474" s="26" t="s">
        <v>22</v>
      </c>
      <c r="B474" s="137"/>
      <c r="C474" s="138"/>
      <c r="D474" s="139"/>
      <c r="E474" s="136">
        <f t="shared" si="143"/>
      </c>
      <c r="F474" s="137"/>
      <c r="G474" s="138"/>
      <c r="H474" s="139"/>
      <c r="I474" s="136">
        <f t="shared" si="139"/>
      </c>
      <c r="J474" s="137"/>
      <c r="K474" s="138"/>
      <c r="L474" s="139"/>
      <c r="M474" s="136">
        <f t="shared" si="140"/>
      </c>
      <c r="N474" s="137"/>
      <c r="O474" s="138"/>
      <c r="P474" s="139"/>
      <c r="Q474" s="136">
        <f t="shared" si="141"/>
      </c>
      <c r="R474" s="137"/>
      <c r="S474" s="138"/>
      <c r="T474" s="139"/>
      <c r="U474" s="136">
        <f t="shared" si="142"/>
      </c>
      <c r="V474" s="35"/>
      <c r="W474" s="78"/>
      <c r="X474" s="78"/>
      <c r="Y474" s="78"/>
      <c r="Z474" s="78"/>
      <c r="AA474" s="79"/>
    </row>
    <row r="475" spans="1:27" ht="13.5">
      <c r="A475" s="26" t="s">
        <v>23</v>
      </c>
      <c r="B475" s="137"/>
      <c r="C475" s="138"/>
      <c r="D475" s="139"/>
      <c r="E475" s="136">
        <f t="shared" si="143"/>
      </c>
      <c r="F475" s="137"/>
      <c r="G475" s="138"/>
      <c r="H475" s="139"/>
      <c r="I475" s="136">
        <f t="shared" si="139"/>
      </c>
      <c r="J475" s="137"/>
      <c r="K475" s="138"/>
      <c r="L475" s="139"/>
      <c r="M475" s="136">
        <f t="shared" si="140"/>
      </c>
      <c r="N475" s="137"/>
      <c r="O475" s="138"/>
      <c r="P475" s="139"/>
      <c r="Q475" s="136">
        <f t="shared" si="141"/>
      </c>
      <c r="R475" s="137"/>
      <c r="S475" s="138"/>
      <c r="T475" s="139"/>
      <c r="U475" s="136">
        <f t="shared" si="142"/>
      </c>
      <c r="V475" s="35"/>
      <c r="W475" s="78"/>
      <c r="X475" s="78"/>
      <c r="Y475" s="78"/>
      <c r="Z475" s="78"/>
      <c r="AA475" s="79"/>
    </row>
    <row r="476" spans="1:27" ht="14.25" thickBot="1">
      <c r="A476" s="112" t="s">
        <v>10</v>
      </c>
      <c r="B476" s="144">
        <f aca="true" t="shared" si="144" ref="B476:U476">IF(SUM(B462:B473)=0,0,AVERAGE(B462:B473))</f>
        <v>0</v>
      </c>
      <c r="C476" s="145">
        <f t="shared" si="144"/>
        <v>0</v>
      </c>
      <c r="D476" s="146">
        <f t="shared" si="144"/>
        <v>0</v>
      </c>
      <c r="E476" s="147">
        <f t="shared" si="144"/>
        <v>148</v>
      </c>
      <c r="F476" s="144">
        <f t="shared" si="144"/>
        <v>0</v>
      </c>
      <c r="G476" s="145">
        <f t="shared" si="144"/>
        <v>0</v>
      </c>
      <c r="H476" s="146">
        <f t="shared" si="144"/>
        <v>0</v>
      </c>
      <c r="I476" s="147">
        <f t="shared" si="144"/>
        <v>0</v>
      </c>
      <c r="J476" s="144">
        <f t="shared" si="144"/>
        <v>0</v>
      </c>
      <c r="K476" s="145">
        <f t="shared" si="144"/>
        <v>0</v>
      </c>
      <c r="L476" s="146">
        <f t="shared" si="144"/>
        <v>0</v>
      </c>
      <c r="M476" s="147">
        <f t="shared" si="144"/>
        <v>0</v>
      </c>
      <c r="N476" s="144">
        <f t="shared" si="144"/>
        <v>0</v>
      </c>
      <c r="O476" s="145">
        <f t="shared" si="144"/>
        <v>0</v>
      </c>
      <c r="P476" s="146">
        <f t="shared" si="144"/>
        <v>0</v>
      </c>
      <c r="Q476" s="147">
        <f t="shared" si="144"/>
        <v>0</v>
      </c>
      <c r="R476" s="144">
        <f t="shared" si="144"/>
        <v>0</v>
      </c>
      <c r="S476" s="145">
        <f t="shared" si="144"/>
        <v>0</v>
      </c>
      <c r="T476" s="146">
        <f t="shared" si="144"/>
        <v>0</v>
      </c>
      <c r="U476" s="147">
        <f t="shared" si="144"/>
        <v>0</v>
      </c>
      <c r="V476" s="43"/>
      <c r="W476" s="78"/>
      <c r="X476" s="78"/>
      <c r="Y476" s="78"/>
      <c r="Z476" s="78"/>
      <c r="AA476" s="79"/>
    </row>
    <row r="477" spans="1:27" ht="14.25" thickBot="1">
      <c r="A477" s="29"/>
      <c r="B477" s="8"/>
      <c r="C477" s="8"/>
      <c r="D477" s="8"/>
      <c r="E477" s="47"/>
      <c r="F477" s="8"/>
      <c r="G477" s="8"/>
      <c r="H477" s="8"/>
      <c r="I477" s="47"/>
      <c r="J477" s="8"/>
      <c r="K477" s="8"/>
      <c r="L477" s="8"/>
      <c r="M477" s="47"/>
      <c r="N477" s="8"/>
      <c r="O477" s="8"/>
      <c r="P477" s="8"/>
      <c r="Q477" s="47"/>
      <c r="R477" s="8"/>
      <c r="S477" s="8"/>
      <c r="T477" s="8"/>
      <c r="U477" s="47"/>
      <c r="V477" s="29"/>
      <c r="W477" s="78" t="s">
        <v>82</v>
      </c>
      <c r="X477" s="94"/>
      <c r="Y477" s="94"/>
      <c r="Z477" s="94"/>
      <c r="AA477" s="95"/>
    </row>
    <row r="478" spans="1:27" ht="13.5">
      <c r="A478" s="111" t="s">
        <v>109</v>
      </c>
      <c r="B478" s="228" t="s">
        <v>199</v>
      </c>
      <c r="C478" s="229"/>
      <c r="D478" s="229"/>
      <c r="E478" s="230"/>
      <c r="F478" s="228" t="s">
        <v>200</v>
      </c>
      <c r="G478" s="229"/>
      <c r="H478" s="229"/>
      <c r="I478" s="230"/>
      <c r="J478" s="228" t="s">
        <v>201</v>
      </c>
      <c r="K478" s="229"/>
      <c r="L478" s="229"/>
      <c r="M478" s="230"/>
      <c r="N478" s="228" t="s">
        <v>202</v>
      </c>
      <c r="O478" s="229"/>
      <c r="P478" s="229"/>
      <c r="Q478" s="230"/>
      <c r="R478" s="228" t="s">
        <v>203</v>
      </c>
      <c r="S478" s="229"/>
      <c r="T478" s="229"/>
      <c r="U478" s="230"/>
      <c r="V478" s="33"/>
      <c r="W478" s="78" t="str">
        <f>B478</f>
        <v>WT 11</v>
      </c>
      <c r="X478" s="78" t="str">
        <f>F478</f>
        <v>WT 12</v>
      </c>
      <c r="Y478" s="78" t="str">
        <f>J478</f>
        <v>WT 13</v>
      </c>
      <c r="Z478" s="78" t="str">
        <f>N478</f>
        <v>WT 14</v>
      </c>
      <c r="AA478" s="79" t="str">
        <f>R478</f>
        <v>WT 15</v>
      </c>
    </row>
    <row r="479" spans="1:27" ht="14.25" thickBot="1">
      <c r="A479" s="42" t="s">
        <v>4</v>
      </c>
      <c r="B479" s="20" t="s">
        <v>5</v>
      </c>
      <c r="C479" s="21" t="s">
        <v>6</v>
      </c>
      <c r="D479" s="22" t="s">
        <v>7</v>
      </c>
      <c r="E479" s="23" t="s">
        <v>8</v>
      </c>
      <c r="F479" s="20" t="s">
        <v>5</v>
      </c>
      <c r="G479" s="21" t="s">
        <v>6</v>
      </c>
      <c r="H479" s="21" t="s">
        <v>7</v>
      </c>
      <c r="I479" s="23" t="s">
        <v>8</v>
      </c>
      <c r="J479" s="20" t="s">
        <v>5</v>
      </c>
      <c r="K479" s="21" t="s">
        <v>6</v>
      </c>
      <c r="L479" s="21" t="s">
        <v>7</v>
      </c>
      <c r="M479" s="23" t="s">
        <v>8</v>
      </c>
      <c r="N479" s="20" t="s">
        <v>5</v>
      </c>
      <c r="O479" s="21" t="s">
        <v>6</v>
      </c>
      <c r="P479" s="21" t="s">
        <v>7</v>
      </c>
      <c r="Q479" s="23" t="s">
        <v>8</v>
      </c>
      <c r="R479" s="20" t="s">
        <v>5</v>
      </c>
      <c r="S479" s="21" t="s">
        <v>6</v>
      </c>
      <c r="T479" s="21" t="s">
        <v>7</v>
      </c>
      <c r="U479" s="23" t="s">
        <v>8</v>
      </c>
      <c r="V479" s="24"/>
      <c r="W479" s="96">
        <f>IF(SUM(E480:E493)&gt;0,LARGE(E480:E493,1),0)</f>
        <v>0</v>
      </c>
      <c r="X479" s="78">
        <f>IF(SUM(I480:I493)&gt;0,LARGE(I480:I493,1),0)</f>
        <v>0</v>
      </c>
      <c r="Y479" s="78">
        <f>IF(SUM(M480:M493)&gt;0,LARGE(M480:M493,1),0)</f>
        <v>0</v>
      </c>
      <c r="Z479" s="78">
        <f>IF(SUM(Q480:Q493)&gt;0,LARGE(Q480:Q493,1),0)</f>
        <v>0</v>
      </c>
      <c r="AA479" s="79">
        <f>IF(SUM(U480:U493)&gt;0,LARGE(U480:U493,1),0)</f>
        <v>0</v>
      </c>
    </row>
    <row r="480" spans="1:27" ht="14.25" thickTop="1">
      <c r="A480" s="45" t="s">
        <v>128</v>
      </c>
      <c r="B480" s="133"/>
      <c r="C480" s="134"/>
      <c r="D480" s="135"/>
      <c r="E480" s="136">
        <f aca="true" t="shared" si="145" ref="E480:E488">IF(SUM(B480:D480)&gt;0,SUM(B480:D480),"")</f>
      </c>
      <c r="F480" s="133"/>
      <c r="G480" s="134"/>
      <c r="H480" s="135"/>
      <c r="I480" s="136">
        <f aca="true" t="shared" si="146" ref="I480:I488">IF(SUM(F480:H480)&gt;0,SUM(F480:H480),"")</f>
      </c>
      <c r="J480" s="133"/>
      <c r="K480" s="134"/>
      <c r="L480" s="135"/>
      <c r="M480" s="136">
        <f aca="true" t="shared" si="147" ref="M480:M488">IF(SUM(J480:L480)&gt;0,SUM(J480:L480),"")</f>
      </c>
      <c r="N480" s="133"/>
      <c r="O480" s="134"/>
      <c r="P480" s="135"/>
      <c r="Q480" s="136">
        <f aca="true" t="shared" si="148" ref="Q480:Q488">IF(SUM(N480:P480)&gt;0,SUM(N480:P480),"")</f>
      </c>
      <c r="R480" s="133"/>
      <c r="S480" s="134"/>
      <c r="T480" s="135"/>
      <c r="U480" s="136">
        <f aca="true" t="shared" si="149" ref="U480:U488">IF(SUM(R480:T480)&gt;0,SUM(R480:T480),"")</f>
      </c>
      <c r="V480" s="34"/>
      <c r="W480" s="78"/>
      <c r="X480" s="78"/>
      <c r="Y480" s="78"/>
      <c r="Z480" s="78"/>
      <c r="AA480" s="79"/>
    </row>
    <row r="481" spans="1:27" ht="13.5">
      <c r="A481" s="45" t="s">
        <v>63</v>
      </c>
      <c r="B481" s="137"/>
      <c r="C481" s="138"/>
      <c r="D481" s="139"/>
      <c r="E481" s="136">
        <f t="shared" si="145"/>
      </c>
      <c r="F481" s="137"/>
      <c r="G481" s="138"/>
      <c r="H481" s="139"/>
      <c r="I481" s="136">
        <f t="shared" si="146"/>
      </c>
      <c r="J481" s="137"/>
      <c r="K481" s="138"/>
      <c r="L481" s="139"/>
      <c r="M481" s="136">
        <f t="shared" si="147"/>
      </c>
      <c r="N481" s="137"/>
      <c r="O481" s="138"/>
      <c r="P481" s="139"/>
      <c r="Q481" s="136">
        <f t="shared" si="148"/>
      </c>
      <c r="R481" s="137"/>
      <c r="S481" s="138"/>
      <c r="T481" s="139"/>
      <c r="U481" s="136">
        <f t="shared" si="149"/>
      </c>
      <c r="V481" s="35"/>
      <c r="W481" s="78"/>
      <c r="X481" s="78"/>
      <c r="Y481" s="78"/>
      <c r="Z481" s="78"/>
      <c r="AA481" s="79"/>
    </row>
    <row r="482" spans="1:27" ht="13.5">
      <c r="A482" s="45" t="s">
        <v>67</v>
      </c>
      <c r="B482" s="137"/>
      <c r="C482" s="138"/>
      <c r="D482" s="139"/>
      <c r="E482" s="136">
        <f t="shared" si="145"/>
      </c>
      <c r="F482" s="137"/>
      <c r="G482" s="138"/>
      <c r="H482" s="139"/>
      <c r="I482" s="136">
        <f t="shared" si="146"/>
      </c>
      <c r="J482" s="137"/>
      <c r="K482" s="138"/>
      <c r="L482" s="139"/>
      <c r="M482" s="136">
        <f t="shared" si="147"/>
      </c>
      <c r="N482" s="137"/>
      <c r="O482" s="138"/>
      <c r="P482" s="139"/>
      <c r="Q482" s="136">
        <f t="shared" si="148"/>
      </c>
      <c r="R482" s="137"/>
      <c r="S482" s="138"/>
      <c r="T482" s="139"/>
      <c r="U482" s="136">
        <f t="shared" si="149"/>
      </c>
      <c r="V482" s="36" t="s">
        <v>11</v>
      </c>
      <c r="W482" s="78"/>
      <c r="X482" s="78"/>
      <c r="Y482" s="78"/>
      <c r="Z482" s="78"/>
      <c r="AA482" s="79"/>
    </row>
    <row r="483" spans="1:27" ht="13.5">
      <c r="A483" s="45" t="s">
        <v>106</v>
      </c>
      <c r="B483" s="137"/>
      <c r="C483" s="138"/>
      <c r="D483" s="139"/>
      <c r="E483" s="136">
        <f t="shared" si="145"/>
      </c>
      <c r="F483" s="137"/>
      <c r="G483" s="138"/>
      <c r="H483" s="139"/>
      <c r="I483" s="136">
        <f t="shared" si="146"/>
      </c>
      <c r="J483" s="137"/>
      <c r="K483" s="138"/>
      <c r="L483" s="139"/>
      <c r="M483" s="136">
        <f t="shared" si="147"/>
      </c>
      <c r="N483" s="137"/>
      <c r="O483" s="138"/>
      <c r="P483" s="139"/>
      <c r="Q483" s="136">
        <f t="shared" si="148"/>
      </c>
      <c r="R483" s="137"/>
      <c r="S483" s="138"/>
      <c r="T483" s="139"/>
      <c r="U483" s="136">
        <f t="shared" si="149"/>
      </c>
      <c r="V483" s="36" t="s">
        <v>12</v>
      </c>
      <c r="W483" s="78"/>
      <c r="X483" s="78"/>
      <c r="Y483" s="78"/>
      <c r="Z483" s="78"/>
      <c r="AA483" s="79"/>
    </row>
    <row r="484" spans="1:27" ht="13.5">
      <c r="A484" s="45" t="s">
        <v>58</v>
      </c>
      <c r="B484" s="137"/>
      <c r="C484" s="138"/>
      <c r="D484" s="140"/>
      <c r="E484" s="136">
        <f t="shared" si="145"/>
      </c>
      <c r="F484" s="137"/>
      <c r="G484" s="138"/>
      <c r="H484" s="140"/>
      <c r="I484" s="136">
        <f t="shared" si="146"/>
      </c>
      <c r="J484" s="137"/>
      <c r="K484" s="138"/>
      <c r="L484" s="140"/>
      <c r="M484" s="136">
        <f t="shared" si="147"/>
      </c>
      <c r="N484" s="137"/>
      <c r="O484" s="138"/>
      <c r="P484" s="140"/>
      <c r="Q484" s="136">
        <f t="shared" si="148"/>
      </c>
      <c r="R484" s="137"/>
      <c r="S484" s="138"/>
      <c r="T484" s="140"/>
      <c r="U484" s="136">
        <f t="shared" si="149"/>
      </c>
      <c r="V484" s="36" t="s">
        <v>12</v>
      </c>
      <c r="W484" s="78"/>
      <c r="X484" s="78"/>
      <c r="Y484" s="78"/>
      <c r="Z484" s="78"/>
      <c r="AA484" s="79"/>
    </row>
    <row r="485" spans="1:27" ht="13.5">
      <c r="A485" s="45" t="s">
        <v>108</v>
      </c>
      <c r="B485" s="137"/>
      <c r="C485" s="138"/>
      <c r="D485" s="140"/>
      <c r="E485" s="136">
        <f t="shared" si="145"/>
      </c>
      <c r="F485" s="137"/>
      <c r="G485" s="138"/>
      <c r="H485" s="140"/>
      <c r="I485" s="136">
        <f t="shared" si="146"/>
      </c>
      <c r="J485" s="137"/>
      <c r="K485" s="138"/>
      <c r="L485" s="140"/>
      <c r="M485" s="136">
        <f t="shared" si="147"/>
      </c>
      <c r="N485" s="137"/>
      <c r="O485" s="138"/>
      <c r="P485" s="140"/>
      <c r="Q485" s="136">
        <f t="shared" si="148"/>
      </c>
      <c r="R485" s="137"/>
      <c r="S485" s="138"/>
      <c r="T485" s="140"/>
      <c r="U485" s="136">
        <f t="shared" si="149"/>
      </c>
      <c r="V485" s="36"/>
      <c r="W485" s="78"/>
      <c r="X485" s="78"/>
      <c r="Y485" s="78"/>
      <c r="Z485" s="78"/>
      <c r="AA485" s="79"/>
    </row>
    <row r="486" spans="1:27" ht="13.5">
      <c r="A486" s="45" t="s">
        <v>105</v>
      </c>
      <c r="B486" s="137"/>
      <c r="C486" s="138"/>
      <c r="D486" s="139"/>
      <c r="E486" s="136">
        <f t="shared" si="145"/>
      </c>
      <c r="F486" s="137"/>
      <c r="G486" s="138"/>
      <c r="H486" s="139"/>
      <c r="I486" s="136">
        <f t="shared" si="146"/>
      </c>
      <c r="J486" s="137"/>
      <c r="K486" s="138"/>
      <c r="L486" s="139"/>
      <c r="M486" s="136">
        <f t="shared" si="147"/>
      </c>
      <c r="N486" s="137"/>
      <c r="O486" s="138"/>
      <c r="P486" s="139"/>
      <c r="Q486" s="136">
        <f t="shared" si="148"/>
      </c>
      <c r="R486" s="137"/>
      <c r="S486" s="138"/>
      <c r="T486" s="139"/>
      <c r="U486" s="136">
        <f t="shared" si="149"/>
      </c>
      <c r="V486" s="36" t="s">
        <v>13</v>
      </c>
      <c r="W486" s="78"/>
      <c r="X486" s="78"/>
      <c r="Y486" s="78"/>
      <c r="Z486" s="78"/>
      <c r="AA486" s="79"/>
    </row>
    <row r="487" spans="1:27" ht="13.5">
      <c r="A487" s="45" t="s">
        <v>104</v>
      </c>
      <c r="B487" s="137"/>
      <c r="C487" s="138"/>
      <c r="D487" s="139"/>
      <c r="E487" s="136">
        <f t="shared" si="145"/>
      </c>
      <c r="F487" s="137"/>
      <c r="G487" s="138"/>
      <c r="H487" s="139"/>
      <c r="I487" s="136">
        <f t="shared" si="146"/>
      </c>
      <c r="J487" s="137"/>
      <c r="K487" s="138"/>
      <c r="L487" s="139"/>
      <c r="M487" s="136">
        <f t="shared" si="147"/>
      </c>
      <c r="N487" s="137"/>
      <c r="O487" s="138"/>
      <c r="P487" s="139"/>
      <c r="Q487" s="136">
        <f t="shared" si="148"/>
      </c>
      <c r="R487" s="137"/>
      <c r="S487" s="138"/>
      <c r="T487" s="139"/>
      <c r="U487" s="136">
        <f t="shared" si="149"/>
      </c>
      <c r="V487" s="36" t="s">
        <v>14</v>
      </c>
      <c r="W487" s="78"/>
      <c r="X487" s="78"/>
      <c r="Y487" s="78"/>
      <c r="Z487" s="78"/>
      <c r="AA487" s="79"/>
    </row>
    <row r="488" spans="1:27" ht="13.5">
      <c r="A488" s="45" t="s">
        <v>107</v>
      </c>
      <c r="B488" s="137"/>
      <c r="C488" s="138"/>
      <c r="D488" s="139"/>
      <c r="E488" s="136">
        <f t="shared" si="145"/>
      </c>
      <c r="F488" s="137"/>
      <c r="G488" s="138"/>
      <c r="H488" s="139"/>
      <c r="I488" s="136">
        <f t="shared" si="146"/>
      </c>
      <c r="J488" s="137"/>
      <c r="K488" s="138"/>
      <c r="L488" s="139"/>
      <c r="M488" s="136">
        <f t="shared" si="147"/>
      </c>
      <c r="N488" s="137"/>
      <c r="O488" s="138"/>
      <c r="P488" s="139"/>
      <c r="Q488" s="136">
        <f t="shared" si="148"/>
      </c>
      <c r="R488" s="137"/>
      <c r="S488" s="138"/>
      <c r="T488" s="139"/>
      <c r="U488" s="136">
        <f t="shared" si="149"/>
      </c>
      <c r="V488" s="36" t="s">
        <v>15</v>
      </c>
      <c r="W488" s="78"/>
      <c r="X488" s="78"/>
      <c r="Y488" s="78"/>
      <c r="Z488" s="78"/>
      <c r="AA488" s="79"/>
    </row>
    <row r="489" spans="1:27" ht="13.5">
      <c r="A489" s="45"/>
      <c r="B489" s="137"/>
      <c r="C489" s="138"/>
      <c r="D489" s="139"/>
      <c r="E489" s="136">
        <f>IF(SUM(B489:D489)&gt;0,SUM(B489:D489),"")</f>
      </c>
      <c r="F489" s="137"/>
      <c r="G489" s="138"/>
      <c r="H489" s="139"/>
      <c r="I489" s="136">
        <f>IF(SUM(F489:H489)&gt;0,SUM(F489:H489),"")</f>
      </c>
      <c r="J489" s="137"/>
      <c r="K489" s="138"/>
      <c r="L489" s="139"/>
      <c r="M489" s="136">
        <f>IF(SUM(J489:L489)&gt;0,SUM(J489:L489),"")</f>
      </c>
      <c r="N489" s="137"/>
      <c r="O489" s="138"/>
      <c r="P489" s="139"/>
      <c r="Q489" s="136">
        <f>IF(SUM(N489:P489)&gt;0,SUM(N489:P489),"")</f>
      </c>
      <c r="R489" s="137"/>
      <c r="S489" s="138"/>
      <c r="T489" s="139"/>
      <c r="U489" s="136">
        <f>IF(SUM(R489:T489)&gt;0,SUM(R489:T489),"")</f>
      </c>
      <c r="V489" s="36" t="s">
        <v>16</v>
      </c>
      <c r="W489" s="78"/>
      <c r="X489" s="78"/>
      <c r="Y489" s="78"/>
      <c r="Z489" s="78"/>
      <c r="AA489" s="79"/>
    </row>
    <row r="490" spans="1:27" ht="13.5">
      <c r="A490" s="45"/>
      <c r="B490" s="137"/>
      <c r="C490" s="138"/>
      <c r="D490" s="139"/>
      <c r="E490" s="136">
        <f>IF(SUM(B490:D490)&gt;0,SUM(B490:D490),"")</f>
      </c>
      <c r="F490" s="137"/>
      <c r="G490" s="138"/>
      <c r="H490" s="139"/>
      <c r="I490" s="136">
        <f>IF(SUM(F490:H490)&gt;0,SUM(F490:H490),"")</f>
      </c>
      <c r="J490" s="137"/>
      <c r="K490" s="138"/>
      <c r="L490" s="139"/>
      <c r="M490" s="136">
        <f>IF(SUM(J490:L490)&gt;0,SUM(J490:L490),"")</f>
      </c>
      <c r="N490" s="137"/>
      <c r="O490" s="138"/>
      <c r="P490" s="139"/>
      <c r="Q490" s="136">
        <f>IF(SUM(N490:P490)&gt;0,SUM(N490:P490),"")</f>
      </c>
      <c r="R490" s="137"/>
      <c r="S490" s="138"/>
      <c r="T490" s="139"/>
      <c r="U490" s="136">
        <f>IF(SUM(R490:T490)&gt;0,SUM(R490:T490),"")</f>
      </c>
      <c r="V490" s="36" t="s">
        <v>12</v>
      </c>
      <c r="W490" s="78"/>
      <c r="X490" s="78"/>
      <c r="Y490" s="78"/>
      <c r="Z490" s="78"/>
      <c r="AA490" s="79"/>
    </row>
    <row r="491" spans="1:27" ht="13.5">
      <c r="A491" s="45"/>
      <c r="B491" s="137"/>
      <c r="C491" s="138"/>
      <c r="D491" s="139"/>
      <c r="E491" s="136">
        <f>IF(SUM(B491:D491)&gt;0,SUM(B491:D491),"")</f>
      </c>
      <c r="F491" s="137"/>
      <c r="G491" s="138"/>
      <c r="H491" s="139"/>
      <c r="I491" s="136">
        <f>IF(SUM(F491:H491)&gt;0,SUM(F491:H491),"")</f>
      </c>
      <c r="J491" s="137"/>
      <c r="K491" s="138"/>
      <c r="L491" s="139"/>
      <c r="M491" s="136">
        <f>IF(SUM(J491:L491)&gt;0,SUM(J491:L491),"")</f>
      </c>
      <c r="N491" s="137"/>
      <c r="O491" s="138"/>
      <c r="P491" s="139"/>
      <c r="Q491" s="136">
        <f>IF(SUM(N491:P491)&gt;0,SUM(N491:P491),"")</f>
      </c>
      <c r="R491" s="137"/>
      <c r="S491" s="138"/>
      <c r="T491" s="139"/>
      <c r="U491" s="136">
        <f>IF(SUM(R491:T491)&gt;0,SUM(R491:T491),"")</f>
      </c>
      <c r="V491" s="36"/>
      <c r="W491" s="78"/>
      <c r="X491" s="78"/>
      <c r="Y491" s="78"/>
      <c r="Z491" s="78"/>
      <c r="AA491" s="79"/>
    </row>
    <row r="492" spans="1:27" ht="13.5">
      <c r="A492" s="26" t="s">
        <v>22</v>
      </c>
      <c r="B492" s="137"/>
      <c r="C492" s="138"/>
      <c r="D492" s="139"/>
      <c r="E492" s="136">
        <f>IF(SUM(B492:D492)&gt;0,SUM(B492:D492),"")</f>
      </c>
      <c r="F492" s="137"/>
      <c r="G492" s="138"/>
      <c r="H492" s="139"/>
      <c r="I492" s="136">
        <f>IF(SUM(F492:H492)&gt;0,SUM(F492:H492),"")</f>
      </c>
      <c r="J492" s="137"/>
      <c r="K492" s="138"/>
      <c r="L492" s="139"/>
      <c r="M492" s="136">
        <f>IF(SUM(J492:L492)&gt;0,SUM(J492:L492),"")</f>
      </c>
      <c r="N492" s="137"/>
      <c r="O492" s="138"/>
      <c r="P492" s="139"/>
      <c r="Q492" s="136">
        <f>IF(SUM(N492:P492)&gt;0,SUM(N492:P492),"")</f>
      </c>
      <c r="R492" s="137"/>
      <c r="S492" s="138"/>
      <c r="T492" s="139"/>
      <c r="U492" s="136">
        <f>IF(SUM(R492:T492)&gt;0,SUM(R492:T492),"")</f>
      </c>
      <c r="V492" s="35"/>
      <c r="W492" s="78"/>
      <c r="X492" s="78"/>
      <c r="Y492" s="78"/>
      <c r="Z492" s="78"/>
      <c r="AA492" s="79"/>
    </row>
    <row r="493" spans="1:27" ht="13.5">
      <c r="A493" s="26" t="s">
        <v>23</v>
      </c>
      <c r="B493" s="137"/>
      <c r="C493" s="138"/>
      <c r="D493" s="139"/>
      <c r="E493" s="136">
        <f>IF(SUM(B493:D493)&gt;0,SUM(B493:D493),"")</f>
      </c>
      <c r="F493" s="137"/>
      <c r="G493" s="138"/>
      <c r="H493" s="139"/>
      <c r="I493" s="136">
        <f>IF(SUM(F493:H493)&gt;0,SUM(F493:H493),"")</f>
      </c>
      <c r="J493" s="137"/>
      <c r="K493" s="138"/>
      <c r="L493" s="139"/>
      <c r="M493" s="136">
        <f>IF(SUM(J493:L493)&gt;0,SUM(J493:L493),"")</f>
      </c>
      <c r="N493" s="137"/>
      <c r="O493" s="138"/>
      <c r="P493" s="139"/>
      <c r="Q493" s="136">
        <f>IF(SUM(N493:P493)&gt;0,SUM(N493:P493),"")</f>
      </c>
      <c r="R493" s="137"/>
      <c r="S493" s="138"/>
      <c r="T493" s="139"/>
      <c r="U493" s="136">
        <f>IF(SUM(R493:T493)&gt;0,SUM(R493:T493),"")</f>
      </c>
      <c r="V493" s="35"/>
      <c r="W493" s="78"/>
      <c r="X493" s="78"/>
      <c r="Y493" s="78"/>
      <c r="Z493" s="78"/>
      <c r="AA493" s="79"/>
    </row>
    <row r="494" spans="1:27" ht="14.25" thickBot="1">
      <c r="A494" s="112" t="s">
        <v>10</v>
      </c>
      <c r="B494" s="144">
        <f aca="true" t="shared" si="150" ref="B494:U494">IF(SUM(B480:B491)=0,0,AVERAGE(B480:B491))</f>
        <v>0</v>
      </c>
      <c r="C494" s="145">
        <f t="shared" si="150"/>
        <v>0</v>
      </c>
      <c r="D494" s="146">
        <f t="shared" si="150"/>
        <v>0</v>
      </c>
      <c r="E494" s="147">
        <f t="shared" si="150"/>
        <v>0</v>
      </c>
      <c r="F494" s="144">
        <f t="shared" si="150"/>
        <v>0</v>
      </c>
      <c r="G494" s="145">
        <f t="shared" si="150"/>
        <v>0</v>
      </c>
      <c r="H494" s="146">
        <f t="shared" si="150"/>
        <v>0</v>
      </c>
      <c r="I494" s="147">
        <f t="shared" si="150"/>
        <v>0</v>
      </c>
      <c r="J494" s="144">
        <f t="shared" si="150"/>
        <v>0</v>
      </c>
      <c r="K494" s="145">
        <f t="shared" si="150"/>
        <v>0</v>
      </c>
      <c r="L494" s="146">
        <f t="shared" si="150"/>
        <v>0</v>
      </c>
      <c r="M494" s="147">
        <f t="shared" si="150"/>
        <v>0</v>
      </c>
      <c r="N494" s="144">
        <f t="shared" si="150"/>
        <v>0</v>
      </c>
      <c r="O494" s="145">
        <f t="shared" si="150"/>
        <v>0</v>
      </c>
      <c r="P494" s="146">
        <f t="shared" si="150"/>
        <v>0</v>
      </c>
      <c r="Q494" s="147">
        <f t="shared" si="150"/>
        <v>0</v>
      </c>
      <c r="R494" s="144">
        <f t="shared" si="150"/>
        <v>0</v>
      </c>
      <c r="S494" s="145">
        <f t="shared" si="150"/>
        <v>0</v>
      </c>
      <c r="T494" s="146">
        <f t="shared" si="150"/>
        <v>0</v>
      </c>
      <c r="U494" s="147">
        <f t="shared" si="150"/>
        <v>0</v>
      </c>
      <c r="V494" s="43"/>
      <c r="W494" s="78"/>
      <c r="X494" s="78"/>
      <c r="Y494" s="78"/>
      <c r="Z494" s="78"/>
      <c r="AA494" s="79"/>
    </row>
  </sheetData>
  <sheetProtection/>
  <mergeCells count="135">
    <mergeCell ref="R478:U478"/>
    <mergeCell ref="B478:E478"/>
    <mergeCell ref="F478:I478"/>
    <mergeCell ref="J478:M478"/>
    <mergeCell ref="N478:Q478"/>
    <mergeCell ref="R368:U368"/>
    <mergeCell ref="B423:E423"/>
    <mergeCell ref="F423:I423"/>
    <mergeCell ref="J423:M423"/>
    <mergeCell ref="N423:Q423"/>
    <mergeCell ref="R423:U423"/>
    <mergeCell ref="B368:E368"/>
    <mergeCell ref="F368:I368"/>
    <mergeCell ref="J368:M368"/>
    <mergeCell ref="N368:Q368"/>
    <mergeCell ref="R258:U258"/>
    <mergeCell ref="B313:E313"/>
    <mergeCell ref="F313:I313"/>
    <mergeCell ref="J313:M313"/>
    <mergeCell ref="N313:Q313"/>
    <mergeCell ref="R313:U313"/>
    <mergeCell ref="B258:E258"/>
    <mergeCell ref="F258:I258"/>
    <mergeCell ref="J258:M258"/>
    <mergeCell ref="N258:Q258"/>
    <mergeCell ref="R148:U148"/>
    <mergeCell ref="B203:E203"/>
    <mergeCell ref="F203:I203"/>
    <mergeCell ref="J203:M203"/>
    <mergeCell ref="N203:Q203"/>
    <mergeCell ref="B148:E148"/>
    <mergeCell ref="F148:I148"/>
    <mergeCell ref="J148:M148"/>
    <mergeCell ref="N148:Q148"/>
    <mergeCell ref="R38:U38"/>
    <mergeCell ref="B93:E93"/>
    <mergeCell ref="F93:I93"/>
    <mergeCell ref="J93:M93"/>
    <mergeCell ref="N93:Q93"/>
    <mergeCell ref="R93:U93"/>
    <mergeCell ref="B38:E38"/>
    <mergeCell ref="F38:I38"/>
    <mergeCell ref="J38:M38"/>
    <mergeCell ref="N38:Q38"/>
    <mergeCell ref="B57:E57"/>
    <mergeCell ref="F57:I57"/>
    <mergeCell ref="J57:M57"/>
    <mergeCell ref="N57:Q57"/>
    <mergeCell ref="R75:U75"/>
    <mergeCell ref="B240:E240"/>
    <mergeCell ref="F240:I240"/>
    <mergeCell ref="R442:U442"/>
    <mergeCell ref="J240:M240"/>
    <mergeCell ref="N240:Q240"/>
    <mergeCell ref="R240:U240"/>
    <mergeCell ref="B277:E277"/>
    <mergeCell ref="F277:I277"/>
    <mergeCell ref="J277:M277"/>
    <mergeCell ref="N277:Q277"/>
    <mergeCell ref="R460:U460"/>
    <mergeCell ref="B442:E442"/>
    <mergeCell ref="F442:I442"/>
    <mergeCell ref="J442:M442"/>
    <mergeCell ref="B460:E460"/>
    <mergeCell ref="F460:I460"/>
    <mergeCell ref="J460:M460"/>
    <mergeCell ref="N460:Q460"/>
    <mergeCell ref="N442:Q442"/>
    <mergeCell ref="R57:U57"/>
    <mergeCell ref="R112:U112"/>
    <mergeCell ref="B75:E75"/>
    <mergeCell ref="F75:I75"/>
    <mergeCell ref="J75:M75"/>
    <mergeCell ref="N75:Q75"/>
    <mergeCell ref="B112:E112"/>
    <mergeCell ref="F112:I112"/>
    <mergeCell ref="J112:M112"/>
    <mergeCell ref="N112:Q112"/>
    <mergeCell ref="B222:E222"/>
    <mergeCell ref="F222:I222"/>
    <mergeCell ref="J222:M222"/>
    <mergeCell ref="N222:Q222"/>
    <mergeCell ref="F167:I167"/>
    <mergeCell ref="J167:M167"/>
    <mergeCell ref="B295:E295"/>
    <mergeCell ref="F295:I295"/>
    <mergeCell ref="J295:M295"/>
    <mergeCell ref="N295:Q295"/>
    <mergeCell ref="B332:E332"/>
    <mergeCell ref="F332:I332"/>
    <mergeCell ref="J332:M332"/>
    <mergeCell ref="N332:Q332"/>
    <mergeCell ref="B350:E350"/>
    <mergeCell ref="F350:I350"/>
    <mergeCell ref="J350:M350"/>
    <mergeCell ref="N350:Q350"/>
    <mergeCell ref="R405:U405"/>
    <mergeCell ref="B387:E387"/>
    <mergeCell ref="F387:I387"/>
    <mergeCell ref="J387:M387"/>
    <mergeCell ref="N387:Q387"/>
    <mergeCell ref="B405:E405"/>
    <mergeCell ref="F405:I405"/>
    <mergeCell ref="J405:M405"/>
    <mergeCell ref="N405:Q405"/>
    <mergeCell ref="R387:U387"/>
    <mergeCell ref="R332:U332"/>
    <mergeCell ref="R350:U350"/>
    <mergeCell ref="B20:E20"/>
    <mergeCell ref="F20:I20"/>
    <mergeCell ref="J20:M20"/>
    <mergeCell ref="N20:Q20"/>
    <mergeCell ref="R20:U20"/>
    <mergeCell ref="B167:E167"/>
    <mergeCell ref="B130:E130"/>
    <mergeCell ref="F130:I130"/>
    <mergeCell ref="J130:M130"/>
    <mergeCell ref="N130:Q130"/>
    <mergeCell ref="N167:Q167"/>
    <mergeCell ref="R167:U167"/>
    <mergeCell ref="R277:U277"/>
    <mergeCell ref="R295:U295"/>
    <mergeCell ref="R130:U130"/>
    <mergeCell ref="R222:U222"/>
    <mergeCell ref="R203:U203"/>
    <mergeCell ref="B185:E185"/>
    <mergeCell ref="F185:I185"/>
    <mergeCell ref="J185:M185"/>
    <mergeCell ref="N185:Q185"/>
    <mergeCell ref="R185:U185"/>
    <mergeCell ref="R2:U2"/>
    <mergeCell ref="B2:E2"/>
    <mergeCell ref="F2:I2"/>
    <mergeCell ref="J2:M2"/>
    <mergeCell ref="N2:Q2"/>
  </mergeCells>
  <conditionalFormatting sqref="B444:D457 B407:D420 B389:D402 B352:D365 B334:D347 B297:D310 B279:D292 B242:D255 B224:D237 R187:T200 B169:D182 B132:D145 B114:D127 F114:H127 J114:L127 N114:P127 R114:T127 F132:H145 J132:L145 N132:P145 R132:T145 F169:H182 J169:L182 N169:P182 R169:T182 B187:D200 F187:H200 J187:L200 N187:P200 F224:H237 J224:L237 N224:P237 R224:T237 F242:H255 J242:L255 N242:P255 R242:T255 F279:H292 J279:L292 N279:P292 R279:T292 F297:H310 J297:L310 N297:P310 R297:T310 F334:H347 J334:L347 N334:P347 R334:T347 F352:H365 J352:L365 N352:P365 R352:T365 F389:H402 J389:L402 N389:P402 R389:T402 F407:H420 J407:L420 N407:P420 R407:T420 F444:H457 J444:L457 N444:P457 R444:T457 F462:H475 J462:L475 N462:P475 R462:T475 B462:D475 B77:D90 B59:D72 F59:H72 J59:L72 N59:P72 R59:T72 F77:H90 J77:L90 N77:P90 R77:T90 F22:H35 B4:D17 F4:H17 J4:L17 N4:P17 R4:T17 J22:L35 N22:P35 R22:T35 B22:D35 F40:H53 J40:L53 N40:P53 R40:T53 B40:D53 B95:D108 F95:H108 J95:L108 N95:P108 R95:T108 B150:D163 F150:H163 J150:L163 N150:P163 R150:T163 R205:T218 B205:D218 F205:H218 J205:L218 N205:P218 B260:D273 F260:H273 J260:L273 N260:P273 R260:T273 B315:D328 F315:H328 J315:L328 N315:P328 R315:T328 B370:D383 F370:H383 J370:L383 N370:P383 R370:T383 B425:D438 F425:H438 J425:L438 N425:P438 R425:T438 F480:H493 J480:L493 N480:P493 R480:T493 B480:D493">
    <cfRule type="cellIs" priority="1" dxfId="45" operator="equal" stopIfTrue="1">
      <formula>100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61" r:id="rId1"/>
  <headerFooter alignWithMargins="0">
    <oddHeader>&amp;LPage &amp;P&amp;CArea 8 Statistcs&amp;Ras of &amp;D</oddHeader>
  </headerFooter>
  <rowBreaks count="8" manualBreakCount="8">
    <brk id="55" max="21" man="1"/>
    <brk id="110" max="21" man="1"/>
    <brk id="165" max="21" man="1"/>
    <brk id="220" max="21" man="1"/>
    <brk id="275" max="21" man="1"/>
    <brk id="330" max="21" man="1"/>
    <brk id="385" max="21" man="1"/>
    <brk id="440" max="21" man="1"/>
  </rowBreaks>
  <ignoredErrors>
    <ignoredError sqref="U6:U7 I25 I66 M67 Q60 U61:U65 I82:I84 M79 M120:M121 M115:M117 M122 Q120:Q121 M118:M119 U114:U117 I138:I140 M132:M135 M232 Q231 U225:U232 I243:I250 M250 I282:I284 M280 Q285 I279:I281 I285:I286 U282:U284 I301:I303 M297:M304 Q298 U339 Q341:Q342 U334 I352 Q389 U393:U397 I407 M445:M446 Q449 U450:U451 I463:I469 Q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137"/>
  <sheetViews>
    <sheetView showZeros="0" zoomScale="76" zoomScaleNormal="76" zoomScalePageLayoutView="0" workbookViewId="0" topLeftCell="A1">
      <selection activeCell="B2" sqref="B2"/>
    </sheetView>
  </sheetViews>
  <sheetFormatPr defaultColWidth="9.00390625" defaultRowHeight="14.25"/>
  <cols>
    <col min="1" max="1" width="4.00390625" style="62" customWidth="1"/>
    <col min="2" max="2" width="17.50390625" style="0" customWidth="1"/>
    <col min="3" max="3" width="6.875" style="0" customWidth="1"/>
    <col min="4" max="4" width="4.25390625" style="16" customWidth="1"/>
    <col min="5" max="5" width="4.00390625" style="61" customWidth="1"/>
    <col min="6" max="6" width="17.50390625" style="0" customWidth="1"/>
    <col min="7" max="7" width="6.75390625" style="0" customWidth="1"/>
    <col min="8" max="8" width="4.50390625" style="16" customWidth="1"/>
    <col min="9" max="9" width="4.00390625" style="61" customWidth="1"/>
    <col min="10" max="10" width="17.25390625" style="0" customWidth="1"/>
    <col min="11" max="11" width="6.625" style="0" customWidth="1"/>
    <col min="12" max="12" width="4.625" style="16" customWidth="1"/>
    <col min="13" max="13" width="4.00390625" style="61" customWidth="1"/>
    <col min="14" max="14" width="17.50390625" style="0" customWidth="1"/>
    <col min="15" max="15" width="6.75390625" style="0" customWidth="1"/>
    <col min="16" max="16" width="4.375" style="16" customWidth="1"/>
    <col min="17" max="17" width="4.00390625" style="61" customWidth="1"/>
    <col min="18" max="18" width="15.875" style="0" customWidth="1"/>
  </cols>
  <sheetData>
    <row r="1" spans="1:19" ht="12.75" customHeight="1" thickBot="1">
      <c r="A1" s="243" t="s">
        <v>39</v>
      </c>
      <c r="B1" s="244"/>
      <c r="C1" s="244"/>
      <c r="D1" s="245"/>
      <c r="E1" s="246" t="s">
        <v>40</v>
      </c>
      <c r="F1" s="247"/>
      <c r="G1" s="247"/>
      <c r="H1" s="248"/>
      <c r="I1" s="249" t="s">
        <v>41</v>
      </c>
      <c r="J1" s="250"/>
      <c r="K1" s="250"/>
      <c r="L1" s="251"/>
      <c r="M1" s="252" t="s">
        <v>42</v>
      </c>
      <c r="N1" s="253"/>
      <c r="O1" s="253"/>
      <c r="P1" s="254"/>
      <c r="Q1" s="240" t="s">
        <v>43</v>
      </c>
      <c r="R1" s="241"/>
      <c r="S1" s="242"/>
    </row>
    <row r="2" spans="1:19" ht="12.75" customHeight="1">
      <c r="A2" s="51"/>
      <c r="B2" s="52" t="s">
        <v>25</v>
      </c>
      <c r="C2" s="52"/>
      <c r="D2" s="33"/>
      <c r="E2" s="13"/>
      <c r="F2" s="52" t="s">
        <v>26</v>
      </c>
      <c r="G2" s="52"/>
      <c r="H2" s="33"/>
      <c r="I2" s="13"/>
      <c r="J2" s="52" t="s">
        <v>27</v>
      </c>
      <c r="K2" s="52"/>
      <c r="L2" s="33"/>
      <c r="M2" s="13"/>
      <c r="N2" s="52" t="s">
        <v>28</v>
      </c>
      <c r="O2" s="52"/>
      <c r="P2" s="33"/>
      <c r="Q2" s="13"/>
      <c r="R2" s="52" t="s">
        <v>29</v>
      </c>
      <c r="S2" s="33"/>
    </row>
    <row r="3" spans="1:19" ht="13.5">
      <c r="A3" s="11">
        <v>1</v>
      </c>
      <c r="B3" s="53" t="str">
        <f>TEAMS!B167</f>
        <v>Reid, Reagan</v>
      </c>
      <c r="C3" s="27">
        <f>TEAMS!E183</f>
        <v>282.25</v>
      </c>
      <c r="D3" s="7" t="s">
        <v>57</v>
      </c>
      <c r="E3" s="54">
        <v>1</v>
      </c>
      <c r="F3" s="53" t="str">
        <f>TEAMS!B2</f>
        <v>White, Joel</v>
      </c>
      <c r="G3" s="27">
        <f>TEAMS!B18</f>
        <v>0</v>
      </c>
      <c r="H3" s="7" t="s">
        <v>30</v>
      </c>
      <c r="I3" s="54">
        <v>1</v>
      </c>
      <c r="J3" s="53" t="str">
        <f>TEAMS!B2</f>
        <v>White, Joel</v>
      </c>
      <c r="K3" s="27">
        <f>TEAMS!C18</f>
        <v>0</v>
      </c>
      <c r="L3" s="7" t="s">
        <v>30</v>
      </c>
      <c r="M3" s="54">
        <v>1</v>
      </c>
      <c r="N3" s="53" t="str">
        <f>TEAMS!B2</f>
        <v>White, Joel</v>
      </c>
      <c r="O3" s="27">
        <f>TEAMS!D18</f>
        <v>0</v>
      </c>
      <c r="P3" s="7" t="s">
        <v>30</v>
      </c>
      <c r="Q3" s="11">
        <v>1</v>
      </c>
      <c r="R3" s="55" t="str">
        <f>TEAMS!A167</f>
        <v>Mays</v>
      </c>
      <c r="S3" s="56">
        <f>TEAMS!V183</f>
        <v>1091.625</v>
      </c>
    </row>
    <row r="4" spans="1:19" ht="13.5">
      <c r="A4" s="11">
        <v>2</v>
      </c>
      <c r="B4" s="53" t="str">
        <f>TEAMS!F167</f>
        <v>Reddy, Kiya</v>
      </c>
      <c r="C4" s="27">
        <f>TEAMS!I183</f>
        <v>270.625</v>
      </c>
      <c r="D4" s="7" t="s">
        <v>57</v>
      </c>
      <c r="E4" s="54">
        <v>2</v>
      </c>
      <c r="F4" s="53" t="str">
        <f>TEAMS!R20</f>
        <v>CA 10</v>
      </c>
      <c r="G4" s="27">
        <f>TEAMS!R36</f>
        <v>0</v>
      </c>
      <c r="H4" s="7" t="s">
        <v>30</v>
      </c>
      <c r="I4" s="54">
        <v>2</v>
      </c>
      <c r="J4" s="53" t="str">
        <f>TEAMS!R20</f>
        <v>CA 10</v>
      </c>
      <c r="K4" s="27">
        <f>TEAMS!S36</f>
        <v>0</v>
      </c>
      <c r="L4" s="7" t="s">
        <v>30</v>
      </c>
      <c r="M4" s="54">
        <v>2</v>
      </c>
      <c r="N4" s="53" t="str">
        <f>TEAMS!R20</f>
        <v>CA 10</v>
      </c>
      <c r="O4" s="27">
        <f>TEAMS!T36</f>
        <v>0</v>
      </c>
      <c r="P4" s="7" t="s">
        <v>30</v>
      </c>
      <c r="Q4" s="11">
        <v>2</v>
      </c>
      <c r="R4" s="55" t="str">
        <f>TEAMS!A222</f>
        <v>North Atlanta</v>
      </c>
      <c r="S4" s="56">
        <f>TEAMS!V238</f>
        <v>911.75</v>
      </c>
    </row>
    <row r="5" spans="1:19" ht="13.5">
      <c r="A5" s="54">
        <v>3</v>
      </c>
      <c r="B5" s="53" t="str">
        <f>TEAMS!J167</f>
        <v>Rogers, Nyel</v>
      </c>
      <c r="C5" s="27">
        <f>TEAMS!M183</f>
        <v>269.875</v>
      </c>
      <c r="D5" s="7" t="s">
        <v>57</v>
      </c>
      <c r="E5" s="54">
        <v>3</v>
      </c>
      <c r="F5" s="53" t="str">
        <f>TEAMS!B38</f>
        <v>CA 11</v>
      </c>
      <c r="G5" s="27">
        <f>TEAMS!B54</f>
        <v>0</v>
      </c>
      <c r="H5" s="7" t="s">
        <v>30</v>
      </c>
      <c r="I5" s="54">
        <v>3</v>
      </c>
      <c r="J5" s="53" t="str">
        <f>TEAMS!B38</f>
        <v>CA 11</v>
      </c>
      <c r="K5" s="27">
        <f>TEAMS!C54</f>
        <v>0</v>
      </c>
      <c r="L5" s="7" t="s">
        <v>30</v>
      </c>
      <c r="M5" s="54">
        <v>3</v>
      </c>
      <c r="N5" s="53" t="str">
        <f>TEAMS!B38</f>
        <v>CA 11</v>
      </c>
      <c r="O5" s="27">
        <f>TEAMS!D54</f>
        <v>0</v>
      </c>
      <c r="P5" s="7" t="s">
        <v>30</v>
      </c>
      <c r="Q5" s="11">
        <v>3</v>
      </c>
      <c r="R5" s="55" t="str">
        <f>TEAMS!A2</f>
        <v>Carver</v>
      </c>
      <c r="S5" s="56">
        <f>TEAMS!V18</f>
        <v>874.375</v>
      </c>
    </row>
    <row r="6" spans="1:19" ht="13.5">
      <c r="A6" s="11">
        <v>4</v>
      </c>
      <c r="B6" s="53" t="str">
        <f>TEAMS!N167</f>
        <v>Gilbert, Chance</v>
      </c>
      <c r="C6" s="27">
        <f>TEAMS!Q183</f>
        <v>268.25</v>
      </c>
      <c r="D6" s="7" t="s">
        <v>57</v>
      </c>
      <c r="E6" s="54">
        <v>4</v>
      </c>
      <c r="F6" s="53" t="str">
        <f>TEAMS!F38</f>
        <v>CA 12</v>
      </c>
      <c r="G6" s="27">
        <f>TEAMS!F54</f>
        <v>0</v>
      </c>
      <c r="H6" s="7" t="s">
        <v>30</v>
      </c>
      <c r="I6" s="54">
        <v>4</v>
      </c>
      <c r="J6" s="53" t="str">
        <f>TEAMS!F38</f>
        <v>CA 12</v>
      </c>
      <c r="K6" s="27">
        <f>TEAMS!G54</f>
        <v>0</v>
      </c>
      <c r="L6" s="7" t="s">
        <v>30</v>
      </c>
      <c r="M6" s="54">
        <v>4</v>
      </c>
      <c r="N6" s="53" t="str">
        <f>TEAMS!F38</f>
        <v>CA 12</v>
      </c>
      <c r="O6" s="27">
        <f>TEAMS!H54</f>
        <v>0</v>
      </c>
      <c r="P6" s="7" t="s">
        <v>30</v>
      </c>
      <c r="Q6" s="11">
        <v>4</v>
      </c>
      <c r="R6" s="55" t="str">
        <f>TEAMS!A387</f>
        <v>Therrell</v>
      </c>
      <c r="S6" s="56">
        <f>TEAMS!V403</f>
        <v>869.25</v>
      </c>
    </row>
    <row r="7" spans="1:19" ht="13.5">
      <c r="A7" s="11">
        <v>5</v>
      </c>
      <c r="B7" s="208" t="str">
        <f>TEAMS!F240</f>
        <v>Morales, Victor</v>
      </c>
      <c r="C7" s="27">
        <f>TEAMS!I256</f>
        <v>259</v>
      </c>
      <c r="D7" s="7" t="s">
        <v>62</v>
      </c>
      <c r="E7" s="54">
        <v>5</v>
      </c>
      <c r="F7" s="53" t="str">
        <f>TEAMS!J38</f>
        <v>CA 13</v>
      </c>
      <c r="G7" s="27">
        <f>TEAMS!J54</f>
        <v>0</v>
      </c>
      <c r="H7" s="7" t="s">
        <v>30</v>
      </c>
      <c r="I7" s="54">
        <v>5</v>
      </c>
      <c r="J7" s="53" t="str">
        <f>TEAMS!J38</f>
        <v>CA 13</v>
      </c>
      <c r="K7" s="27">
        <f>TEAMS!K54</f>
        <v>0</v>
      </c>
      <c r="L7" s="7" t="s">
        <v>30</v>
      </c>
      <c r="M7" s="54">
        <v>5</v>
      </c>
      <c r="N7" s="53" t="str">
        <f>TEAMS!J38</f>
        <v>CA 13</v>
      </c>
      <c r="O7" s="27">
        <f>TEAMS!L54</f>
        <v>0</v>
      </c>
      <c r="P7" s="7" t="s">
        <v>30</v>
      </c>
      <c r="Q7" s="11">
        <v>5</v>
      </c>
      <c r="R7" s="55" t="str">
        <f>TEAMS!A442</f>
        <v>Washington</v>
      </c>
      <c r="S7" s="56">
        <f>TEAMS!V458</f>
        <v>689.875</v>
      </c>
    </row>
    <row r="8" spans="1:19" ht="13.5">
      <c r="A8" s="11">
        <v>6</v>
      </c>
      <c r="B8" s="53" t="str">
        <f>TEAMS!R167</f>
        <v>Burnett, Joann</v>
      </c>
      <c r="C8" s="27">
        <f>TEAMS!U183</f>
        <v>256.5</v>
      </c>
      <c r="D8" s="7" t="s">
        <v>57</v>
      </c>
      <c r="E8" s="54">
        <v>6</v>
      </c>
      <c r="F8" s="53" t="str">
        <f>TEAMS!N38</f>
        <v>CA 14</v>
      </c>
      <c r="G8" s="27">
        <f>TEAMS!N54</f>
        <v>0</v>
      </c>
      <c r="H8" s="7" t="s">
        <v>30</v>
      </c>
      <c r="I8" s="54">
        <v>6</v>
      </c>
      <c r="J8" s="53" t="str">
        <f>TEAMS!N38</f>
        <v>CA 14</v>
      </c>
      <c r="K8" s="27">
        <f>TEAMS!O54</f>
        <v>0</v>
      </c>
      <c r="L8" s="7" t="s">
        <v>30</v>
      </c>
      <c r="M8" s="54">
        <v>6</v>
      </c>
      <c r="N8" s="53" t="str">
        <f>TEAMS!N38</f>
        <v>CA 14</v>
      </c>
      <c r="O8" s="27">
        <f>TEAMS!P54</f>
        <v>0</v>
      </c>
      <c r="P8" s="7" t="s">
        <v>30</v>
      </c>
      <c r="Q8" s="11">
        <v>6</v>
      </c>
      <c r="R8" s="55" t="str">
        <f>TEAMS!A57</f>
        <v>Douglass</v>
      </c>
      <c r="S8" s="56">
        <f>TEAMS!V73</f>
        <v>667.2857142857143</v>
      </c>
    </row>
    <row r="9" spans="1:19" ht="13.5">
      <c r="A9" s="11">
        <v>7</v>
      </c>
      <c r="B9" s="53" t="str">
        <f>TEAMS!B387</f>
        <v>Huff, Cepada</v>
      </c>
      <c r="C9" s="27">
        <f>TEAMS!E403</f>
        <v>242</v>
      </c>
      <c r="D9" s="7" t="s">
        <v>77</v>
      </c>
      <c r="E9" s="54">
        <v>7</v>
      </c>
      <c r="F9" s="53" t="str">
        <f>TEAMS!R38</f>
        <v>CA 15</v>
      </c>
      <c r="G9" s="27">
        <f>TEAMS!R54</f>
        <v>0</v>
      </c>
      <c r="H9" s="7" t="s">
        <v>30</v>
      </c>
      <c r="I9" s="54">
        <v>7</v>
      </c>
      <c r="J9" s="53" t="str">
        <f>TEAMS!R38</f>
        <v>CA 15</v>
      </c>
      <c r="K9" s="27">
        <f>TEAMS!S54</f>
        <v>0</v>
      </c>
      <c r="L9" s="7" t="s">
        <v>30</v>
      </c>
      <c r="M9" s="54">
        <v>7</v>
      </c>
      <c r="N9" s="53" t="str">
        <f>TEAMS!R38</f>
        <v>CA 15</v>
      </c>
      <c r="O9" s="27">
        <f>TEAMS!T54</f>
        <v>0</v>
      </c>
      <c r="P9" s="7" t="s">
        <v>30</v>
      </c>
      <c r="Q9" s="11">
        <v>7</v>
      </c>
      <c r="R9" s="55" t="str">
        <f>TEAMS!A130</f>
        <v>Grady</v>
      </c>
      <c r="S9" s="56">
        <f>TEAMS!V128</f>
        <v>665.75</v>
      </c>
    </row>
    <row r="10" spans="1:19" ht="13.5">
      <c r="A10" s="11">
        <v>8</v>
      </c>
      <c r="B10" s="53" t="str">
        <f>TEAMS!B222</f>
        <v>Campbell, Matthew</v>
      </c>
      <c r="C10" s="27">
        <f>TEAMS!E238</f>
        <v>234.25</v>
      </c>
      <c r="D10" s="7" t="s">
        <v>62</v>
      </c>
      <c r="E10" s="54">
        <v>8</v>
      </c>
      <c r="F10" s="53" t="str">
        <f>TEAMS!F2</f>
        <v>Ojeda, Fatima</v>
      </c>
      <c r="G10" s="27">
        <f>TEAMS!F18</f>
        <v>0</v>
      </c>
      <c r="H10" s="7" t="s">
        <v>30</v>
      </c>
      <c r="I10" s="54">
        <v>8</v>
      </c>
      <c r="J10" s="53" t="str">
        <f>TEAMS!F2</f>
        <v>Ojeda, Fatima</v>
      </c>
      <c r="K10" s="27">
        <f>TEAMS!G18</f>
        <v>0</v>
      </c>
      <c r="L10" s="7" t="s">
        <v>30</v>
      </c>
      <c r="M10" s="54">
        <v>8</v>
      </c>
      <c r="N10" s="53" t="str">
        <f>TEAMS!F2</f>
        <v>Ojeda, Fatima</v>
      </c>
      <c r="O10" s="27">
        <f>TEAMS!H18</f>
        <v>0</v>
      </c>
      <c r="P10" s="7" t="s">
        <v>30</v>
      </c>
      <c r="Q10" s="11">
        <v>8</v>
      </c>
      <c r="R10" s="55" t="str">
        <f>TEAMS!A277</f>
        <v>South Atlanta</v>
      </c>
      <c r="S10" s="56">
        <f>TEAMS!V293</f>
        <v>652.5</v>
      </c>
    </row>
    <row r="11" spans="1:19" ht="14.25" thickBot="1">
      <c r="A11" s="11">
        <v>9</v>
      </c>
      <c r="B11" s="53" t="str">
        <f>TEAMS!B2</f>
        <v>White, Joel</v>
      </c>
      <c r="C11" s="27">
        <f>TEAMS!E18</f>
        <v>228</v>
      </c>
      <c r="D11" s="7" t="s">
        <v>30</v>
      </c>
      <c r="E11" s="54">
        <v>9</v>
      </c>
      <c r="F11" s="53" t="str">
        <f>TEAMS!J2</f>
        <v>Douglas, Orane</v>
      </c>
      <c r="G11" s="27">
        <f>TEAMS!J18</f>
        <v>0</v>
      </c>
      <c r="H11" s="7" t="s">
        <v>30</v>
      </c>
      <c r="I11" s="54">
        <v>9</v>
      </c>
      <c r="J11" s="53" t="str">
        <f>TEAMS!J2</f>
        <v>Douglas, Orane</v>
      </c>
      <c r="K11" s="27">
        <f>TEAMS!K18</f>
        <v>0</v>
      </c>
      <c r="L11" s="7" t="s">
        <v>30</v>
      </c>
      <c r="M11" s="54">
        <v>9</v>
      </c>
      <c r="N11" s="53" t="str">
        <f>TEAMS!J2</f>
        <v>Douglas, Orane</v>
      </c>
      <c r="O11" s="27">
        <f>TEAMS!L18</f>
        <v>0</v>
      </c>
      <c r="P11" s="7" t="s">
        <v>30</v>
      </c>
      <c r="Q11" s="15">
        <v>9</v>
      </c>
      <c r="R11" s="59" t="str">
        <f>TEAMS!A332</f>
        <v>Southside</v>
      </c>
      <c r="S11" s="60">
        <f>TEAMS!V348</f>
        <v>562.8</v>
      </c>
    </row>
    <row r="12" spans="1:16" ht="13.5">
      <c r="A12" s="11">
        <v>10</v>
      </c>
      <c r="B12" s="53" t="str">
        <f>TEAMS!F222</f>
        <v>Wright, Scotand</v>
      </c>
      <c r="C12" s="27">
        <f>TEAMS!I238</f>
        <v>226.875</v>
      </c>
      <c r="D12" s="7" t="s">
        <v>62</v>
      </c>
      <c r="E12" s="54">
        <v>10</v>
      </c>
      <c r="F12" s="53" t="str">
        <f>TEAMS!N2</f>
        <v>Munford, Andre</v>
      </c>
      <c r="G12" s="27">
        <f>TEAMS!N18</f>
        <v>0</v>
      </c>
      <c r="H12" s="7" t="s">
        <v>30</v>
      </c>
      <c r="I12" s="54">
        <v>10</v>
      </c>
      <c r="J12" s="53" t="str">
        <f>TEAMS!N2</f>
        <v>Munford, Andre</v>
      </c>
      <c r="K12" s="27">
        <f>TEAMS!O18</f>
        <v>0</v>
      </c>
      <c r="L12" s="7" t="s">
        <v>30</v>
      </c>
      <c r="M12" s="54">
        <v>10</v>
      </c>
      <c r="N12" s="53" t="str">
        <f>TEAMS!N2</f>
        <v>Munford, Andre</v>
      </c>
      <c r="O12" s="27">
        <f>TEAMS!P18</f>
        <v>0</v>
      </c>
      <c r="P12" s="7" t="s">
        <v>30</v>
      </c>
    </row>
    <row r="13" spans="1:16" ht="13.5">
      <c r="A13" s="57">
        <v>11</v>
      </c>
      <c r="B13" s="209" t="str">
        <f>TEAMS!J222</f>
        <v>Whitehead, Jarvon</v>
      </c>
      <c r="C13" s="27">
        <f>TEAMS!M238</f>
        <v>226.71428571428572</v>
      </c>
      <c r="D13" s="7" t="s">
        <v>62</v>
      </c>
      <c r="E13" s="58">
        <v>11</v>
      </c>
      <c r="F13" s="53" t="str">
        <f>TEAMS!R2</f>
        <v>Woodard, David</v>
      </c>
      <c r="G13" s="27">
        <f>TEAMS!R18</f>
        <v>0</v>
      </c>
      <c r="H13" s="7" t="s">
        <v>30</v>
      </c>
      <c r="I13" s="57">
        <v>11</v>
      </c>
      <c r="J13" s="53" t="str">
        <f>TEAMS!R2</f>
        <v>Woodard, David</v>
      </c>
      <c r="K13" s="27">
        <f>TEAMS!S18</f>
        <v>0</v>
      </c>
      <c r="L13" s="7" t="s">
        <v>30</v>
      </c>
      <c r="M13" s="57">
        <v>11</v>
      </c>
      <c r="N13" s="53" t="str">
        <f>TEAMS!R2</f>
        <v>Woodard, David</v>
      </c>
      <c r="O13" s="27">
        <f>TEAMS!T18</f>
        <v>0</v>
      </c>
      <c r="P13" s="7" t="s">
        <v>30</v>
      </c>
    </row>
    <row r="14" spans="1:16" ht="14.25" thickBot="1">
      <c r="A14" s="57">
        <v>12</v>
      </c>
      <c r="B14" s="53" t="str">
        <f>TEAMS!F2</f>
        <v>Ojeda, Fatima</v>
      </c>
      <c r="C14" s="27">
        <f>TEAMS!I18</f>
        <v>224.5</v>
      </c>
      <c r="D14" s="7" t="s">
        <v>30</v>
      </c>
      <c r="E14" s="58">
        <v>12</v>
      </c>
      <c r="F14" s="53" t="str">
        <f>TEAMS!B20</f>
        <v>Ikegna, Delroy</v>
      </c>
      <c r="G14" s="27">
        <f>TEAMS!B36</f>
        <v>0</v>
      </c>
      <c r="H14" s="7" t="s">
        <v>30</v>
      </c>
      <c r="I14" s="57">
        <v>12</v>
      </c>
      <c r="J14" s="53" t="str">
        <f>TEAMS!B20</f>
        <v>Ikegna, Delroy</v>
      </c>
      <c r="K14" s="27">
        <f>TEAMS!C36</f>
        <v>0</v>
      </c>
      <c r="L14" s="7" t="s">
        <v>30</v>
      </c>
      <c r="M14" s="57">
        <v>12</v>
      </c>
      <c r="N14" s="53" t="str">
        <f>TEAMS!B20</f>
        <v>Ikegna, Delroy</v>
      </c>
      <c r="O14" s="27">
        <f>TEAMS!D36</f>
        <v>0</v>
      </c>
      <c r="P14" s="7" t="s">
        <v>30</v>
      </c>
    </row>
    <row r="15" spans="1:19" ht="14.25" thickBot="1">
      <c r="A15" s="57">
        <v>13</v>
      </c>
      <c r="B15" s="53" t="str">
        <f>TEAMS!F387</f>
        <v>Hickson, Nakeisha</v>
      </c>
      <c r="C15" s="27">
        <f>TEAMS!I403</f>
        <v>218.125</v>
      </c>
      <c r="D15" s="7" t="s">
        <v>77</v>
      </c>
      <c r="E15" s="58">
        <v>13</v>
      </c>
      <c r="F15" s="53" t="str">
        <f>TEAMS!F20</f>
        <v>CA 7</v>
      </c>
      <c r="G15" s="27">
        <f>TEAMS!F36</f>
        <v>0</v>
      </c>
      <c r="H15" s="7" t="s">
        <v>30</v>
      </c>
      <c r="I15" s="57">
        <v>13</v>
      </c>
      <c r="J15" s="53" t="str">
        <f>TEAMS!F20</f>
        <v>CA 7</v>
      </c>
      <c r="K15" s="27">
        <f>TEAMS!G36</f>
        <v>0</v>
      </c>
      <c r="L15" s="7" t="s">
        <v>30</v>
      </c>
      <c r="M15" s="57">
        <v>13</v>
      </c>
      <c r="N15" s="53" t="str">
        <f>TEAMS!F20</f>
        <v>CA 7</v>
      </c>
      <c r="O15" s="27">
        <f>TEAMS!H36</f>
        <v>0</v>
      </c>
      <c r="P15" s="7" t="s">
        <v>30</v>
      </c>
      <c r="Q15" s="237" t="s">
        <v>18</v>
      </c>
      <c r="R15" s="238"/>
      <c r="S15" s="239"/>
    </row>
    <row r="16" spans="1:19" ht="13.5">
      <c r="A16" s="57">
        <v>14</v>
      </c>
      <c r="B16" s="53" t="str">
        <f>TEAMS!J387</f>
        <v>Morrison, Makeda</v>
      </c>
      <c r="C16" s="27">
        <f>TEAMS!M403</f>
        <v>217.125</v>
      </c>
      <c r="D16" s="7" t="s">
        <v>77</v>
      </c>
      <c r="E16" s="58">
        <v>14</v>
      </c>
      <c r="F16" s="53" t="str">
        <f>TEAMS!J20</f>
        <v>CA 8</v>
      </c>
      <c r="G16" s="27">
        <f>TEAMS!J36</f>
        <v>0</v>
      </c>
      <c r="H16" s="7" t="s">
        <v>30</v>
      </c>
      <c r="I16" s="57">
        <v>14</v>
      </c>
      <c r="J16" s="53" t="str">
        <f>TEAMS!J20</f>
        <v>CA 8</v>
      </c>
      <c r="K16" s="27">
        <f>TEAMS!K36</f>
        <v>0</v>
      </c>
      <c r="L16" s="7" t="s">
        <v>30</v>
      </c>
      <c r="M16" s="57">
        <v>14</v>
      </c>
      <c r="N16" s="53" t="str">
        <f>TEAMS!J20</f>
        <v>CA 8</v>
      </c>
      <c r="O16" s="27">
        <f>TEAMS!L36</f>
        <v>0</v>
      </c>
      <c r="P16" s="7" t="s">
        <v>30</v>
      </c>
      <c r="Q16" s="99">
        <f>'290 Club'!A3</f>
        <v>0</v>
      </c>
      <c r="R16" s="153">
        <f>'290 Club'!B3</f>
        <v>0</v>
      </c>
      <c r="S16" s="99">
        <f>'290 Club'!C3</f>
        <v>0</v>
      </c>
    </row>
    <row r="17" spans="1:19" ht="13.5">
      <c r="A17" s="57">
        <v>15</v>
      </c>
      <c r="B17" s="53" t="str">
        <f>TEAMS!N222</f>
        <v>Kilgore, Eli</v>
      </c>
      <c r="C17" s="27">
        <f>TEAMS!Q238</f>
        <v>212.85714285714286</v>
      </c>
      <c r="D17" s="7" t="s">
        <v>62</v>
      </c>
      <c r="E17" s="58">
        <v>15</v>
      </c>
      <c r="F17" s="53" t="str">
        <f>TEAMS!N20</f>
        <v>CA 9</v>
      </c>
      <c r="G17" s="27">
        <f>TEAMS!N36</f>
        <v>0</v>
      </c>
      <c r="H17" s="7" t="s">
        <v>30</v>
      </c>
      <c r="I17" s="57">
        <v>15</v>
      </c>
      <c r="J17" s="53" t="str">
        <f>TEAMS!N20</f>
        <v>CA 9</v>
      </c>
      <c r="K17" s="27">
        <f>TEAMS!O36</f>
        <v>0</v>
      </c>
      <c r="L17" s="7" t="s">
        <v>30</v>
      </c>
      <c r="M17" s="57">
        <v>15</v>
      </c>
      <c r="N17" s="53" t="str">
        <f>TEAMS!N20</f>
        <v>CA 9</v>
      </c>
      <c r="O17" s="27">
        <f>TEAMS!P36</f>
        <v>0</v>
      </c>
      <c r="P17" s="7" t="s">
        <v>30</v>
      </c>
      <c r="Q17" s="99">
        <f>'290 Club'!A4</f>
        <v>0</v>
      </c>
      <c r="R17" s="153">
        <f>'290 Club'!B4</f>
        <v>0</v>
      </c>
      <c r="S17" s="99">
        <f>'290 Club'!C4</f>
        <v>0</v>
      </c>
    </row>
    <row r="18" spans="1:19" ht="13.5">
      <c r="A18" s="57">
        <v>16</v>
      </c>
      <c r="B18" s="53" t="str">
        <f>TEAMS!R222</f>
        <v>McCracken, Chase</v>
      </c>
      <c r="C18" s="27">
        <f>TEAMS!U238</f>
        <v>211.33333333333334</v>
      </c>
      <c r="D18" s="7" t="s">
        <v>62</v>
      </c>
      <c r="E18" s="58">
        <v>16</v>
      </c>
      <c r="F18" s="53" t="str">
        <f>TEAMS!B57</f>
        <v>McKinney, Reginald</v>
      </c>
      <c r="G18" s="27">
        <f>TEAMS!B73</f>
        <v>0</v>
      </c>
      <c r="H18" s="7" t="s">
        <v>31</v>
      </c>
      <c r="I18" s="57">
        <v>16</v>
      </c>
      <c r="J18" s="53" t="str">
        <f>TEAMS!B57</f>
        <v>McKinney, Reginald</v>
      </c>
      <c r="K18" s="27">
        <f>TEAMS!C73</f>
        <v>0</v>
      </c>
      <c r="L18" s="7" t="s">
        <v>31</v>
      </c>
      <c r="M18" s="57">
        <v>16</v>
      </c>
      <c r="N18" s="53" t="str">
        <f>TEAMS!B57</f>
        <v>McKinney, Reginald</v>
      </c>
      <c r="O18" s="27">
        <f>TEAMS!D73</f>
        <v>0</v>
      </c>
      <c r="P18" s="7" t="s">
        <v>31</v>
      </c>
      <c r="Q18" s="99">
        <f>'290 Club'!A5</f>
        <v>0</v>
      </c>
      <c r="R18" s="153">
        <f>'290 Club'!B5</f>
        <v>0</v>
      </c>
      <c r="S18" s="99">
        <f>'290 Club'!C5</f>
        <v>0</v>
      </c>
    </row>
    <row r="19" spans="1:19" ht="13.5">
      <c r="A19" s="57">
        <v>17</v>
      </c>
      <c r="B19" s="53" t="str">
        <f>TEAMS!J2</f>
        <v>Douglas, Orane</v>
      </c>
      <c r="C19" s="27">
        <f>TEAMS!M18</f>
        <v>211</v>
      </c>
      <c r="D19" s="7" t="s">
        <v>30</v>
      </c>
      <c r="E19" s="58">
        <v>17</v>
      </c>
      <c r="F19" s="53" t="str">
        <f>TEAMS!R75</f>
        <v>DA 10</v>
      </c>
      <c r="G19" s="27">
        <f>TEAMS!R91</f>
        <v>0</v>
      </c>
      <c r="H19" s="7" t="s">
        <v>31</v>
      </c>
      <c r="I19" s="57">
        <v>17</v>
      </c>
      <c r="J19" s="53" t="str">
        <f>TEAMS!R75</f>
        <v>DA 10</v>
      </c>
      <c r="K19" s="27">
        <f>TEAMS!S91</f>
        <v>0</v>
      </c>
      <c r="L19" s="7" t="s">
        <v>31</v>
      </c>
      <c r="M19" s="57">
        <v>17</v>
      </c>
      <c r="N19" s="53" t="str">
        <f>TEAMS!R75</f>
        <v>DA 10</v>
      </c>
      <c r="O19" s="27">
        <f>TEAMS!T91</f>
        <v>0</v>
      </c>
      <c r="P19" s="7" t="s">
        <v>31</v>
      </c>
      <c r="Q19" s="99">
        <f>'290 Club'!A6</f>
        <v>0</v>
      </c>
      <c r="R19" s="153">
        <f>'290 Club'!B6</f>
        <v>0</v>
      </c>
      <c r="S19" s="99">
        <f>'290 Club'!C6</f>
        <v>0</v>
      </c>
    </row>
    <row r="20" spans="1:19" ht="13.5">
      <c r="A20" s="57">
        <v>18</v>
      </c>
      <c r="B20" s="53" t="str">
        <f>TEAMS!R2</f>
        <v>Woodard, David</v>
      </c>
      <c r="C20" s="27">
        <f>TEAMS!U18</f>
        <v>206.66666666666666</v>
      </c>
      <c r="D20" s="7" t="s">
        <v>30</v>
      </c>
      <c r="E20" s="58">
        <v>18</v>
      </c>
      <c r="F20" s="53" t="str">
        <f>TEAMS!B93</f>
        <v>DA 11</v>
      </c>
      <c r="G20" s="27">
        <f>TEAMS!B109</f>
        <v>0</v>
      </c>
      <c r="H20" s="7" t="s">
        <v>31</v>
      </c>
      <c r="I20" s="57">
        <v>18</v>
      </c>
      <c r="J20" s="53" t="str">
        <f>TEAMS!B93</f>
        <v>DA 11</v>
      </c>
      <c r="K20" s="27">
        <f>TEAMS!C109</f>
        <v>0</v>
      </c>
      <c r="L20" s="7" t="s">
        <v>31</v>
      </c>
      <c r="M20" s="57">
        <v>18</v>
      </c>
      <c r="N20" s="53" t="str">
        <f>TEAMS!B93</f>
        <v>DA 11</v>
      </c>
      <c r="O20" s="27">
        <f>TEAMS!D109</f>
        <v>0</v>
      </c>
      <c r="P20" s="7" t="s">
        <v>31</v>
      </c>
      <c r="Q20" s="99">
        <f>'290 Club'!A7</f>
        <v>0</v>
      </c>
      <c r="R20" s="153">
        <f>'290 Club'!B7</f>
        <v>0</v>
      </c>
      <c r="S20" s="99">
        <f>'290 Club'!C7</f>
        <v>0</v>
      </c>
    </row>
    <row r="21" spans="1:19" ht="13.5">
      <c r="A21" s="57">
        <v>19</v>
      </c>
      <c r="B21" s="53" t="str">
        <f>TEAMS!N2</f>
        <v>Munford, Andre</v>
      </c>
      <c r="C21" s="27">
        <f>TEAMS!Q18</f>
        <v>205.375</v>
      </c>
      <c r="D21" s="7" t="s">
        <v>30</v>
      </c>
      <c r="E21" s="58">
        <v>19</v>
      </c>
      <c r="F21" s="53" t="str">
        <f>TEAMS!F93</f>
        <v>DA 12</v>
      </c>
      <c r="G21" s="27">
        <f>TEAMS!F109</f>
        <v>0</v>
      </c>
      <c r="H21" s="7" t="s">
        <v>31</v>
      </c>
      <c r="I21" s="57">
        <v>19</v>
      </c>
      <c r="J21" s="53" t="str">
        <f>TEAMS!F93</f>
        <v>DA 12</v>
      </c>
      <c r="K21" s="27">
        <f>TEAMS!G109</f>
        <v>0</v>
      </c>
      <c r="L21" s="7" t="s">
        <v>31</v>
      </c>
      <c r="M21" s="57">
        <v>19</v>
      </c>
      <c r="N21" s="53" t="str">
        <f>TEAMS!F93</f>
        <v>DA 12</v>
      </c>
      <c r="O21" s="27">
        <f>TEAMS!H109</f>
        <v>0</v>
      </c>
      <c r="P21" s="7" t="s">
        <v>31</v>
      </c>
      <c r="Q21" s="99">
        <f>'290 Club'!A8</f>
        <v>0</v>
      </c>
      <c r="R21" s="153">
        <f>'290 Club'!B8</f>
        <v>0</v>
      </c>
      <c r="S21" s="99">
        <f>'290 Club'!C8</f>
        <v>0</v>
      </c>
    </row>
    <row r="22" spans="1:19" ht="13.5">
      <c r="A22" s="57">
        <v>20</v>
      </c>
      <c r="B22" s="53" t="str">
        <f>TEAMS!B240</f>
        <v>Meister, Matt</v>
      </c>
      <c r="C22" s="27">
        <f>TEAMS!E256</f>
        <v>199.66666666666666</v>
      </c>
      <c r="D22" s="7" t="s">
        <v>62</v>
      </c>
      <c r="E22" s="58">
        <v>20</v>
      </c>
      <c r="F22" s="53" t="str">
        <f>TEAMS!J93</f>
        <v>DA 13</v>
      </c>
      <c r="G22" s="27">
        <f>TEAMS!J109</f>
        <v>0</v>
      </c>
      <c r="H22" s="7" t="s">
        <v>31</v>
      </c>
      <c r="I22" s="57">
        <v>20</v>
      </c>
      <c r="J22" s="53" t="str">
        <f>TEAMS!J93</f>
        <v>DA 13</v>
      </c>
      <c r="K22" s="27">
        <f>TEAMS!K109</f>
        <v>0</v>
      </c>
      <c r="L22" s="7" t="s">
        <v>31</v>
      </c>
      <c r="M22" s="57">
        <v>20</v>
      </c>
      <c r="N22" s="53" t="str">
        <f>TEAMS!J93</f>
        <v>DA 13</v>
      </c>
      <c r="O22" s="27">
        <f>TEAMS!L109</f>
        <v>0</v>
      </c>
      <c r="P22" s="7" t="s">
        <v>31</v>
      </c>
      <c r="Q22" s="99">
        <f>'290 Club'!A9</f>
        <v>0</v>
      </c>
      <c r="R22" s="153">
        <f>'290 Club'!B9</f>
        <v>0</v>
      </c>
      <c r="S22" s="99">
        <f>'290 Club'!C9</f>
        <v>0</v>
      </c>
    </row>
    <row r="23" spans="1:19" ht="13.5">
      <c r="A23" s="57">
        <v>21</v>
      </c>
      <c r="B23" s="53" t="str">
        <f>TEAMS!J442</f>
        <v>Duchiene, Quamine</v>
      </c>
      <c r="C23" s="27">
        <f>TEAMS!M458</f>
        <v>196.5</v>
      </c>
      <c r="D23" s="7" t="s">
        <v>82</v>
      </c>
      <c r="E23" s="58">
        <v>21</v>
      </c>
      <c r="F23" s="53" t="str">
        <f>TEAMS!N93</f>
        <v>DA 14</v>
      </c>
      <c r="G23" s="27">
        <f>TEAMS!N109</f>
        <v>0</v>
      </c>
      <c r="H23" s="7" t="s">
        <v>31</v>
      </c>
      <c r="I23" s="57">
        <v>21</v>
      </c>
      <c r="J23" s="53" t="str">
        <f>TEAMS!N93</f>
        <v>DA 14</v>
      </c>
      <c r="K23" s="27">
        <f>TEAMS!O109</f>
        <v>0</v>
      </c>
      <c r="L23" s="7" t="s">
        <v>31</v>
      </c>
      <c r="M23" s="57">
        <v>21</v>
      </c>
      <c r="N23" s="53" t="str">
        <f>TEAMS!N93</f>
        <v>DA 14</v>
      </c>
      <c r="O23" s="27">
        <f>TEAMS!P109</f>
        <v>0</v>
      </c>
      <c r="P23" s="7" t="s">
        <v>31</v>
      </c>
      <c r="Q23" s="99">
        <f>'290 Club'!A10</f>
        <v>0</v>
      </c>
      <c r="R23" s="153">
        <f>'290 Club'!B10</f>
        <v>0</v>
      </c>
      <c r="S23" s="99">
        <f>'290 Club'!C10</f>
        <v>0</v>
      </c>
    </row>
    <row r="24" spans="1:19" ht="13.5">
      <c r="A24" s="57">
        <v>22</v>
      </c>
      <c r="B24" s="53" t="str">
        <f>TEAMS!B277</f>
        <v>Robinson, Tyquanda</v>
      </c>
      <c r="C24" s="27">
        <f>TEAMS!E293</f>
        <v>193</v>
      </c>
      <c r="D24" s="7" t="s">
        <v>66</v>
      </c>
      <c r="E24" s="58">
        <v>22</v>
      </c>
      <c r="F24" s="53" t="str">
        <f>TEAMS!R93</f>
        <v>DA 15</v>
      </c>
      <c r="G24" s="27">
        <f>TEAMS!R109</f>
        <v>0</v>
      </c>
      <c r="H24" s="7" t="s">
        <v>31</v>
      </c>
      <c r="I24" s="57">
        <v>22</v>
      </c>
      <c r="J24" s="53" t="str">
        <f>TEAMS!R93</f>
        <v>DA 15</v>
      </c>
      <c r="K24" s="27">
        <f>TEAMS!S109</f>
        <v>0</v>
      </c>
      <c r="L24" s="7" t="s">
        <v>31</v>
      </c>
      <c r="M24" s="57">
        <v>22</v>
      </c>
      <c r="N24" s="53" t="str">
        <f>TEAMS!R93</f>
        <v>DA 15</v>
      </c>
      <c r="O24" s="27">
        <f>TEAMS!T109</f>
        <v>0</v>
      </c>
      <c r="P24" s="7" t="s">
        <v>31</v>
      </c>
      <c r="Q24" s="99">
        <f>'290 Club'!A11</f>
        <v>0</v>
      </c>
      <c r="R24" s="153">
        <f>'290 Club'!B11</f>
        <v>0</v>
      </c>
      <c r="S24" s="99">
        <f>'290 Club'!C11</f>
        <v>0</v>
      </c>
    </row>
    <row r="25" spans="1:19" ht="13.5">
      <c r="A25" s="57">
        <v>23</v>
      </c>
      <c r="B25" s="53" t="str">
        <f>TEAMS!F57</f>
        <v>Ballard, Ashton</v>
      </c>
      <c r="C25" s="27">
        <f>TEAMS!I73</f>
        <v>188.5</v>
      </c>
      <c r="D25" s="7" t="s">
        <v>31</v>
      </c>
      <c r="E25" s="58">
        <v>23</v>
      </c>
      <c r="F25" s="53" t="str">
        <f>TEAMS!F57</f>
        <v>Ballard, Ashton</v>
      </c>
      <c r="G25" s="27">
        <f>TEAMS!F73</f>
        <v>0</v>
      </c>
      <c r="H25" s="7" t="s">
        <v>31</v>
      </c>
      <c r="I25" s="57">
        <v>23</v>
      </c>
      <c r="J25" s="53" t="str">
        <f>TEAMS!F57</f>
        <v>Ballard, Ashton</v>
      </c>
      <c r="K25" s="27">
        <f>TEAMS!G73</f>
        <v>0</v>
      </c>
      <c r="L25" s="7" t="s">
        <v>31</v>
      </c>
      <c r="M25" s="57">
        <v>23</v>
      </c>
      <c r="N25" s="53" t="str">
        <f>TEAMS!F57</f>
        <v>Ballard, Ashton</v>
      </c>
      <c r="O25" s="27">
        <f>TEAMS!H73</f>
        <v>0</v>
      </c>
      <c r="P25" s="7" t="s">
        <v>31</v>
      </c>
      <c r="Q25" s="99">
        <f>'290 Club'!A12</f>
        <v>0</v>
      </c>
      <c r="R25" s="153">
        <f>'290 Club'!B12</f>
        <v>0</v>
      </c>
      <c r="S25" s="99">
        <f>'290 Club'!C12</f>
        <v>0</v>
      </c>
    </row>
    <row r="26" spans="1:19" ht="13.5">
      <c r="A26" s="57">
        <v>24</v>
      </c>
      <c r="B26" s="53" t="str">
        <f>TEAMS!R112</f>
        <v>Barlow, Michael</v>
      </c>
      <c r="C26" s="27">
        <f>TEAMS!U128</f>
        <v>187.75</v>
      </c>
      <c r="D26" s="7" t="s">
        <v>51</v>
      </c>
      <c r="E26" s="58">
        <v>24</v>
      </c>
      <c r="F26" s="53" t="str">
        <f>TEAMS!J57</f>
        <v>Lewis, Fredrel</v>
      </c>
      <c r="G26" s="27">
        <f>TEAMS!J73</f>
        <v>0</v>
      </c>
      <c r="H26" s="7" t="s">
        <v>31</v>
      </c>
      <c r="I26" s="57">
        <v>24</v>
      </c>
      <c r="J26" s="53" t="str">
        <f>TEAMS!J57</f>
        <v>Lewis, Fredrel</v>
      </c>
      <c r="K26" s="27">
        <f>TEAMS!K73</f>
        <v>0</v>
      </c>
      <c r="L26" s="7" t="s">
        <v>31</v>
      </c>
      <c r="M26" s="57">
        <v>24</v>
      </c>
      <c r="N26" s="53" t="str">
        <f>TEAMS!J57</f>
        <v>Lewis, Fredrel</v>
      </c>
      <c r="O26" s="27">
        <f>TEAMS!L73</f>
        <v>0</v>
      </c>
      <c r="P26" s="7" t="s">
        <v>31</v>
      </c>
      <c r="Q26" s="99">
        <f>'290 Club'!A13</f>
        <v>0</v>
      </c>
      <c r="R26" s="153">
        <f>'290 Club'!B13</f>
        <v>0</v>
      </c>
      <c r="S26" s="99">
        <f>'290 Club'!C13</f>
        <v>0</v>
      </c>
    </row>
    <row r="27" spans="1:19" ht="13.5">
      <c r="A27" s="57">
        <v>25</v>
      </c>
      <c r="B27" s="53" t="str">
        <f>TEAMS!N387</f>
        <v>Lipsey, Ricky</v>
      </c>
      <c r="C27" s="27">
        <f>TEAMS!Q403</f>
        <v>185.85714285714286</v>
      </c>
      <c r="D27" s="7" t="s">
        <v>77</v>
      </c>
      <c r="E27" s="58">
        <v>25</v>
      </c>
      <c r="F27" s="53" t="str">
        <f>TEAMS!N57</f>
        <v>Sellers, Shami</v>
      </c>
      <c r="G27" s="27">
        <f>TEAMS!N73</f>
        <v>0</v>
      </c>
      <c r="H27" s="7" t="s">
        <v>31</v>
      </c>
      <c r="I27" s="57">
        <v>25</v>
      </c>
      <c r="J27" s="53" t="str">
        <f>TEAMS!N57</f>
        <v>Sellers, Shami</v>
      </c>
      <c r="K27" s="27">
        <f>TEAMS!O73</f>
        <v>0</v>
      </c>
      <c r="L27" s="7" t="s">
        <v>31</v>
      </c>
      <c r="M27" s="57">
        <v>25</v>
      </c>
      <c r="N27" s="53" t="str">
        <f>TEAMS!N57</f>
        <v>Sellers, Shami</v>
      </c>
      <c r="O27" s="27">
        <f>TEAMS!P73</f>
        <v>0</v>
      </c>
      <c r="P27" s="7" t="s">
        <v>31</v>
      </c>
      <c r="Q27" s="99">
        <f>'290 Club'!A14</f>
        <v>0</v>
      </c>
      <c r="R27" s="153">
        <f>'290 Club'!B14</f>
        <v>0</v>
      </c>
      <c r="S27" s="99">
        <f>'290 Club'!C14</f>
        <v>0</v>
      </c>
    </row>
    <row r="28" spans="1:19" ht="13.5">
      <c r="A28" s="57">
        <v>26</v>
      </c>
      <c r="B28" s="53" t="str">
        <f>TEAMS!J112</f>
        <v>Johnson, Nicole</v>
      </c>
      <c r="C28" s="27">
        <f>TEAMS!M128</f>
        <v>184.8</v>
      </c>
      <c r="D28" s="7" t="s">
        <v>51</v>
      </c>
      <c r="E28" s="58">
        <v>26</v>
      </c>
      <c r="F28" s="53" t="str">
        <f>TEAMS!R57</f>
        <v>Sellers, Jarrett</v>
      </c>
      <c r="G28" s="27">
        <f>TEAMS!R73</f>
        <v>0</v>
      </c>
      <c r="H28" s="7" t="s">
        <v>31</v>
      </c>
      <c r="I28" s="57">
        <v>26</v>
      </c>
      <c r="J28" s="53" t="str">
        <f>TEAMS!R57</f>
        <v>Sellers, Jarrett</v>
      </c>
      <c r="K28" s="27">
        <f>TEAMS!S73</f>
        <v>0</v>
      </c>
      <c r="L28" s="7" t="s">
        <v>31</v>
      </c>
      <c r="M28" s="57">
        <v>26</v>
      </c>
      <c r="N28" s="53" t="str">
        <f>TEAMS!R57</f>
        <v>Sellers, Jarrett</v>
      </c>
      <c r="O28" s="27">
        <f>TEAMS!T73</f>
        <v>0</v>
      </c>
      <c r="P28" s="7" t="s">
        <v>31</v>
      </c>
      <c r="Q28" s="99">
        <f>'290 Club'!A15</f>
        <v>0</v>
      </c>
      <c r="R28" s="153">
        <f>'290 Club'!B15</f>
        <v>0</v>
      </c>
      <c r="S28" s="99">
        <f>'290 Club'!C15</f>
        <v>0</v>
      </c>
    </row>
    <row r="29" spans="1:19" ht="13.5">
      <c r="A29" s="57">
        <v>27</v>
      </c>
      <c r="B29" s="53" t="str">
        <f>TEAMS!B442</f>
        <v>Dawson, Sugreah</v>
      </c>
      <c r="C29" s="27">
        <f>TEAMS!E458</f>
        <v>184.75</v>
      </c>
      <c r="D29" s="7" t="s">
        <v>82</v>
      </c>
      <c r="E29" s="58">
        <v>27</v>
      </c>
      <c r="F29" s="53" t="str">
        <f>TEAMS!B75</f>
        <v>Bankston, J.</v>
      </c>
      <c r="G29" s="27">
        <f>TEAMS!B91</f>
        <v>0</v>
      </c>
      <c r="H29" s="7" t="s">
        <v>31</v>
      </c>
      <c r="I29" s="57">
        <v>27</v>
      </c>
      <c r="J29" s="53" t="str">
        <f>TEAMS!B75</f>
        <v>Bankston, J.</v>
      </c>
      <c r="K29" s="27">
        <f>TEAMS!C91</f>
        <v>0</v>
      </c>
      <c r="L29" s="7" t="s">
        <v>31</v>
      </c>
      <c r="M29" s="57">
        <v>27</v>
      </c>
      <c r="N29" s="53" t="str">
        <f>TEAMS!B75</f>
        <v>Bankston, J.</v>
      </c>
      <c r="O29" s="27">
        <f>TEAMS!D91</f>
        <v>0</v>
      </c>
      <c r="P29" s="7" t="s">
        <v>31</v>
      </c>
      <c r="Q29" s="99">
        <f>'290 Club'!A16</f>
        <v>0</v>
      </c>
      <c r="R29" s="153">
        <f>'290 Club'!B16</f>
        <v>0</v>
      </c>
      <c r="S29" s="99">
        <f>'290 Club'!C16</f>
        <v>0</v>
      </c>
    </row>
    <row r="30" spans="1:19" ht="13.5">
      <c r="A30" s="57">
        <v>28</v>
      </c>
      <c r="B30" s="53" t="str">
        <f>TEAMS!B112</f>
        <v>Hammons, Ferrice</v>
      </c>
      <c r="C30" s="27">
        <f>TEAMS!E128</f>
        <v>176.875</v>
      </c>
      <c r="D30" s="7" t="s">
        <v>51</v>
      </c>
      <c r="E30" s="58">
        <v>28</v>
      </c>
      <c r="F30" s="53" t="str">
        <f>TEAMS!F75</f>
        <v>Jolomi, Jamandi</v>
      </c>
      <c r="G30" s="27">
        <f>TEAMS!F91</f>
        <v>0</v>
      </c>
      <c r="H30" s="7" t="s">
        <v>31</v>
      </c>
      <c r="I30" s="57">
        <v>28</v>
      </c>
      <c r="J30" s="53" t="str">
        <f>TEAMS!F75</f>
        <v>Jolomi, Jamandi</v>
      </c>
      <c r="K30" s="27">
        <f>TEAMS!G91</f>
        <v>0</v>
      </c>
      <c r="L30" s="7" t="s">
        <v>31</v>
      </c>
      <c r="M30" s="57">
        <v>28</v>
      </c>
      <c r="N30" s="53" t="str">
        <f>TEAMS!F75</f>
        <v>Jolomi, Jamandi</v>
      </c>
      <c r="O30" s="27">
        <f>TEAMS!H91</f>
        <v>0</v>
      </c>
      <c r="P30" s="7" t="s">
        <v>31</v>
      </c>
      <c r="Q30" s="99">
        <f>'290 Club'!A17</f>
        <v>0</v>
      </c>
      <c r="R30" s="153">
        <f>'290 Club'!B17</f>
        <v>0</v>
      </c>
      <c r="S30" s="99">
        <f>'290 Club'!C17</f>
        <v>0</v>
      </c>
    </row>
    <row r="31" spans="1:19" ht="13.5">
      <c r="A31" s="57">
        <v>29</v>
      </c>
      <c r="B31" s="53" t="str">
        <f>TEAMS!J277</f>
        <v>Kelley, Sobriquia</v>
      </c>
      <c r="C31" s="27">
        <f>TEAMS!M293</f>
        <v>173.5</v>
      </c>
      <c r="D31" s="7" t="s">
        <v>66</v>
      </c>
      <c r="E31" s="58">
        <v>29</v>
      </c>
      <c r="F31" s="53" t="str">
        <f>TEAMS!J75</f>
        <v>Montford, Derreius</v>
      </c>
      <c r="G31" s="27">
        <f>TEAMS!J91</f>
        <v>0</v>
      </c>
      <c r="H31" s="7" t="s">
        <v>31</v>
      </c>
      <c r="I31" s="57">
        <v>29</v>
      </c>
      <c r="J31" s="53" t="str">
        <f>TEAMS!J75</f>
        <v>Montford, Derreius</v>
      </c>
      <c r="K31" s="27">
        <f>TEAMS!K91</f>
        <v>0</v>
      </c>
      <c r="L31" s="7" t="s">
        <v>31</v>
      </c>
      <c r="M31" s="57">
        <v>29</v>
      </c>
      <c r="N31" s="53" t="str">
        <f>TEAMS!J75</f>
        <v>Montford, Derreius</v>
      </c>
      <c r="O31" s="27">
        <f>TEAMS!L91</f>
        <v>0</v>
      </c>
      <c r="P31" s="7" t="s">
        <v>31</v>
      </c>
      <c r="Q31" s="99">
        <f>'290 Club'!A18</f>
        <v>0</v>
      </c>
      <c r="R31" s="153">
        <f>'290 Club'!B18</f>
        <v>0</v>
      </c>
      <c r="S31" s="99">
        <f>'290 Club'!C18</f>
        <v>0</v>
      </c>
    </row>
    <row r="32" spans="1:19" ht="13.5">
      <c r="A32" s="57">
        <v>30</v>
      </c>
      <c r="B32" s="53" t="str">
        <f>TEAMS!R387</f>
        <v>Stills, Juston</v>
      </c>
      <c r="C32" s="27">
        <f>TEAMS!U403</f>
        <v>172.33333333333334</v>
      </c>
      <c r="D32" s="7" t="s">
        <v>77</v>
      </c>
      <c r="E32" s="58">
        <v>30</v>
      </c>
      <c r="F32" s="53" t="str">
        <f>TEAMS!N75</f>
        <v>DA 9</v>
      </c>
      <c r="G32" s="27">
        <f>TEAMS!N91</f>
        <v>0</v>
      </c>
      <c r="H32" s="7" t="s">
        <v>31</v>
      </c>
      <c r="I32" s="57">
        <v>30</v>
      </c>
      <c r="J32" s="53" t="str">
        <f>TEAMS!N75</f>
        <v>DA 9</v>
      </c>
      <c r="K32" s="27">
        <f>TEAMS!O91</f>
        <v>0</v>
      </c>
      <c r="L32" s="7" t="s">
        <v>31</v>
      </c>
      <c r="M32" s="57">
        <v>30</v>
      </c>
      <c r="N32" s="53" t="str">
        <f>TEAMS!N75</f>
        <v>DA 9</v>
      </c>
      <c r="O32" s="27">
        <f>TEAMS!P91</f>
        <v>0</v>
      </c>
      <c r="P32" s="7" t="s">
        <v>31</v>
      </c>
      <c r="Q32" s="99">
        <f>'290 Club'!A19</f>
        <v>0</v>
      </c>
      <c r="R32" s="153">
        <f>'290 Club'!B19</f>
        <v>0</v>
      </c>
      <c r="S32" s="99">
        <f>'290 Club'!C19</f>
        <v>0</v>
      </c>
    </row>
    <row r="33" spans="1:19" ht="13.5">
      <c r="A33" s="57">
        <v>31</v>
      </c>
      <c r="B33" s="53" t="str">
        <f>TEAMS!B295</f>
        <v>Zavalza, Allen</v>
      </c>
      <c r="C33" s="27">
        <f>TEAMS!E311</f>
        <v>170.33333333333334</v>
      </c>
      <c r="D33" s="7" t="s">
        <v>66</v>
      </c>
      <c r="E33" s="58">
        <v>31</v>
      </c>
      <c r="F33" s="53" t="str">
        <f>TEAMS!B112</f>
        <v>Hammons, Ferrice</v>
      </c>
      <c r="G33" s="27">
        <f>TEAMS!B128</f>
        <v>0</v>
      </c>
      <c r="H33" s="7" t="s">
        <v>51</v>
      </c>
      <c r="I33" s="57">
        <v>31</v>
      </c>
      <c r="J33" s="53" t="str">
        <f>TEAMS!B112</f>
        <v>Hammons, Ferrice</v>
      </c>
      <c r="K33" s="27">
        <f>TEAMS!C128</f>
        <v>0</v>
      </c>
      <c r="L33" s="7" t="s">
        <v>51</v>
      </c>
      <c r="M33" s="57">
        <v>31</v>
      </c>
      <c r="N33" s="53" t="str">
        <f>TEAMS!B112</f>
        <v>Hammons, Ferrice</v>
      </c>
      <c r="O33" s="27">
        <f>TEAMS!D128</f>
        <v>0</v>
      </c>
      <c r="P33" s="7" t="s">
        <v>51</v>
      </c>
      <c r="Q33" s="99">
        <f>'290 Club'!A20</f>
        <v>0</v>
      </c>
      <c r="R33" s="153">
        <f>'290 Club'!B20</f>
        <v>0</v>
      </c>
      <c r="S33" s="99">
        <f>'290 Club'!C20</f>
        <v>0</v>
      </c>
    </row>
    <row r="34" spans="1:19" ht="13.5">
      <c r="A34" s="57">
        <v>32</v>
      </c>
      <c r="B34" s="53" t="str">
        <f>TEAMS!B20</f>
        <v>Ikegna, Delroy</v>
      </c>
      <c r="C34" s="27">
        <f>TEAMS!E36</f>
        <v>169</v>
      </c>
      <c r="D34" s="7" t="s">
        <v>30</v>
      </c>
      <c r="E34" s="58">
        <v>32</v>
      </c>
      <c r="F34" s="53" t="str">
        <f>TEAMS!R130</f>
        <v>HG 10</v>
      </c>
      <c r="G34" s="27">
        <f>TEAMS!R146</f>
        <v>0</v>
      </c>
      <c r="H34" s="7" t="s">
        <v>51</v>
      </c>
      <c r="I34" s="57">
        <v>32</v>
      </c>
      <c r="J34" s="53" t="str">
        <f>TEAMS!R130</f>
        <v>HG 10</v>
      </c>
      <c r="K34" s="27">
        <f>TEAMS!S146</f>
        <v>0</v>
      </c>
      <c r="L34" s="7" t="s">
        <v>51</v>
      </c>
      <c r="M34" s="57">
        <v>32</v>
      </c>
      <c r="N34" s="53" t="str">
        <f>TEAMS!R130</f>
        <v>HG 10</v>
      </c>
      <c r="O34" s="27">
        <f>TEAMS!T146</f>
        <v>0</v>
      </c>
      <c r="P34" s="7" t="s">
        <v>51</v>
      </c>
      <c r="Q34" s="99">
        <f>'290 Club'!A21</f>
        <v>0</v>
      </c>
      <c r="R34" s="153">
        <f>'290 Club'!B21</f>
        <v>0</v>
      </c>
      <c r="S34" s="99">
        <f>'290 Club'!C21</f>
        <v>0</v>
      </c>
    </row>
    <row r="35" spans="1:19" ht="13.5">
      <c r="A35" s="57">
        <v>33</v>
      </c>
      <c r="B35" s="53" t="str">
        <f>TEAMS!F277</f>
        <v>Hill, Elijah</v>
      </c>
      <c r="C35" s="27">
        <f>TEAMS!I293</f>
        <v>168.5</v>
      </c>
      <c r="D35" s="7" t="s">
        <v>66</v>
      </c>
      <c r="E35" s="58">
        <v>33</v>
      </c>
      <c r="F35" s="53" t="str">
        <f>TEAMS!B148</f>
        <v>HG 11</v>
      </c>
      <c r="G35" s="27">
        <f>TEAMS!B164</f>
        <v>0</v>
      </c>
      <c r="H35" s="7" t="s">
        <v>51</v>
      </c>
      <c r="I35" s="57">
        <v>33</v>
      </c>
      <c r="J35" s="53" t="str">
        <f>TEAMS!B148</f>
        <v>HG 11</v>
      </c>
      <c r="K35" s="27">
        <f>TEAMS!C164</f>
        <v>0</v>
      </c>
      <c r="L35" s="7" t="s">
        <v>51</v>
      </c>
      <c r="M35" s="57">
        <v>33</v>
      </c>
      <c r="N35" s="53" t="str">
        <f>TEAMS!B148</f>
        <v>HG 11</v>
      </c>
      <c r="O35" s="27">
        <f>TEAMS!D164</f>
        <v>0</v>
      </c>
      <c r="P35" s="7" t="s">
        <v>51</v>
      </c>
      <c r="Q35" s="99">
        <f>'290 Club'!A22</f>
        <v>0</v>
      </c>
      <c r="R35" s="153">
        <f>'290 Club'!B22</f>
        <v>0</v>
      </c>
      <c r="S35" s="99">
        <f>'290 Club'!C22</f>
        <v>0</v>
      </c>
    </row>
    <row r="36" spans="1:19" ht="13.5">
      <c r="A36" s="57">
        <v>34</v>
      </c>
      <c r="B36" s="53" t="str">
        <f>TEAMS!B332</f>
        <v>Hamm, Deon</v>
      </c>
      <c r="C36" s="27">
        <f>TEAMS!E348</f>
        <v>167.2</v>
      </c>
      <c r="D36" s="7" t="s">
        <v>72</v>
      </c>
      <c r="E36" s="58">
        <v>34</v>
      </c>
      <c r="F36" s="53" t="str">
        <f>TEAMS!F148</f>
        <v>HG 12</v>
      </c>
      <c r="G36" s="27">
        <f>TEAMS!F164</f>
        <v>0</v>
      </c>
      <c r="H36" s="7" t="s">
        <v>51</v>
      </c>
      <c r="I36" s="57">
        <v>34</v>
      </c>
      <c r="J36" s="53" t="str">
        <f>TEAMS!F148</f>
        <v>HG 12</v>
      </c>
      <c r="K36" s="27">
        <f>TEAMS!G164</f>
        <v>0</v>
      </c>
      <c r="L36" s="7" t="s">
        <v>51</v>
      </c>
      <c r="M36" s="57">
        <v>34</v>
      </c>
      <c r="N36" s="53" t="str">
        <f>TEAMS!F148</f>
        <v>HG 12</v>
      </c>
      <c r="O36" s="27">
        <f>TEAMS!H164</f>
        <v>0</v>
      </c>
      <c r="P36" s="7" t="s">
        <v>51</v>
      </c>
      <c r="Q36" s="99">
        <f>'290 Club'!A23</f>
        <v>0</v>
      </c>
      <c r="R36" s="153">
        <f>'290 Club'!B23</f>
        <v>0</v>
      </c>
      <c r="S36" s="99">
        <f>'290 Club'!C23</f>
        <v>0</v>
      </c>
    </row>
    <row r="37" spans="1:19" ht="13.5">
      <c r="A37" s="57">
        <v>35</v>
      </c>
      <c r="B37" s="53" t="str">
        <f>TEAMS!B57</f>
        <v>McKinney, Reginald</v>
      </c>
      <c r="C37" s="27">
        <f>TEAMS!E73</f>
        <v>165.42857142857142</v>
      </c>
      <c r="D37" s="7" t="s">
        <v>31</v>
      </c>
      <c r="E37" s="58">
        <v>35</v>
      </c>
      <c r="F37" s="53" t="str">
        <f>TEAMS!J148</f>
        <v>HG 13</v>
      </c>
      <c r="G37" s="27">
        <f>TEAMS!J164</f>
        <v>0</v>
      </c>
      <c r="H37" s="7" t="s">
        <v>51</v>
      </c>
      <c r="I37" s="57">
        <v>35</v>
      </c>
      <c r="J37" s="53" t="str">
        <f>TEAMS!J148</f>
        <v>HG 13</v>
      </c>
      <c r="K37" s="27">
        <f>TEAMS!K164</f>
        <v>0</v>
      </c>
      <c r="L37" s="7" t="s">
        <v>51</v>
      </c>
      <c r="M37" s="57">
        <v>35</v>
      </c>
      <c r="N37" s="53" t="str">
        <f>TEAMS!J148</f>
        <v>HG 13</v>
      </c>
      <c r="O37" s="27">
        <f>TEAMS!L164</f>
        <v>0</v>
      </c>
      <c r="P37" s="7" t="s">
        <v>51</v>
      </c>
      <c r="Q37" s="99">
        <f>'290 Club'!A24</f>
        <v>0</v>
      </c>
      <c r="R37" s="153">
        <f>'290 Club'!B24</f>
        <v>0</v>
      </c>
      <c r="S37" s="99">
        <f>'290 Club'!C24</f>
        <v>0</v>
      </c>
    </row>
    <row r="38" spans="1:19" ht="13.5">
      <c r="A38" s="57">
        <v>36</v>
      </c>
      <c r="B38" s="53" t="str">
        <f>TEAMS!F442</f>
        <v>Smith, Alexis</v>
      </c>
      <c r="C38" s="27">
        <f>TEAMS!I458</f>
        <v>165</v>
      </c>
      <c r="D38" s="7" t="s">
        <v>82</v>
      </c>
      <c r="E38" s="58">
        <v>36</v>
      </c>
      <c r="F38" s="53" t="str">
        <f>TEAMS!N148</f>
        <v>HG 14</v>
      </c>
      <c r="G38" s="27">
        <f>TEAMS!N164</f>
        <v>0</v>
      </c>
      <c r="H38" s="7" t="s">
        <v>51</v>
      </c>
      <c r="I38" s="57">
        <v>36</v>
      </c>
      <c r="J38" s="53" t="str">
        <f>TEAMS!N148</f>
        <v>HG 14</v>
      </c>
      <c r="K38" s="27">
        <f>TEAMS!O164</f>
        <v>0</v>
      </c>
      <c r="L38" s="7" t="s">
        <v>51</v>
      </c>
      <c r="M38" s="57">
        <v>36</v>
      </c>
      <c r="N38" s="53" t="str">
        <f>TEAMS!N148</f>
        <v>HG 14</v>
      </c>
      <c r="O38" s="27">
        <f>TEAMS!P164</f>
        <v>0</v>
      </c>
      <c r="P38" s="7" t="s">
        <v>51</v>
      </c>
      <c r="Q38" s="99">
        <f>'290 Club'!A25</f>
        <v>0</v>
      </c>
      <c r="R38" s="153">
        <f>'290 Club'!B25</f>
        <v>0</v>
      </c>
      <c r="S38" s="99">
        <f>'290 Club'!C25</f>
        <v>0</v>
      </c>
    </row>
    <row r="39" spans="1:19" ht="13.5">
      <c r="A39" s="57">
        <v>37</v>
      </c>
      <c r="B39" s="53" t="str">
        <f>TEAMS!B75</f>
        <v>Bankston, J.</v>
      </c>
      <c r="C39" s="27">
        <f>TEAMS!E91</f>
        <v>164.66666666666666</v>
      </c>
      <c r="D39" s="7" t="s">
        <v>31</v>
      </c>
      <c r="E39" s="58">
        <v>37</v>
      </c>
      <c r="F39" s="53" t="str">
        <f>TEAMS!R148</f>
        <v>HG 15</v>
      </c>
      <c r="G39" s="27">
        <f>TEAMS!R164</f>
        <v>0</v>
      </c>
      <c r="H39" s="7" t="s">
        <v>51</v>
      </c>
      <c r="I39" s="57">
        <v>37</v>
      </c>
      <c r="J39" s="53" t="str">
        <f>TEAMS!R148</f>
        <v>HG 15</v>
      </c>
      <c r="K39" s="27">
        <f>TEAMS!S164</f>
        <v>0</v>
      </c>
      <c r="L39" s="7" t="s">
        <v>51</v>
      </c>
      <c r="M39" s="57">
        <v>37</v>
      </c>
      <c r="N39" s="53" t="str">
        <f>TEAMS!R148</f>
        <v>HG 15</v>
      </c>
      <c r="O39" s="27">
        <f>TEAMS!T164</f>
        <v>0</v>
      </c>
      <c r="P39" s="7" t="s">
        <v>51</v>
      </c>
      <c r="Q39" s="99">
        <f>'290 Club'!A26</f>
        <v>0</v>
      </c>
      <c r="R39" s="153">
        <f>'290 Club'!B26</f>
        <v>0</v>
      </c>
      <c r="S39" s="99">
        <f>'290 Club'!C26</f>
        <v>0</v>
      </c>
    </row>
    <row r="40" spans="1:19" ht="13.5">
      <c r="A40" s="57">
        <v>38</v>
      </c>
      <c r="B40" s="53" t="str">
        <f>TEAMS!F332</f>
        <v>Franklin, Justin</v>
      </c>
      <c r="C40" s="27">
        <f>TEAMS!I348</f>
        <v>164.6</v>
      </c>
      <c r="D40" s="7" t="s">
        <v>72</v>
      </c>
      <c r="E40" s="58">
        <v>38</v>
      </c>
      <c r="F40" s="53" t="str">
        <f>TEAMS!F112</f>
        <v>Janke, Ian</v>
      </c>
      <c r="G40" s="27">
        <f>TEAMS!F128</f>
        <v>0</v>
      </c>
      <c r="H40" s="7" t="s">
        <v>51</v>
      </c>
      <c r="I40" s="57">
        <v>38</v>
      </c>
      <c r="J40" s="53" t="str">
        <f>TEAMS!F112</f>
        <v>Janke, Ian</v>
      </c>
      <c r="K40" s="27">
        <f>TEAMS!G128</f>
        <v>0</v>
      </c>
      <c r="L40" s="7" t="s">
        <v>51</v>
      </c>
      <c r="M40" s="57">
        <v>38</v>
      </c>
      <c r="N40" s="53" t="str">
        <f>TEAMS!F112</f>
        <v>Janke, Ian</v>
      </c>
      <c r="O40" s="27">
        <f>TEAMS!H128</f>
        <v>0</v>
      </c>
      <c r="P40" s="7" t="s">
        <v>51</v>
      </c>
      <c r="Q40" s="99">
        <f>'290 Club'!A27</f>
        <v>0</v>
      </c>
      <c r="R40" s="153">
        <f>'290 Club'!B27</f>
        <v>0</v>
      </c>
      <c r="S40" s="99">
        <f>'290 Club'!C27</f>
        <v>0</v>
      </c>
    </row>
    <row r="41" spans="1:19" ht="13.5">
      <c r="A41" s="57">
        <v>39</v>
      </c>
      <c r="B41" s="53" t="str">
        <f>TEAMS!N442</f>
        <v>Gresham, James</v>
      </c>
      <c r="C41" s="27">
        <f>TEAMS!Q458</f>
        <v>159.14285714285714</v>
      </c>
      <c r="D41" s="7" t="s">
        <v>82</v>
      </c>
      <c r="E41" s="58">
        <v>39</v>
      </c>
      <c r="F41" s="53" t="str">
        <f>TEAMS!J112</f>
        <v>Johnson, Nicole</v>
      </c>
      <c r="G41" s="27">
        <f>TEAMS!J128</f>
        <v>0</v>
      </c>
      <c r="H41" s="7" t="s">
        <v>51</v>
      </c>
      <c r="I41" s="57">
        <v>39</v>
      </c>
      <c r="J41" s="53" t="str">
        <f>TEAMS!J112</f>
        <v>Johnson, Nicole</v>
      </c>
      <c r="K41" s="27">
        <f>TEAMS!K128</f>
        <v>0</v>
      </c>
      <c r="L41" s="7" t="s">
        <v>51</v>
      </c>
      <c r="M41" s="57">
        <v>39</v>
      </c>
      <c r="N41" s="53" t="str">
        <f>TEAMS!J112</f>
        <v>Johnson, Nicole</v>
      </c>
      <c r="O41" s="27">
        <f>TEAMS!L128</f>
        <v>0</v>
      </c>
      <c r="P41" s="7" t="s">
        <v>51</v>
      </c>
      <c r="Q41" s="99">
        <f>'290 Club'!A28</f>
        <v>0</v>
      </c>
      <c r="R41" s="153">
        <f>'290 Club'!B28</f>
        <v>0</v>
      </c>
      <c r="S41" s="99">
        <f>'290 Club'!C28</f>
        <v>0</v>
      </c>
    </row>
    <row r="42" spans="1:19" ht="13.5">
      <c r="A42" s="57">
        <v>40</v>
      </c>
      <c r="B42" s="53" t="str">
        <f>TEAMS!R57</f>
        <v>Sellers, Jarrett</v>
      </c>
      <c r="C42" s="27">
        <f>TEAMS!U73</f>
        <v>156</v>
      </c>
      <c r="D42" s="7" t="s">
        <v>31</v>
      </c>
      <c r="E42" s="58">
        <v>40</v>
      </c>
      <c r="F42" s="53" t="str">
        <f>TEAMS!N112</f>
        <v>Edge, Alex</v>
      </c>
      <c r="G42" s="27">
        <f>TEAMS!N128</f>
        <v>0</v>
      </c>
      <c r="H42" s="7" t="s">
        <v>51</v>
      </c>
      <c r="I42" s="57">
        <v>40</v>
      </c>
      <c r="J42" s="53" t="str">
        <f>TEAMS!N112</f>
        <v>Edge, Alex</v>
      </c>
      <c r="K42" s="27">
        <f>TEAMS!O128</f>
        <v>0</v>
      </c>
      <c r="L42" s="7" t="s">
        <v>51</v>
      </c>
      <c r="M42" s="57">
        <v>40</v>
      </c>
      <c r="N42" s="53" t="str">
        <f>TEAMS!N112</f>
        <v>Edge, Alex</v>
      </c>
      <c r="O42" s="27">
        <f>TEAMS!P128</f>
        <v>0</v>
      </c>
      <c r="P42" s="7" t="s">
        <v>51</v>
      </c>
      <c r="Q42" s="99">
        <f>'290 Club'!A29</f>
        <v>0</v>
      </c>
      <c r="R42" s="153">
        <f>'290 Club'!B29</f>
        <v>0</v>
      </c>
      <c r="S42" s="99">
        <f>'290 Club'!C29</f>
        <v>0</v>
      </c>
    </row>
    <row r="43" spans="1:19" ht="13.5">
      <c r="A43" s="57">
        <v>41</v>
      </c>
      <c r="B43" s="53" t="str">
        <f>TEAMS!J57</f>
        <v>Lewis, Fredrel</v>
      </c>
      <c r="C43" s="27">
        <f>TEAMS!M73</f>
        <v>155.16666666666666</v>
      </c>
      <c r="D43" s="7" t="s">
        <v>31</v>
      </c>
      <c r="E43" s="58">
        <v>41</v>
      </c>
      <c r="F43" s="53" t="str">
        <f>TEAMS!R112</f>
        <v>Barlow, Michael</v>
      </c>
      <c r="G43" s="27">
        <f>TEAMS!R128</f>
        <v>0</v>
      </c>
      <c r="H43" s="7" t="s">
        <v>51</v>
      </c>
      <c r="I43" s="57">
        <v>41</v>
      </c>
      <c r="J43" s="53" t="str">
        <f>TEAMS!R112</f>
        <v>Barlow, Michael</v>
      </c>
      <c r="K43" s="27">
        <f>TEAMS!S128</f>
        <v>0</v>
      </c>
      <c r="L43" s="7" t="s">
        <v>51</v>
      </c>
      <c r="M43" s="57">
        <v>41</v>
      </c>
      <c r="N43" s="53" t="str">
        <f>TEAMS!R112</f>
        <v>Barlow, Michael</v>
      </c>
      <c r="O43" s="27">
        <f>TEAMS!T128</f>
        <v>0</v>
      </c>
      <c r="P43" s="7" t="s">
        <v>51</v>
      </c>
      <c r="Q43" s="99">
        <f>'290 Club'!A30</f>
        <v>0</v>
      </c>
      <c r="R43" s="153">
        <f>'290 Club'!B30</f>
        <v>0</v>
      </c>
      <c r="S43" s="99">
        <f>'290 Club'!C30</f>
        <v>0</v>
      </c>
    </row>
    <row r="44" spans="1:19" ht="13.5">
      <c r="A44" s="57">
        <v>42</v>
      </c>
      <c r="B44" s="53" t="str">
        <f>TEAMS!B130</f>
        <v>Powell, Darius</v>
      </c>
      <c r="C44" s="27">
        <f>TEAMS!E146</f>
        <v>155</v>
      </c>
      <c r="D44" s="7" t="s">
        <v>51</v>
      </c>
      <c r="E44" s="58">
        <v>42</v>
      </c>
      <c r="F44" s="53" t="str">
        <f>TEAMS!B130</f>
        <v>Powell, Darius</v>
      </c>
      <c r="G44" s="27">
        <f>TEAMS!B146</f>
        <v>0</v>
      </c>
      <c r="H44" s="7" t="s">
        <v>51</v>
      </c>
      <c r="I44" s="57">
        <v>42</v>
      </c>
      <c r="J44" s="53" t="str">
        <f>TEAMS!B130</f>
        <v>Powell, Darius</v>
      </c>
      <c r="K44" s="27">
        <f>TEAMS!C146</f>
        <v>0</v>
      </c>
      <c r="L44" s="7" t="s">
        <v>51</v>
      </c>
      <c r="M44" s="57">
        <v>42</v>
      </c>
      <c r="N44" s="53" t="str">
        <f>TEAMS!B130</f>
        <v>Powell, Darius</v>
      </c>
      <c r="O44" s="27">
        <f>TEAMS!D146</f>
        <v>0</v>
      </c>
      <c r="P44" s="7" t="s">
        <v>51</v>
      </c>
      <c r="Q44" s="99">
        <f>'290 Club'!A31</f>
        <v>0</v>
      </c>
      <c r="R44" s="153">
        <f>'290 Club'!B31</f>
        <v>0</v>
      </c>
      <c r="S44" s="99">
        <f>'290 Club'!C31</f>
        <v>0</v>
      </c>
    </row>
    <row r="45" spans="1:19" ht="13.5">
      <c r="A45" s="57">
        <v>43</v>
      </c>
      <c r="B45" s="53" t="str">
        <f>TEAMS!F112</f>
        <v>Janke, Ian</v>
      </c>
      <c r="C45" s="27">
        <f>TEAMS!I128</f>
        <v>153.125</v>
      </c>
      <c r="D45" s="7" t="s">
        <v>51</v>
      </c>
      <c r="E45" s="58">
        <v>43</v>
      </c>
      <c r="F45" s="53" t="str">
        <f>TEAMS!F130</f>
        <v>Lyons, Joshua</v>
      </c>
      <c r="G45" s="27">
        <f>TEAMS!F146</f>
        <v>0</v>
      </c>
      <c r="H45" s="7" t="s">
        <v>51</v>
      </c>
      <c r="I45" s="57">
        <v>43</v>
      </c>
      <c r="J45" s="53" t="str">
        <f>TEAMS!F130</f>
        <v>Lyons, Joshua</v>
      </c>
      <c r="K45" s="27">
        <f>TEAMS!G146</f>
        <v>0</v>
      </c>
      <c r="L45" s="7" t="s">
        <v>51</v>
      </c>
      <c r="M45" s="57">
        <v>43</v>
      </c>
      <c r="N45" s="53" t="str">
        <f>TEAMS!F130</f>
        <v>Lyons, Joshua</v>
      </c>
      <c r="O45" s="27">
        <f>TEAMS!H146</f>
        <v>0</v>
      </c>
      <c r="P45" s="7" t="s">
        <v>51</v>
      </c>
      <c r="Q45" s="99">
        <f>'290 Club'!A32</f>
        <v>0</v>
      </c>
      <c r="R45" s="153">
        <f>'290 Club'!B32</f>
        <v>0</v>
      </c>
      <c r="S45" s="99">
        <f>'290 Club'!C32</f>
        <v>0</v>
      </c>
    </row>
    <row r="46" spans="1:19" ht="13.5">
      <c r="A46" s="57">
        <v>44</v>
      </c>
      <c r="B46" s="53" t="str">
        <f>TEAMS!B460</f>
        <v>Ugoagwn, Canice</v>
      </c>
      <c r="C46" s="27">
        <f>TEAMS!E476</f>
        <v>148</v>
      </c>
      <c r="D46" s="7" t="s">
        <v>82</v>
      </c>
      <c r="E46" s="58">
        <v>44</v>
      </c>
      <c r="F46" s="53" t="str">
        <f>TEAMS!J130</f>
        <v>HG 8</v>
      </c>
      <c r="G46" s="27">
        <f>TEAMS!J146</f>
        <v>0</v>
      </c>
      <c r="H46" s="7" t="s">
        <v>51</v>
      </c>
      <c r="I46" s="57">
        <v>44</v>
      </c>
      <c r="J46" s="53" t="str">
        <f>TEAMS!J130</f>
        <v>HG 8</v>
      </c>
      <c r="K46" s="27">
        <f>TEAMS!K146</f>
        <v>0</v>
      </c>
      <c r="L46" s="7" t="s">
        <v>51</v>
      </c>
      <c r="M46" s="57">
        <v>44</v>
      </c>
      <c r="N46" s="53" t="str">
        <f>TEAMS!J130</f>
        <v>HG 8</v>
      </c>
      <c r="O46" s="27">
        <f>TEAMS!L146</f>
        <v>0</v>
      </c>
      <c r="P46" s="7" t="s">
        <v>51</v>
      </c>
      <c r="Q46" s="99">
        <f>'290 Club'!A33</f>
        <v>0</v>
      </c>
      <c r="R46" s="153">
        <f>'290 Club'!B33</f>
        <v>0</v>
      </c>
      <c r="S46" s="99">
        <f>'290 Club'!C33</f>
        <v>0</v>
      </c>
    </row>
    <row r="47" spans="1:19" ht="13.5">
      <c r="A47" s="57">
        <v>45</v>
      </c>
      <c r="B47" s="53" t="str">
        <f>TEAMS!N112</f>
        <v>Edge, Alex</v>
      </c>
      <c r="C47" s="27">
        <f>TEAMS!Q128</f>
        <v>143.4</v>
      </c>
      <c r="D47" s="7" t="s">
        <v>51</v>
      </c>
      <c r="E47" s="58">
        <v>45</v>
      </c>
      <c r="F47" s="53" t="str">
        <f>TEAMS!N130</f>
        <v>HG 9</v>
      </c>
      <c r="G47" s="27">
        <f>TEAMS!N146</f>
        <v>0</v>
      </c>
      <c r="H47" s="7" t="s">
        <v>51</v>
      </c>
      <c r="I47" s="57">
        <v>45</v>
      </c>
      <c r="J47" s="53" t="str">
        <f>TEAMS!N130</f>
        <v>HG 9</v>
      </c>
      <c r="K47" s="27">
        <f>TEAMS!O146</f>
        <v>0</v>
      </c>
      <c r="L47" s="7" t="s">
        <v>51</v>
      </c>
      <c r="M47" s="57">
        <v>45</v>
      </c>
      <c r="N47" s="53" t="str">
        <f>TEAMS!N130</f>
        <v>HG 9</v>
      </c>
      <c r="O47" s="27">
        <f>TEAMS!P146</f>
        <v>0</v>
      </c>
      <c r="P47" s="7" t="s">
        <v>51</v>
      </c>
      <c r="Q47" s="99">
        <f>'290 Club'!A34</f>
        <v>0</v>
      </c>
      <c r="R47" s="153">
        <f>'290 Club'!B34</f>
        <v>0</v>
      </c>
      <c r="S47" s="99">
        <f>'290 Club'!C34</f>
        <v>0</v>
      </c>
    </row>
    <row r="48" spans="1:19" ht="13.5">
      <c r="A48" s="57">
        <v>46</v>
      </c>
      <c r="B48" s="53" t="str">
        <f>TEAMS!N57</f>
        <v>Sellers, Shami</v>
      </c>
      <c r="C48" s="27">
        <f>TEAMS!Q73</f>
        <v>143</v>
      </c>
      <c r="D48" s="7" t="s">
        <v>31</v>
      </c>
      <c r="E48" s="58">
        <v>46</v>
      </c>
      <c r="F48" s="53" t="str">
        <f>TEAMS!B167</f>
        <v>Reid, Reagan</v>
      </c>
      <c r="G48" s="27">
        <f>TEAMS!B183</f>
        <v>0</v>
      </c>
      <c r="H48" s="7" t="s">
        <v>57</v>
      </c>
      <c r="I48" s="57">
        <v>46</v>
      </c>
      <c r="J48" s="53" t="str">
        <f>TEAMS!B167</f>
        <v>Reid, Reagan</v>
      </c>
      <c r="K48" s="27">
        <f>TEAMS!C183</f>
        <v>0</v>
      </c>
      <c r="L48" s="7" t="s">
        <v>57</v>
      </c>
      <c r="M48" s="57">
        <v>46</v>
      </c>
      <c r="N48" s="53" t="str">
        <f>TEAMS!B167</f>
        <v>Reid, Reagan</v>
      </c>
      <c r="O48" s="27">
        <f>TEAMS!D183</f>
        <v>0</v>
      </c>
      <c r="P48" s="7" t="s">
        <v>57</v>
      </c>
      <c r="Q48" s="99">
        <f>'290 Club'!A35</f>
        <v>0</v>
      </c>
      <c r="R48" s="153">
        <f>'290 Club'!B35</f>
        <v>0</v>
      </c>
      <c r="S48" s="99">
        <f>'290 Club'!C35</f>
        <v>0</v>
      </c>
    </row>
    <row r="49" spans="1:19" ht="13.5">
      <c r="A49" s="57">
        <v>47</v>
      </c>
      <c r="B49" s="53" t="str">
        <f>TEAMS!J295</f>
        <v>Richmond, Tanisha</v>
      </c>
      <c r="C49" s="27">
        <f>TEAMS!M311</f>
        <v>130</v>
      </c>
      <c r="D49" s="7" t="s">
        <v>66</v>
      </c>
      <c r="E49" s="58">
        <v>47</v>
      </c>
      <c r="F49" s="53" t="str">
        <f>TEAMS!R185</f>
        <v>MA 10</v>
      </c>
      <c r="G49" s="27">
        <f>TEAMS!R201</f>
        <v>0</v>
      </c>
      <c r="H49" s="7" t="s">
        <v>57</v>
      </c>
      <c r="I49" s="57">
        <v>47</v>
      </c>
      <c r="J49" s="53" t="str">
        <f>TEAMS!R185</f>
        <v>MA 10</v>
      </c>
      <c r="K49" s="27">
        <f>TEAMS!S201</f>
        <v>0</v>
      </c>
      <c r="L49" s="7" t="s">
        <v>57</v>
      </c>
      <c r="M49" s="57">
        <v>47</v>
      </c>
      <c r="N49" s="53" t="str">
        <f>TEAMS!R185</f>
        <v>MA 10</v>
      </c>
      <c r="O49" s="27">
        <f>TEAMS!T201</f>
        <v>0</v>
      </c>
      <c r="P49" s="7" t="s">
        <v>57</v>
      </c>
      <c r="Q49" s="99">
        <f>'290 Club'!A36</f>
        <v>0</v>
      </c>
      <c r="R49" s="153">
        <f>'290 Club'!B36</f>
        <v>0</v>
      </c>
      <c r="S49" s="99">
        <f>'290 Club'!C36</f>
        <v>0</v>
      </c>
    </row>
    <row r="50" spans="1:19" ht="13.5">
      <c r="A50" s="57">
        <v>48</v>
      </c>
      <c r="B50" s="53" t="str">
        <f>TEAMS!B405</f>
        <v>Dean, Devontae</v>
      </c>
      <c r="C50" s="27">
        <f>TEAMS!E421</f>
        <v>126</v>
      </c>
      <c r="D50" s="7" t="s">
        <v>77</v>
      </c>
      <c r="E50" s="58">
        <v>48</v>
      </c>
      <c r="F50" s="53" t="str">
        <f>TEAMS!B203</f>
        <v>MA 11</v>
      </c>
      <c r="G50" s="27">
        <f>TEAMS!B219</f>
        <v>0</v>
      </c>
      <c r="H50" s="7" t="s">
        <v>57</v>
      </c>
      <c r="I50" s="57">
        <v>48</v>
      </c>
      <c r="J50" s="53" t="str">
        <f>TEAMS!B203</f>
        <v>MA 11</v>
      </c>
      <c r="K50" s="27">
        <f>TEAMS!C219</f>
        <v>0</v>
      </c>
      <c r="L50" s="7" t="s">
        <v>57</v>
      </c>
      <c r="M50" s="57">
        <v>48</v>
      </c>
      <c r="N50" s="53" t="str">
        <f>TEAMS!B203</f>
        <v>MA 11</v>
      </c>
      <c r="O50" s="27">
        <f>TEAMS!D219</f>
        <v>0</v>
      </c>
      <c r="P50" s="7" t="s">
        <v>57</v>
      </c>
      <c r="Q50" s="99">
        <f>'290 Club'!A37</f>
        <v>0</v>
      </c>
      <c r="R50" s="153">
        <f>'290 Club'!B37</f>
        <v>0</v>
      </c>
      <c r="S50" s="99">
        <f>'290 Club'!C37</f>
        <v>0</v>
      </c>
    </row>
    <row r="51" spans="1:19" ht="13.5">
      <c r="A51" s="57">
        <v>49</v>
      </c>
      <c r="B51" s="53" t="str">
        <f>TEAMS!R442</f>
        <v>Grant, Justin</v>
      </c>
      <c r="C51" s="27">
        <f>TEAMS!U458</f>
        <v>123.16666666666667</v>
      </c>
      <c r="D51" s="7" t="s">
        <v>82</v>
      </c>
      <c r="E51" s="58">
        <v>49</v>
      </c>
      <c r="F51" s="53" t="str">
        <f>TEAMS!F203</f>
        <v>MA 12</v>
      </c>
      <c r="G51" s="27">
        <f>TEAMS!F219</f>
        <v>0</v>
      </c>
      <c r="H51" s="7" t="s">
        <v>57</v>
      </c>
      <c r="I51" s="57">
        <v>49</v>
      </c>
      <c r="J51" s="53" t="str">
        <f>TEAMS!F203</f>
        <v>MA 12</v>
      </c>
      <c r="K51" s="27">
        <f>TEAMS!G219</f>
        <v>0</v>
      </c>
      <c r="L51" s="7" t="s">
        <v>57</v>
      </c>
      <c r="M51" s="57">
        <v>49</v>
      </c>
      <c r="N51" s="53" t="str">
        <f>TEAMS!F203</f>
        <v>MA 12</v>
      </c>
      <c r="O51" s="27">
        <f>TEAMS!H219</f>
        <v>0</v>
      </c>
      <c r="P51" s="7" t="s">
        <v>57</v>
      </c>
      <c r="Q51" s="99">
        <f>'290 Club'!A38</f>
        <v>0</v>
      </c>
      <c r="R51" s="153">
        <f>'290 Club'!B38</f>
        <v>0</v>
      </c>
      <c r="S51" s="99">
        <f>'290 Club'!C38</f>
        <v>0</v>
      </c>
    </row>
    <row r="52" spans="1:19" ht="13.5">
      <c r="A52" s="57">
        <v>50</v>
      </c>
      <c r="B52" s="53" t="str">
        <f>TEAMS!R277</f>
        <v>Major, Anthony</v>
      </c>
      <c r="C52" s="27">
        <f>TEAMS!U293</f>
        <v>122.8</v>
      </c>
      <c r="D52" s="7" t="s">
        <v>66</v>
      </c>
      <c r="E52" s="58">
        <v>50</v>
      </c>
      <c r="F52" s="53" t="str">
        <f>TEAMS!J203</f>
        <v>MA 13</v>
      </c>
      <c r="G52" s="27">
        <f>TEAMS!J219</f>
        <v>0</v>
      </c>
      <c r="H52" s="7" t="s">
        <v>57</v>
      </c>
      <c r="I52" s="57">
        <v>50</v>
      </c>
      <c r="J52" s="53" t="str">
        <f>TEAMS!J203</f>
        <v>MA 13</v>
      </c>
      <c r="K52" s="27">
        <f>TEAMS!K219</f>
        <v>0</v>
      </c>
      <c r="L52" s="7" t="s">
        <v>57</v>
      </c>
      <c r="M52" s="57">
        <v>50</v>
      </c>
      <c r="N52" s="53" t="str">
        <f>TEAMS!J203</f>
        <v>MA 13</v>
      </c>
      <c r="O52" s="27">
        <f>TEAMS!L219</f>
        <v>0</v>
      </c>
      <c r="P52" s="7" t="s">
        <v>57</v>
      </c>
      <c r="Q52" s="99">
        <f>'290 Club'!A39</f>
        <v>0</v>
      </c>
      <c r="R52" s="153">
        <f>'290 Club'!B39</f>
        <v>0</v>
      </c>
      <c r="S52" s="99">
        <f>'290 Club'!C39</f>
        <v>0</v>
      </c>
    </row>
    <row r="53" spans="1:19" ht="13.5">
      <c r="A53" s="57">
        <v>51</v>
      </c>
      <c r="B53" s="53" t="str">
        <f>TEAMS!N332</f>
        <v>Jackson, Drew</v>
      </c>
      <c r="C53" s="27">
        <f>TEAMS!Q348</f>
        <v>120</v>
      </c>
      <c r="D53" s="7" t="s">
        <v>72</v>
      </c>
      <c r="E53" s="58">
        <v>51</v>
      </c>
      <c r="F53" s="53" t="str">
        <f>TEAMS!N203</f>
        <v>MA 14</v>
      </c>
      <c r="G53" s="27">
        <f>TEAMS!N219</f>
        <v>0</v>
      </c>
      <c r="H53" s="7" t="s">
        <v>57</v>
      </c>
      <c r="I53" s="57">
        <v>51</v>
      </c>
      <c r="J53" s="53" t="str">
        <f>TEAMS!N203</f>
        <v>MA 14</v>
      </c>
      <c r="K53" s="27">
        <f>TEAMS!O219</f>
        <v>0</v>
      </c>
      <c r="L53" s="7" t="s">
        <v>57</v>
      </c>
      <c r="M53" s="57">
        <v>51</v>
      </c>
      <c r="N53" s="53" t="str">
        <f>TEAMS!N203</f>
        <v>MA 14</v>
      </c>
      <c r="O53" s="27">
        <f>TEAMS!P219</f>
        <v>0</v>
      </c>
      <c r="P53" s="7" t="s">
        <v>57</v>
      </c>
      <c r="Q53" s="99">
        <f>'290 Club'!A40</f>
        <v>0</v>
      </c>
      <c r="R53" s="153">
        <f>'290 Club'!B40</f>
        <v>0</v>
      </c>
      <c r="S53" s="99">
        <f>'290 Club'!C40</f>
        <v>0</v>
      </c>
    </row>
    <row r="54" spans="1:19" ht="13.5">
      <c r="A54" s="57">
        <v>52</v>
      </c>
      <c r="B54" s="53" t="str">
        <f>TEAMS!N277</f>
        <v>Smith, Hasan</v>
      </c>
      <c r="C54" s="27">
        <f>TEAMS!Q293</f>
        <v>119.42857142857143</v>
      </c>
      <c r="D54" s="7" t="s">
        <v>66</v>
      </c>
      <c r="E54" s="58">
        <v>52</v>
      </c>
      <c r="F54" s="53" t="str">
        <f>TEAMS!R203</f>
        <v>MA 15</v>
      </c>
      <c r="G54" s="27">
        <f>TEAMS!R219</f>
        <v>0</v>
      </c>
      <c r="H54" s="7" t="s">
        <v>57</v>
      </c>
      <c r="I54" s="57">
        <v>52</v>
      </c>
      <c r="J54" s="53" t="str">
        <f>TEAMS!R203</f>
        <v>MA 15</v>
      </c>
      <c r="K54" s="27">
        <f>TEAMS!S219</f>
        <v>0</v>
      </c>
      <c r="L54" s="7" t="s">
        <v>57</v>
      </c>
      <c r="M54" s="57">
        <v>52</v>
      </c>
      <c r="N54" s="53" t="str">
        <f>TEAMS!R203</f>
        <v>MA 15</v>
      </c>
      <c r="O54" s="27">
        <f>TEAMS!T219</f>
        <v>0</v>
      </c>
      <c r="P54" s="7" t="s">
        <v>57</v>
      </c>
      <c r="Q54" s="99">
        <f>'290 Club'!A41</f>
        <v>0</v>
      </c>
      <c r="R54" s="153">
        <f>'290 Club'!B41</f>
        <v>0</v>
      </c>
      <c r="S54" s="99">
        <f>'290 Club'!C41</f>
        <v>0</v>
      </c>
    </row>
    <row r="55" spans="1:19" ht="13.5">
      <c r="A55" s="57">
        <v>53</v>
      </c>
      <c r="B55" s="53" t="str">
        <f>TEAMS!F75</f>
        <v>Jolomi, Jamandi</v>
      </c>
      <c r="C55" s="27">
        <f>TEAMS!I91</f>
        <v>118</v>
      </c>
      <c r="D55" s="7" t="s">
        <v>31</v>
      </c>
      <c r="E55" s="58">
        <v>53</v>
      </c>
      <c r="F55" s="53" t="str">
        <f>TEAMS!F167</f>
        <v>Reddy, Kiya</v>
      </c>
      <c r="G55" s="27">
        <f>TEAMS!F183</f>
        <v>0</v>
      </c>
      <c r="H55" s="7" t="s">
        <v>57</v>
      </c>
      <c r="I55" s="57">
        <v>53</v>
      </c>
      <c r="J55" s="53" t="str">
        <f>TEAMS!F167</f>
        <v>Reddy, Kiya</v>
      </c>
      <c r="K55" s="27">
        <f>TEAMS!G183</f>
        <v>0</v>
      </c>
      <c r="L55" s="7" t="s">
        <v>57</v>
      </c>
      <c r="M55" s="57">
        <v>53</v>
      </c>
      <c r="N55" s="53" t="str">
        <f>TEAMS!F167</f>
        <v>Reddy, Kiya</v>
      </c>
      <c r="O55" s="27">
        <f>TEAMS!H183</f>
        <v>0</v>
      </c>
      <c r="P55" s="7" t="s">
        <v>57</v>
      </c>
      <c r="Q55" s="99">
        <f>'290 Club'!A42</f>
        <v>0</v>
      </c>
      <c r="R55" s="153">
        <f>'290 Club'!B42</f>
        <v>0</v>
      </c>
      <c r="S55" s="99">
        <f>'290 Club'!C42</f>
        <v>0</v>
      </c>
    </row>
    <row r="56" spans="1:19" ht="13.5">
      <c r="A56" s="57">
        <v>54</v>
      </c>
      <c r="B56" s="53" t="str">
        <f>TEAMS!F295</f>
        <v>Williams, Jarvis</v>
      </c>
      <c r="C56" s="27">
        <f>TEAMS!I311</f>
        <v>110.33333333333333</v>
      </c>
      <c r="D56" s="7" t="s">
        <v>66</v>
      </c>
      <c r="E56" s="58">
        <v>54</v>
      </c>
      <c r="F56" s="53" t="str">
        <f>TEAMS!J167</f>
        <v>Rogers, Nyel</v>
      </c>
      <c r="G56" s="27">
        <f>TEAMS!J183</f>
        <v>0</v>
      </c>
      <c r="H56" s="7" t="s">
        <v>57</v>
      </c>
      <c r="I56" s="57">
        <v>54</v>
      </c>
      <c r="J56" s="53" t="str">
        <f>TEAMS!J167</f>
        <v>Rogers, Nyel</v>
      </c>
      <c r="K56" s="27">
        <f>TEAMS!K183</f>
        <v>0</v>
      </c>
      <c r="L56" s="7" t="s">
        <v>57</v>
      </c>
      <c r="M56" s="57">
        <v>54</v>
      </c>
      <c r="N56" s="53" t="str">
        <f>TEAMS!J167</f>
        <v>Rogers, Nyel</v>
      </c>
      <c r="O56" s="27">
        <f>TEAMS!L183</f>
        <v>0</v>
      </c>
      <c r="P56" s="7" t="s">
        <v>57</v>
      </c>
      <c r="Q56" s="99">
        <f>'290 Club'!A43</f>
        <v>0</v>
      </c>
      <c r="R56" s="153">
        <f>'290 Club'!B43</f>
        <v>0</v>
      </c>
      <c r="S56" s="99">
        <f>'290 Club'!C43</f>
        <v>0</v>
      </c>
    </row>
    <row r="57" spans="1:19" ht="13.5">
      <c r="A57" s="57">
        <v>55</v>
      </c>
      <c r="B57" s="53" t="str">
        <f>TEAMS!B350</f>
        <v>Pacheco, Edward</v>
      </c>
      <c r="C57" s="27">
        <f>TEAMS!E366</f>
        <v>110</v>
      </c>
      <c r="D57" s="7" t="s">
        <v>72</v>
      </c>
      <c r="E57" s="58">
        <v>55</v>
      </c>
      <c r="F57" s="53" t="str">
        <f>TEAMS!N167</f>
        <v>Gilbert, Chance</v>
      </c>
      <c r="G57" s="27">
        <f>TEAMS!N183</f>
        <v>0</v>
      </c>
      <c r="H57" s="7" t="s">
        <v>57</v>
      </c>
      <c r="I57" s="57">
        <v>55</v>
      </c>
      <c r="J57" s="53" t="str">
        <f>TEAMS!N167</f>
        <v>Gilbert, Chance</v>
      </c>
      <c r="K57" s="27">
        <f>TEAMS!O183</f>
        <v>0</v>
      </c>
      <c r="L57" s="7" t="s">
        <v>57</v>
      </c>
      <c r="M57" s="57">
        <v>55</v>
      </c>
      <c r="N57" s="53" t="str">
        <f>TEAMS!N167</f>
        <v>Gilbert, Chance</v>
      </c>
      <c r="O57" s="27">
        <f>TEAMS!P183</f>
        <v>0</v>
      </c>
      <c r="P57" s="7" t="s">
        <v>57</v>
      </c>
      <c r="Q57" s="99">
        <f>'290 Club'!A44</f>
        <v>0</v>
      </c>
      <c r="R57" s="153">
        <f>'290 Club'!B44</f>
        <v>0</v>
      </c>
      <c r="S57" s="99">
        <f>'290 Club'!C44</f>
        <v>0</v>
      </c>
    </row>
    <row r="58" spans="1:19" ht="13.5">
      <c r="A58" s="57">
        <v>56</v>
      </c>
      <c r="B58" s="53" t="str">
        <f>TEAMS!R332</f>
        <v>Evans, Kendra</v>
      </c>
      <c r="C58" s="27">
        <f>TEAMS!U348</f>
        <v>109.33333333333333</v>
      </c>
      <c r="D58" s="7" t="s">
        <v>72</v>
      </c>
      <c r="E58" s="58">
        <v>56</v>
      </c>
      <c r="F58" s="53" t="str">
        <f>TEAMS!R167</f>
        <v>Burnett, Joann</v>
      </c>
      <c r="G58" s="27">
        <f>TEAMS!R183</f>
        <v>0</v>
      </c>
      <c r="H58" s="7" t="s">
        <v>57</v>
      </c>
      <c r="I58" s="57">
        <v>56</v>
      </c>
      <c r="J58" s="53" t="str">
        <f>TEAMS!R167</f>
        <v>Burnett, Joann</v>
      </c>
      <c r="K58" s="27">
        <f>TEAMS!S183</f>
        <v>0</v>
      </c>
      <c r="L58" s="7" t="s">
        <v>57</v>
      </c>
      <c r="M58" s="57">
        <v>56</v>
      </c>
      <c r="N58" s="53" t="str">
        <f>TEAMS!R167</f>
        <v>Burnett, Joann</v>
      </c>
      <c r="O58" s="27">
        <f>TEAMS!T183</f>
        <v>0</v>
      </c>
      <c r="P58" s="7" t="s">
        <v>57</v>
      </c>
      <c r="Q58" s="99">
        <f>'290 Club'!A45</f>
        <v>0</v>
      </c>
      <c r="R58" s="153">
        <f>'290 Club'!B45</f>
        <v>0</v>
      </c>
      <c r="S58" s="99">
        <f>'290 Club'!C45</f>
        <v>0</v>
      </c>
    </row>
    <row r="59" spans="1:19" ht="13.5">
      <c r="A59" s="57">
        <v>57</v>
      </c>
      <c r="B59" s="53" t="str">
        <f>TEAMS!J75</f>
        <v>Montford, Derreius</v>
      </c>
      <c r="C59" s="27">
        <f>TEAMS!M91</f>
        <v>108</v>
      </c>
      <c r="D59" s="7" t="s">
        <v>31</v>
      </c>
      <c r="E59" s="58">
        <v>57</v>
      </c>
      <c r="F59" s="53" t="str">
        <f>TEAMS!B185</f>
        <v>MA 6</v>
      </c>
      <c r="G59" s="27">
        <f>TEAMS!B201</f>
        <v>0</v>
      </c>
      <c r="H59" s="7" t="s">
        <v>57</v>
      </c>
      <c r="I59" s="57">
        <v>57</v>
      </c>
      <c r="J59" s="53" t="str">
        <f>TEAMS!B185</f>
        <v>MA 6</v>
      </c>
      <c r="K59" s="27">
        <f>TEAMS!C201</f>
        <v>0</v>
      </c>
      <c r="L59" s="7" t="s">
        <v>57</v>
      </c>
      <c r="M59" s="57">
        <v>57</v>
      </c>
      <c r="N59" s="53" t="str">
        <f>TEAMS!B185</f>
        <v>MA 6</v>
      </c>
      <c r="O59" s="27">
        <f>TEAMS!D201</f>
        <v>0</v>
      </c>
      <c r="P59" s="7" t="s">
        <v>57</v>
      </c>
      <c r="Q59" s="99">
        <f>'290 Club'!A46</f>
        <v>0</v>
      </c>
      <c r="R59" s="153">
        <f>'290 Club'!B46</f>
        <v>0</v>
      </c>
      <c r="S59" s="99">
        <f>'290 Club'!C46</f>
        <v>0</v>
      </c>
    </row>
    <row r="60" spans="1:19" ht="13.5">
      <c r="A60" s="57">
        <v>58</v>
      </c>
      <c r="B60" s="53" t="str">
        <f>TEAMS!J332</f>
        <v>Devin, Clark</v>
      </c>
      <c r="C60" s="27">
        <f>TEAMS!M348</f>
        <v>87.2</v>
      </c>
      <c r="D60" s="7" t="s">
        <v>72</v>
      </c>
      <c r="E60" s="58">
        <v>58</v>
      </c>
      <c r="F60" s="53" t="str">
        <f>TEAMS!F185</f>
        <v>MA 7</v>
      </c>
      <c r="G60" s="27">
        <f>TEAMS!F201</f>
        <v>0</v>
      </c>
      <c r="H60" s="7" t="s">
        <v>57</v>
      </c>
      <c r="I60" s="57">
        <v>58</v>
      </c>
      <c r="J60" s="53" t="str">
        <f>TEAMS!F185</f>
        <v>MA 7</v>
      </c>
      <c r="K60" s="27">
        <f>TEAMS!G201</f>
        <v>0</v>
      </c>
      <c r="L60" s="7" t="s">
        <v>57</v>
      </c>
      <c r="M60" s="57">
        <v>58</v>
      </c>
      <c r="N60" s="53" t="str">
        <f>TEAMS!F185</f>
        <v>MA 7</v>
      </c>
      <c r="O60" s="27">
        <f>TEAMS!H201</f>
        <v>0</v>
      </c>
      <c r="P60" s="7" t="s">
        <v>57</v>
      </c>
      <c r="Q60" s="99">
        <f>'290 Club'!A47</f>
        <v>0</v>
      </c>
      <c r="R60" s="153">
        <f>'290 Club'!B47</f>
        <v>0</v>
      </c>
      <c r="S60" s="99">
        <f>'290 Club'!C47</f>
        <v>0</v>
      </c>
    </row>
    <row r="61" spans="1:19" ht="13.5">
      <c r="A61" s="57">
        <v>59</v>
      </c>
      <c r="B61" s="53" t="str">
        <f>TEAMS!F130</f>
        <v>Lyons, Joshua</v>
      </c>
      <c r="C61" s="27">
        <f>TEAMS!I146</f>
        <v>65</v>
      </c>
      <c r="D61" s="7" t="s">
        <v>51</v>
      </c>
      <c r="E61" s="58">
        <v>59</v>
      </c>
      <c r="F61" s="53" t="str">
        <f>TEAMS!J185</f>
        <v>MA 8</v>
      </c>
      <c r="G61" s="27">
        <f>TEAMS!J201</f>
        <v>0</v>
      </c>
      <c r="H61" s="7" t="s">
        <v>57</v>
      </c>
      <c r="I61" s="57">
        <v>59</v>
      </c>
      <c r="J61" s="53" t="str">
        <f>TEAMS!J185</f>
        <v>MA 8</v>
      </c>
      <c r="K61" s="27">
        <f>TEAMS!K201</f>
        <v>0</v>
      </c>
      <c r="L61" s="7" t="s">
        <v>57</v>
      </c>
      <c r="M61" s="57">
        <v>59</v>
      </c>
      <c r="N61" s="53" t="str">
        <f>TEAMS!J185</f>
        <v>MA 8</v>
      </c>
      <c r="O61" s="27">
        <f>TEAMS!L201</f>
        <v>0</v>
      </c>
      <c r="P61" s="7" t="s">
        <v>57</v>
      </c>
      <c r="Q61" s="99">
        <f>'290 Club'!A48</f>
        <v>0</v>
      </c>
      <c r="R61" s="153">
        <f>'290 Club'!B48</f>
        <v>0</v>
      </c>
      <c r="S61" s="99">
        <f>'290 Club'!C48</f>
        <v>0</v>
      </c>
    </row>
    <row r="62" spans="1:19" ht="13.5">
      <c r="A62" s="57">
        <v>60</v>
      </c>
      <c r="B62" s="53" t="str">
        <f>TEAMS!R20</f>
        <v>CA 10</v>
      </c>
      <c r="C62" s="27">
        <f>TEAMS!U36</f>
        <v>0</v>
      </c>
      <c r="D62" s="7" t="s">
        <v>30</v>
      </c>
      <c r="E62" s="58">
        <v>60</v>
      </c>
      <c r="F62" s="53" t="str">
        <f>TEAMS!N185</f>
        <v>MA 9</v>
      </c>
      <c r="G62" s="27">
        <f>TEAMS!N201</f>
        <v>0</v>
      </c>
      <c r="H62" s="7" t="s">
        <v>57</v>
      </c>
      <c r="I62" s="57">
        <v>60</v>
      </c>
      <c r="J62" s="53" t="str">
        <f>TEAMS!N185</f>
        <v>MA 9</v>
      </c>
      <c r="K62" s="27">
        <f>TEAMS!O201</f>
        <v>0</v>
      </c>
      <c r="L62" s="7" t="s">
        <v>57</v>
      </c>
      <c r="M62" s="57">
        <v>60</v>
      </c>
      <c r="N62" s="53" t="str">
        <f>TEAMS!N185</f>
        <v>MA 9</v>
      </c>
      <c r="O62" s="27">
        <f>TEAMS!P201</f>
        <v>0</v>
      </c>
      <c r="P62" s="7" t="s">
        <v>57</v>
      </c>
      <c r="Q62" s="99">
        <f>'290 Club'!A49</f>
        <v>0</v>
      </c>
      <c r="R62" s="153">
        <f>'290 Club'!B49</f>
        <v>0</v>
      </c>
      <c r="S62" s="99">
        <f>'290 Club'!C49</f>
        <v>0</v>
      </c>
    </row>
    <row r="63" spans="1:19" ht="13.5">
      <c r="A63" s="57">
        <v>61</v>
      </c>
      <c r="B63" s="53" t="str">
        <f>TEAMS!B$38</f>
        <v>CA 11</v>
      </c>
      <c r="C63" s="27">
        <f>TEAMS!E$54</f>
        <v>0</v>
      </c>
      <c r="D63" s="7" t="s">
        <v>30</v>
      </c>
      <c r="E63" s="58">
        <v>61</v>
      </c>
      <c r="F63" s="53" t="str">
        <f>TEAMS!B222</f>
        <v>Campbell, Matthew</v>
      </c>
      <c r="G63" s="27">
        <f>TEAMS!B238</f>
        <v>0</v>
      </c>
      <c r="H63" s="7" t="s">
        <v>62</v>
      </c>
      <c r="I63" s="57">
        <v>61</v>
      </c>
      <c r="J63" s="53" t="str">
        <f>TEAMS!B222</f>
        <v>Campbell, Matthew</v>
      </c>
      <c r="K63" s="27">
        <f>TEAMS!C238</f>
        <v>0</v>
      </c>
      <c r="L63" s="7" t="s">
        <v>62</v>
      </c>
      <c r="M63" s="57">
        <v>61</v>
      </c>
      <c r="N63" s="53" t="str">
        <f>TEAMS!B222</f>
        <v>Campbell, Matthew</v>
      </c>
      <c r="O63" s="27">
        <f>TEAMS!D238</f>
        <v>0</v>
      </c>
      <c r="P63" s="7" t="s">
        <v>62</v>
      </c>
      <c r="Q63" s="99">
        <f>'290 Club'!A50</f>
        <v>0</v>
      </c>
      <c r="R63" s="153">
        <f>'290 Club'!B50</f>
        <v>0</v>
      </c>
      <c r="S63" s="99">
        <f>'290 Club'!C50</f>
        <v>0</v>
      </c>
    </row>
    <row r="64" spans="1:19" ht="13.5">
      <c r="A64" s="57">
        <v>62</v>
      </c>
      <c r="B64" s="53" t="str">
        <f>TEAMS!F$38</f>
        <v>CA 12</v>
      </c>
      <c r="C64" s="27">
        <f>TEAMS!I$54</f>
        <v>0</v>
      </c>
      <c r="D64" s="7" t="s">
        <v>30</v>
      </c>
      <c r="E64" s="58">
        <v>62</v>
      </c>
      <c r="F64" s="53" t="str">
        <f>TEAMS!R240</f>
        <v>NA 10</v>
      </c>
      <c r="G64" s="27">
        <f>TEAMS!R256</f>
        <v>0</v>
      </c>
      <c r="H64" s="7" t="s">
        <v>62</v>
      </c>
      <c r="I64" s="57">
        <v>62</v>
      </c>
      <c r="J64" s="53" t="str">
        <f>TEAMS!R240</f>
        <v>NA 10</v>
      </c>
      <c r="K64" s="27">
        <f>TEAMS!S256</f>
        <v>0</v>
      </c>
      <c r="L64" s="7" t="s">
        <v>62</v>
      </c>
      <c r="M64" s="57">
        <v>62</v>
      </c>
      <c r="N64" s="53" t="str">
        <f>TEAMS!R240</f>
        <v>NA 10</v>
      </c>
      <c r="O64" s="27">
        <f>TEAMS!T256</f>
        <v>0</v>
      </c>
      <c r="P64" s="7" t="s">
        <v>38</v>
      </c>
      <c r="Q64" s="99">
        <f>'290 Club'!A51</f>
        <v>0</v>
      </c>
      <c r="R64" s="153">
        <f>'290 Club'!B51</f>
        <v>0</v>
      </c>
      <c r="S64" s="99">
        <f>'290 Club'!C51</f>
        <v>0</v>
      </c>
    </row>
    <row r="65" spans="1:19" ht="13.5">
      <c r="A65" s="57">
        <v>63</v>
      </c>
      <c r="B65" s="53" t="str">
        <f>TEAMS!J$38</f>
        <v>CA 13</v>
      </c>
      <c r="C65" s="27">
        <f>TEAMS!M$54</f>
        <v>0</v>
      </c>
      <c r="D65" s="7" t="s">
        <v>30</v>
      </c>
      <c r="E65" s="58">
        <v>63</v>
      </c>
      <c r="F65" s="53" t="str">
        <f>TEAMS!B258</f>
        <v>NA 11</v>
      </c>
      <c r="G65" s="27">
        <f>TEAMS!B274</f>
        <v>0</v>
      </c>
      <c r="H65" s="7" t="s">
        <v>62</v>
      </c>
      <c r="I65" s="57">
        <v>63</v>
      </c>
      <c r="J65" s="53" t="str">
        <f>TEAMS!B258</f>
        <v>NA 11</v>
      </c>
      <c r="K65" s="27">
        <f>TEAMS!C274</f>
        <v>0</v>
      </c>
      <c r="L65" s="7" t="s">
        <v>62</v>
      </c>
      <c r="M65" s="57">
        <v>63</v>
      </c>
      <c r="N65" s="53" t="str">
        <f>TEAMS!B258</f>
        <v>NA 11</v>
      </c>
      <c r="O65" s="27">
        <f>TEAMS!D274</f>
        <v>0</v>
      </c>
      <c r="P65" s="7" t="s">
        <v>62</v>
      </c>
      <c r="Q65" s="99">
        <f>'290 Club'!A52</f>
        <v>0</v>
      </c>
      <c r="R65" s="153">
        <f>'290 Club'!B52</f>
        <v>0</v>
      </c>
      <c r="S65" s="99">
        <f>'290 Club'!C52</f>
        <v>0</v>
      </c>
    </row>
    <row r="66" spans="1:19" ht="13.5">
      <c r="A66" s="57">
        <v>64</v>
      </c>
      <c r="B66" s="53" t="str">
        <f>TEAMS!N$38</f>
        <v>CA 14</v>
      </c>
      <c r="C66" s="27">
        <f>TEAMS!Q$54</f>
        <v>0</v>
      </c>
      <c r="D66" s="7" t="s">
        <v>30</v>
      </c>
      <c r="E66" s="58">
        <v>64</v>
      </c>
      <c r="F66" s="53" t="str">
        <f>TEAMS!F258</f>
        <v>NA 12</v>
      </c>
      <c r="G66" s="27">
        <f>TEAMS!F274</f>
        <v>0</v>
      </c>
      <c r="H66" s="7" t="s">
        <v>62</v>
      </c>
      <c r="I66" s="57">
        <v>64</v>
      </c>
      <c r="J66" s="53" t="str">
        <f>TEAMS!F258</f>
        <v>NA 12</v>
      </c>
      <c r="K66" s="27">
        <f>TEAMS!G274</f>
        <v>0</v>
      </c>
      <c r="L66" s="7" t="s">
        <v>62</v>
      </c>
      <c r="M66" s="57">
        <v>64</v>
      </c>
      <c r="N66" s="53" t="str">
        <f>TEAMS!F258</f>
        <v>NA 12</v>
      </c>
      <c r="O66" s="27">
        <f>TEAMS!H274</f>
        <v>0</v>
      </c>
      <c r="P66" s="7" t="s">
        <v>62</v>
      </c>
      <c r="Q66" s="99">
        <f>'290 Club'!A53</f>
        <v>0</v>
      </c>
      <c r="R66" s="153">
        <f>'290 Club'!B53</f>
        <v>0</v>
      </c>
      <c r="S66" s="99">
        <f>'290 Club'!C53</f>
        <v>0</v>
      </c>
    </row>
    <row r="67" spans="1:19" ht="13.5">
      <c r="A67" s="57">
        <v>65</v>
      </c>
      <c r="B67" s="53" t="str">
        <f>TEAMS!R$38</f>
        <v>CA 15</v>
      </c>
      <c r="C67" s="27">
        <f>TEAMS!U$54</f>
        <v>0</v>
      </c>
      <c r="D67" s="7" t="s">
        <v>30</v>
      </c>
      <c r="E67" s="58">
        <v>65</v>
      </c>
      <c r="F67" s="53" t="str">
        <f>TEAMS!J258</f>
        <v>NA 13</v>
      </c>
      <c r="G67" s="27">
        <f>TEAMS!J274</f>
        <v>0</v>
      </c>
      <c r="H67" s="7" t="s">
        <v>62</v>
      </c>
      <c r="I67" s="57">
        <v>65</v>
      </c>
      <c r="J67" s="53" t="str">
        <f>TEAMS!J258</f>
        <v>NA 13</v>
      </c>
      <c r="K67" s="27">
        <f>TEAMS!K274</f>
        <v>0</v>
      </c>
      <c r="L67" s="7" t="s">
        <v>62</v>
      </c>
      <c r="M67" s="57">
        <v>65</v>
      </c>
      <c r="N67" s="53" t="str">
        <f>TEAMS!J258</f>
        <v>NA 13</v>
      </c>
      <c r="O67" s="27">
        <f>TEAMS!L274</f>
        <v>0</v>
      </c>
      <c r="P67" s="7" t="s">
        <v>62</v>
      </c>
      <c r="Q67" s="99">
        <f>'290 Club'!A54</f>
        <v>0</v>
      </c>
      <c r="R67" s="153">
        <f>'290 Club'!B54</f>
        <v>0</v>
      </c>
      <c r="S67" s="99">
        <f>'290 Club'!C54</f>
        <v>0</v>
      </c>
    </row>
    <row r="68" spans="1:19" ht="13.5">
      <c r="A68" s="57">
        <v>66</v>
      </c>
      <c r="B68" s="53" t="str">
        <f>TEAMS!F20</f>
        <v>CA 7</v>
      </c>
      <c r="C68" s="27">
        <f>TEAMS!I36</f>
        <v>0</v>
      </c>
      <c r="D68" s="7" t="s">
        <v>30</v>
      </c>
      <c r="E68" s="58">
        <v>66</v>
      </c>
      <c r="F68" s="53" t="str">
        <f>TEAMS!N258</f>
        <v>NA 14</v>
      </c>
      <c r="G68" s="27">
        <f>TEAMS!N274</f>
        <v>0</v>
      </c>
      <c r="H68" s="7" t="s">
        <v>62</v>
      </c>
      <c r="I68" s="57">
        <v>66</v>
      </c>
      <c r="J68" s="53" t="str">
        <f>TEAMS!N258</f>
        <v>NA 14</v>
      </c>
      <c r="K68" s="27">
        <f>TEAMS!O274</f>
        <v>0</v>
      </c>
      <c r="L68" s="7" t="s">
        <v>62</v>
      </c>
      <c r="M68" s="57">
        <v>66</v>
      </c>
      <c r="N68" s="53" t="str">
        <f>TEAMS!N258</f>
        <v>NA 14</v>
      </c>
      <c r="O68" s="27">
        <f>TEAMS!P274</f>
        <v>0</v>
      </c>
      <c r="P68" s="7" t="s">
        <v>62</v>
      </c>
      <c r="Q68" s="99">
        <f>'290 Club'!A55</f>
        <v>0</v>
      </c>
      <c r="R68" s="153">
        <f>'290 Club'!B55</f>
        <v>0</v>
      </c>
      <c r="S68" s="99">
        <f>'290 Club'!C55</f>
        <v>0</v>
      </c>
    </row>
    <row r="69" spans="1:19" ht="13.5">
      <c r="A69" s="57">
        <v>67</v>
      </c>
      <c r="B69" s="53" t="str">
        <f>TEAMS!J20</f>
        <v>CA 8</v>
      </c>
      <c r="C69" s="27">
        <f>TEAMS!M36</f>
        <v>0</v>
      </c>
      <c r="D69" s="7" t="s">
        <v>30</v>
      </c>
      <c r="E69" s="58">
        <v>67</v>
      </c>
      <c r="F69" s="53" t="str">
        <f>TEAMS!R258</f>
        <v>NA 15</v>
      </c>
      <c r="G69" s="27">
        <f>TEAMS!R274</f>
        <v>0</v>
      </c>
      <c r="H69" s="7" t="s">
        <v>62</v>
      </c>
      <c r="I69" s="57">
        <v>67</v>
      </c>
      <c r="J69" s="53" t="str">
        <f>TEAMS!R258</f>
        <v>NA 15</v>
      </c>
      <c r="K69" s="27">
        <f>TEAMS!S274</f>
        <v>0</v>
      </c>
      <c r="L69" s="7" t="s">
        <v>62</v>
      </c>
      <c r="M69" s="57">
        <v>67</v>
      </c>
      <c r="N69" s="53" t="str">
        <f>TEAMS!R258</f>
        <v>NA 15</v>
      </c>
      <c r="O69" s="27">
        <f>TEAMS!T274</f>
        <v>0</v>
      </c>
      <c r="P69" s="7" t="s">
        <v>62</v>
      </c>
      <c r="Q69" s="99">
        <f>'290 Club'!A56</f>
        <v>0</v>
      </c>
      <c r="R69" s="153">
        <f>'290 Club'!B56</f>
        <v>0</v>
      </c>
      <c r="S69" s="99">
        <f>'290 Club'!C56</f>
        <v>0</v>
      </c>
    </row>
    <row r="70" spans="1:19" ht="13.5">
      <c r="A70" s="57">
        <v>68</v>
      </c>
      <c r="B70" s="53" t="str">
        <f>TEAMS!N20</f>
        <v>CA 9</v>
      </c>
      <c r="C70" s="27">
        <f>TEAMS!Q36</f>
        <v>0</v>
      </c>
      <c r="D70" s="7" t="s">
        <v>30</v>
      </c>
      <c r="E70" s="58">
        <v>68</v>
      </c>
      <c r="F70" s="53" t="str">
        <f>TEAMS!F222</f>
        <v>Wright, Scotand</v>
      </c>
      <c r="G70" s="27">
        <f>TEAMS!F238</f>
        <v>0</v>
      </c>
      <c r="H70" s="7" t="s">
        <v>62</v>
      </c>
      <c r="I70" s="57">
        <v>68</v>
      </c>
      <c r="J70" s="53" t="str">
        <f>TEAMS!F222</f>
        <v>Wright, Scotand</v>
      </c>
      <c r="K70" s="27">
        <f>TEAMS!G238</f>
        <v>0</v>
      </c>
      <c r="L70" s="7" t="s">
        <v>62</v>
      </c>
      <c r="M70" s="57">
        <v>68</v>
      </c>
      <c r="N70" s="53" t="str">
        <f>TEAMS!F222</f>
        <v>Wright, Scotand</v>
      </c>
      <c r="O70" s="27">
        <f>TEAMS!H238</f>
        <v>0</v>
      </c>
      <c r="P70" s="7" t="s">
        <v>38</v>
      </c>
      <c r="Q70" s="99">
        <f>'290 Club'!A57</f>
        <v>0</v>
      </c>
      <c r="R70" s="153">
        <f>'290 Club'!B57</f>
        <v>0</v>
      </c>
      <c r="S70" s="99">
        <f>'290 Club'!C57</f>
        <v>0</v>
      </c>
    </row>
    <row r="71" spans="1:19" ht="13.5">
      <c r="A71" s="57">
        <v>69</v>
      </c>
      <c r="B71" s="53" t="str">
        <f>TEAMS!R75</f>
        <v>DA 10</v>
      </c>
      <c r="C71" s="27">
        <f>TEAMS!U91</f>
        <v>0</v>
      </c>
      <c r="D71" s="7" t="s">
        <v>31</v>
      </c>
      <c r="E71" s="58">
        <v>69</v>
      </c>
      <c r="F71" s="53" t="str">
        <f>TEAMS!J222</f>
        <v>Whitehead, Jarvon</v>
      </c>
      <c r="G71" s="27">
        <f>TEAMS!J238</f>
        <v>0</v>
      </c>
      <c r="H71" s="7" t="s">
        <v>62</v>
      </c>
      <c r="I71" s="57">
        <v>69</v>
      </c>
      <c r="J71" s="53" t="str">
        <f>TEAMS!J222</f>
        <v>Whitehead, Jarvon</v>
      </c>
      <c r="K71" s="27">
        <f>TEAMS!K238</f>
        <v>0</v>
      </c>
      <c r="L71" s="7" t="s">
        <v>62</v>
      </c>
      <c r="M71" s="57">
        <v>69</v>
      </c>
      <c r="N71" s="53" t="str">
        <f>TEAMS!J222</f>
        <v>Whitehead, Jarvon</v>
      </c>
      <c r="O71" s="27">
        <f>TEAMS!L238</f>
        <v>0</v>
      </c>
      <c r="P71" s="7" t="s">
        <v>38</v>
      </c>
      <c r="Q71" s="99">
        <f>'290 Club'!A58</f>
        <v>0</v>
      </c>
      <c r="R71" s="153">
        <f>'290 Club'!B58</f>
        <v>0</v>
      </c>
      <c r="S71" s="99">
        <f>'290 Club'!C58</f>
        <v>0</v>
      </c>
    </row>
    <row r="72" spans="1:19" ht="13.5">
      <c r="A72" s="57">
        <v>70</v>
      </c>
      <c r="B72" s="53" t="str">
        <f>TEAMS!B$93</f>
        <v>DA 11</v>
      </c>
      <c r="C72" s="27">
        <f>TEAMS!E$109</f>
        <v>0</v>
      </c>
      <c r="D72" s="7" t="s">
        <v>31</v>
      </c>
      <c r="E72" s="58">
        <v>70</v>
      </c>
      <c r="F72" s="53" t="str">
        <f>TEAMS!N222</f>
        <v>Kilgore, Eli</v>
      </c>
      <c r="G72" s="27">
        <f>TEAMS!N238</f>
        <v>0</v>
      </c>
      <c r="H72" s="7" t="s">
        <v>62</v>
      </c>
      <c r="I72" s="57">
        <v>70</v>
      </c>
      <c r="J72" s="53" t="str">
        <f>TEAMS!N222</f>
        <v>Kilgore, Eli</v>
      </c>
      <c r="K72" s="27">
        <f>TEAMS!O238</f>
        <v>0</v>
      </c>
      <c r="L72" s="7" t="s">
        <v>62</v>
      </c>
      <c r="M72" s="57">
        <v>70</v>
      </c>
      <c r="N72" s="53" t="str">
        <f>TEAMS!N222</f>
        <v>Kilgore, Eli</v>
      </c>
      <c r="O72" s="27">
        <f>TEAMS!P238</f>
        <v>0</v>
      </c>
      <c r="P72" s="7" t="s">
        <v>38</v>
      </c>
      <c r="Q72" s="99">
        <f>'290 Club'!A59</f>
        <v>0</v>
      </c>
      <c r="R72" s="153">
        <f>'290 Club'!B59</f>
        <v>0</v>
      </c>
      <c r="S72" s="99">
        <f>'290 Club'!C59</f>
        <v>0</v>
      </c>
    </row>
    <row r="73" spans="1:19" ht="13.5">
      <c r="A73" s="57">
        <v>71</v>
      </c>
      <c r="B73" s="53" t="str">
        <f>TEAMS!F$93</f>
        <v>DA 12</v>
      </c>
      <c r="C73" s="27">
        <f>TEAMS!I$109</f>
        <v>0</v>
      </c>
      <c r="D73" s="7" t="s">
        <v>31</v>
      </c>
      <c r="E73" s="58">
        <v>71</v>
      </c>
      <c r="F73" s="53" t="str">
        <f>TEAMS!R222</f>
        <v>McCracken, Chase</v>
      </c>
      <c r="G73" s="27">
        <f>TEAMS!R238</f>
        <v>0</v>
      </c>
      <c r="H73" s="7" t="s">
        <v>62</v>
      </c>
      <c r="I73" s="57">
        <v>71</v>
      </c>
      <c r="J73" s="53" t="str">
        <f>TEAMS!R222</f>
        <v>McCracken, Chase</v>
      </c>
      <c r="K73" s="27">
        <f>TEAMS!S238</f>
        <v>0</v>
      </c>
      <c r="L73" s="7" t="s">
        <v>62</v>
      </c>
      <c r="M73" s="57">
        <v>71</v>
      </c>
      <c r="N73" s="53" t="str">
        <f>TEAMS!R222</f>
        <v>McCracken, Chase</v>
      </c>
      <c r="O73" s="27">
        <f>TEAMS!T238</f>
        <v>0</v>
      </c>
      <c r="P73" s="7" t="s">
        <v>38</v>
      </c>
      <c r="Q73" s="99">
        <f>'290 Club'!A60</f>
        <v>0</v>
      </c>
      <c r="R73" s="153">
        <f>'290 Club'!B60</f>
        <v>0</v>
      </c>
      <c r="S73" s="99">
        <f>'290 Club'!C60</f>
        <v>0</v>
      </c>
    </row>
    <row r="74" spans="1:19" ht="13.5">
      <c r="A74" s="57">
        <v>72</v>
      </c>
      <c r="B74" s="53" t="str">
        <f>TEAMS!J$93</f>
        <v>DA 13</v>
      </c>
      <c r="C74" s="27">
        <f>TEAMS!M$109</f>
        <v>0</v>
      </c>
      <c r="D74" s="7" t="s">
        <v>31</v>
      </c>
      <c r="E74" s="58">
        <v>72</v>
      </c>
      <c r="F74" s="53" t="str">
        <f>TEAMS!B240</f>
        <v>Meister, Matt</v>
      </c>
      <c r="G74" s="27">
        <f>TEAMS!B256</f>
        <v>0</v>
      </c>
      <c r="H74" s="7" t="s">
        <v>62</v>
      </c>
      <c r="I74" s="57">
        <v>72</v>
      </c>
      <c r="J74" s="53" t="str">
        <f>TEAMS!B240</f>
        <v>Meister, Matt</v>
      </c>
      <c r="K74" s="27">
        <f>TEAMS!C256</f>
        <v>0</v>
      </c>
      <c r="L74" s="7" t="s">
        <v>62</v>
      </c>
      <c r="M74" s="57">
        <v>72</v>
      </c>
      <c r="N74" s="53" t="str">
        <f>TEAMS!B240</f>
        <v>Meister, Matt</v>
      </c>
      <c r="O74" s="27">
        <f>TEAMS!D256</f>
        <v>0</v>
      </c>
      <c r="P74" s="7" t="s">
        <v>38</v>
      </c>
      <c r="Q74" s="99">
        <f>'290 Club'!A61</f>
        <v>0</v>
      </c>
      <c r="R74" s="153">
        <f>'290 Club'!B61</f>
        <v>0</v>
      </c>
      <c r="S74" s="99">
        <f>'290 Club'!C61</f>
        <v>0</v>
      </c>
    </row>
    <row r="75" spans="1:19" ht="13.5">
      <c r="A75" s="57">
        <v>73</v>
      </c>
      <c r="B75" s="53" t="str">
        <f>TEAMS!N$93</f>
        <v>DA 14</v>
      </c>
      <c r="C75" s="27">
        <f>TEAMS!Q$109</f>
        <v>0</v>
      </c>
      <c r="D75" s="7" t="s">
        <v>31</v>
      </c>
      <c r="E75" s="58">
        <v>73</v>
      </c>
      <c r="F75" s="53" t="str">
        <f>TEAMS!F240</f>
        <v>Morales, Victor</v>
      </c>
      <c r="G75" s="27">
        <f>TEAMS!F256</f>
        <v>0</v>
      </c>
      <c r="H75" s="7" t="s">
        <v>62</v>
      </c>
      <c r="I75" s="57">
        <v>73</v>
      </c>
      <c r="J75" s="53" t="str">
        <f>TEAMS!F240</f>
        <v>Morales, Victor</v>
      </c>
      <c r="K75" s="27">
        <f>TEAMS!G256</f>
        <v>0</v>
      </c>
      <c r="L75" s="7" t="s">
        <v>62</v>
      </c>
      <c r="M75" s="57">
        <v>73</v>
      </c>
      <c r="N75" s="53" t="str">
        <f>TEAMS!F240</f>
        <v>Morales, Victor</v>
      </c>
      <c r="O75" s="27">
        <f>TEAMS!H256</f>
        <v>0</v>
      </c>
      <c r="P75" s="7" t="s">
        <v>38</v>
      </c>
      <c r="Q75" s="99">
        <f>'290 Club'!A62</f>
        <v>0</v>
      </c>
      <c r="R75" s="153">
        <f>'290 Club'!B62</f>
        <v>0</v>
      </c>
      <c r="S75" s="99">
        <f>'290 Club'!C62</f>
        <v>0</v>
      </c>
    </row>
    <row r="76" spans="1:19" ht="13.5">
      <c r="A76" s="57">
        <v>74</v>
      </c>
      <c r="B76" s="53" t="str">
        <f>TEAMS!R$93</f>
        <v>DA 15</v>
      </c>
      <c r="C76" s="27">
        <f>TEAMS!U$109</f>
        <v>0</v>
      </c>
      <c r="D76" s="7" t="s">
        <v>31</v>
      </c>
      <c r="E76" s="58">
        <v>74</v>
      </c>
      <c r="F76" s="53" t="str">
        <f>TEAMS!J240</f>
        <v>NA 8</v>
      </c>
      <c r="G76" s="27">
        <f>TEAMS!J256</f>
        <v>0</v>
      </c>
      <c r="H76" s="7" t="s">
        <v>62</v>
      </c>
      <c r="I76" s="57">
        <v>74</v>
      </c>
      <c r="J76" s="53" t="str">
        <f>TEAMS!J240</f>
        <v>NA 8</v>
      </c>
      <c r="K76" s="27">
        <f>TEAMS!K256</f>
        <v>0</v>
      </c>
      <c r="L76" s="7" t="s">
        <v>62</v>
      </c>
      <c r="M76" s="57">
        <v>74</v>
      </c>
      <c r="N76" s="53" t="str">
        <f>TEAMS!J240</f>
        <v>NA 8</v>
      </c>
      <c r="O76" s="27">
        <f>TEAMS!L256</f>
        <v>0</v>
      </c>
      <c r="P76" s="7" t="s">
        <v>38</v>
      </c>
      <c r="Q76" s="99">
        <f>'290 Club'!A63</f>
        <v>0</v>
      </c>
      <c r="R76" s="153">
        <f>'290 Club'!B63</f>
        <v>0</v>
      </c>
      <c r="S76" s="99">
        <f>'290 Club'!C63</f>
        <v>0</v>
      </c>
    </row>
    <row r="77" spans="1:19" ht="13.5">
      <c r="A77" s="57">
        <v>75</v>
      </c>
      <c r="B77" s="53" t="str">
        <f>TEAMS!N75</f>
        <v>DA 9</v>
      </c>
      <c r="C77" s="27">
        <f>TEAMS!Q91</f>
        <v>0</v>
      </c>
      <c r="D77" s="7" t="s">
        <v>31</v>
      </c>
      <c r="E77" s="58">
        <v>75</v>
      </c>
      <c r="F77" s="53" t="str">
        <f>TEAMS!N240</f>
        <v>NA 9</v>
      </c>
      <c r="G77" s="27">
        <f>TEAMS!N256</f>
        <v>0</v>
      </c>
      <c r="H77" s="7" t="s">
        <v>62</v>
      </c>
      <c r="I77" s="57">
        <v>75</v>
      </c>
      <c r="J77" s="53" t="str">
        <f>TEAMS!N240</f>
        <v>NA 9</v>
      </c>
      <c r="K77" s="27">
        <f>TEAMS!O256</f>
        <v>0</v>
      </c>
      <c r="L77" s="7" t="s">
        <v>62</v>
      </c>
      <c r="M77" s="57">
        <v>75</v>
      </c>
      <c r="N77" s="53" t="str">
        <f>TEAMS!N240</f>
        <v>NA 9</v>
      </c>
      <c r="O77" s="27">
        <f>TEAMS!P256</f>
        <v>0</v>
      </c>
      <c r="P77" s="7" t="s">
        <v>38</v>
      </c>
      <c r="Q77" s="99">
        <f>'290 Club'!A64</f>
        <v>0</v>
      </c>
      <c r="R77" s="153">
        <f>'290 Club'!B64</f>
        <v>0</v>
      </c>
      <c r="S77" s="99">
        <f>'290 Club'!C64</f>
        <v>0</v>
      </c>
    </row>
    <row r="78" spans="1:19" ht="13.5">
      <c r="A78" s="57">
        <v>76</v>
      </c>
      <c r="B78" s="53" t="str">
        <f>TEAMS!R130</f>
        <v>HG 10</v>
      </c>
      <c r="C78" s="27">
        <f>TEAMS!U146</f>
        <v>0</v>
      </c>
      <c r="D78" s="7" t="s">
        <v>51</v>
      </c>
      <c r="E78" s="58">
        <v>76</v>
      </c>
      <c r="F78" s="53" t="str">
        <f>TEAMS!B277</f>
        <v>Robinson, Tyquanda</v>
      </c>
      <c r="G78" s="27">
        <f>TEAMS!B293</f>
        <v>0</v>
      </c>
      <c r="H78" s="7" t="s">
        <v>66</v>
      </c>
      <c r="I78" s="57">
        <v>76</v>
      </c>
      <c r="J78" s="53" t="str">
        <f>TEAMS!B277</f>
        <v>Robinson, Tyquanda</v>
      </c>
      <c r="K78" s="27">
        <f>TEAMS!C293</f>
        <v>0</v>
      </c>
      <c r="L78" s="7" t="s">
        <v>66</v>
      </c>
      <c r="M78" s="57">
        <v>76</v>
      </c>
      <c r="N78" s="53" t="str">
        <f>TEAMS!B277</f>
        <v>Robinson, Tyquanda</v>
      </c>
      <c r="O78" s="27">
        <f>TEAMS!D293</f>
        <v>0</v>
      </c>
      <c r="P78" s="7" t="s">
        <v>66</v>
      </c>
      <c r="Q78" s="99">
        <f>'290 Club'!A65</f>
        <v>0</v>
      </c>
      <c r="R78" s="153">
        <f>'290 Club'!B65</f>
        <v>0</v>
      </c>
      <c r="S78" s="99">
        <f>'290 Club'!C65</f>
        <v>0</v>
      </c>
    </row>
    <row r="79" spans="1:19" ht="13.5">
      <c r="A79" s="57">
        <v>77</v>
      </c>
      <c r="B79" s="53" t="str">
        <f>TEAMS!B$148</f>
        <v>HG 11</v>
      </c>
      <c r="C79" s="27">
        <f>TEAMS!E$164</f>
        <v>0</v>
      </c>
      <c r="D79" s="7" t="s">
        <v>51</v>
      </c>
      <c r="E79" s="58">
        <v>77</v>
      </c>
      <c r="F79" s="53" t="str">
        <f>TEAMS!R295</f>
        <v>SA 10</v>
      </c>
      <c r="G79" s="27">
        <f>TEAMS!R311</f>
        <v>0</v>
      </c>
      <c r="H79" s="7" t="s">
        <v>66</v>
      </c>
      <c r="I79" s="57">
        <v>77</v>
      </c>
      <c r="J79" s="53" t="str">
        <f>TEAMS!R295</f>
        <v>SA 10</v>
      </c>
      <c r="K79" s="27">
        <f>TEAMS!S311</f>
        <v>0</v>
      </c>
      <c r="L79" s="7" t="s">
        <v>66</v>
      </c>
      <c r="M79" s="57">
        <v>77</v>
      </c>
      <c r="N79" s="53" t="str">
        <f>TEAMS!R295</f>
        <v>SA 10</v>
      </c>
      <c r="O79" s="27">
        <f>TEAMS!T311</f>
        <v>0</v>
      </c>
      <c r="P79" s="7" t="s">
        <v>66</v>
      </c>
      <c r="Q79" s="99">
        <f>'290 Club'!A66</f>
        <v>0</v>
      </c>
      <c r="R79" s="153">
        <f>'290 Club'!B66</f>
        <v>0</v>
      </c>
      <c r="S79" s="99">
        <f>'290 Club'!C66</f>
        <v>0</v>
      </c>
    </row>
    <row r="80" spans="1:19" ht="13.5">
      <c r="A80" s="57">
        <v>78</v>
      </c>
      <c r="B80" s="53" t="str">
        <f>TEAMS!F$148</f>
        <v>HG 12</v>
      </c>
      <c r="C80" s="27">
        <f>TEAMS!I$164</f>
        <v>0</v>
      </c>
      <c r="D80" s="7" t="s">
        <v>51</v>
      </c>
      <c r="E80" s="58">
        <v>78</v>
      </c>
      <c r="F80" s="53" t="str">
        <f>TEAMS!B313</f>
        <v>SA 11</v>
      </c>
      <c r="G80" s="27">
        <f>TEAMS!B329</f>
        <v>0</v>
      </c>
      <c r="H80" s="7" t="s">
        <v>66</v>
      </c>
      <c r="I80" s="57">
        <v>78</v>
      </c>
      <c r="J80" s="53" t="str">
        <f>TEAMS!B313</f>
        <v>SA 11</v>
      </c>
      <c r="K80" s="27">
        <f>TEAMS!C329</f>
        <v>0</v>
      </c>
      <c r="L80" s="7" t="s">
        <v>66</v>
      </c>
      <c r="M80" s="57">
        <v>78</v>
      </c>
      <c r="N80" s="53" t="str">
        <f>TEAMS!B313</f>
        <v>SA 11</v>
      </c>
      <c r="O80" s="27">
        <f>TEAMS!D329</f>
        <v>0</v>
      </c>
      <c r="P80" s="7" t="s">
        <v>66</v>
      </c>
      <c r="Q80" s="99">
        <f>'290 Club'!A67</f>
        <v>0</v>
      </c>
      <c r="R80" s="153">
        <f>'290 Club'!B67</f>
        <v>0</v>
      </c>
      <c r="S80" s="99">
        <f>'290 Club'!C67</f>
        <v>0</v>
      </c>
    </row>
    <row r="81" spans="1:19" ht="13.5">
      <c r="A81" s="57">
        <v>79</v>
      </c>
      <c r="B81" s="53" t="str">
        <f>TEAMS!J$148</f>
        <v>HG 13</v>
      </c>
      <c r="C81" s="27">
        <f>TEAMS!M$164</f>
        <v>0</v>
      </c>
      <c r="D81" s="7" t="s">
        <v>51</v>
      </c>
      <c r="E81" s="58">
        <v>79</v>
      </c>
      <c r="F81" s="53" t="str">
        <f>TEAMS!F313</f>
        <v>SA 12</v>
      </c>
      <c r="G81" s="27">
        <f>TEAMS!F329</f>
        <v>0</v>
      </c>
      <c r="H81" s="7" t="s">
        <v>66</v>
      </c>
      <c r="I81" s="57">
        <v>79</v>
      </c>
      <c r="J81" s="53" t="str">
        <f>TEAMS!F313</f>
        <v>SA 12</v>
      </c>
      <c r="K81" s="27">
        <f>TEAMS!G329</f>
        <v>0</v>
      </c>
      <c r="L81" s="7" t="s">
        <v>66</v>
      </c>
      <c r="M81" s="57">
        <v>79</v>
      </c>
      <c r="N81" s="53" t="str">
        <f>TEAMS!F313</f>
        <v>SA 12</v>
      </c>
      <c r="O81" s="27">
        <f>TEAMS!H329</f>
        <v>0</v>
      </c>
      <c r="P81" s="7" t="s">
        <v>66</v>
      </c>
      <c r="Q81" s="99">
        <f>'290 Club'!A68</f>
        <v>0</v>
      </c>
      <c r="R81" s="153">
        <f>'290 Club'!B68</f>
        <v>0</v>
      </c>
      <c r="S81" s="99">
        <f>'290 Club'!C68</f>
        <v>0</v>
      </c>
    </row>
    <row r="82" spans="1:19" ht="13.5">
      <c r="A82" s="57">
        <v>80</v>
      </c>
      <c r="B82" s="53" t="str">
        <f>TEAMS!N$148</f>
        <v>HG 14</v>
      </c>
      <c r="C82" s="27">
        <f>TEAMS!Q$164</f>
        <v>0</v>
      </c>
      <c r="D82" s="7" t="s">
        <v>51</v>
      </c>
      <c r="E82" s="58">
        <v>80</v>
      </c>
      <c r="F82" s="53" t="str">
        <f>TEAMS!J313</f>
        <v>SA 13</v>
      </c>
      <c r="G82" s="27">
        <f>TEAMS!J329</f>
        <v>0</v>
      </c>
      <c r="H82" s="7" t="s">
        <v>66</v>
      </c>
      <c r="I82" s="57">
        <v>80</v>
      </c>
      <c r="J82" s="53" t="str">
        <f>TEAMS!J313</f>
        <v>SA 13</v>
      </c>
      <c r="K82" s="27">
        <f>TEAMS!K329</f>
        <v>0</v>
      </c>
      <c r="L82" s="7" t="s">
        <v>66</v>
      </c>
      <c r="M82" s="57">
        <v>80</v>
      </c>
      <c r="N82" s="53" t="str">
        <f>TEAMS!J313</f>
        <v>SA 13</v>
      </c>
      <c r="O82" s="27">
        <f>TEAMS!L329</f>
        <v>0</v>
      </c>
      <c r="P82" s="7" t="s">
        <v>66</v>
      </c>
      <c r="Q82" s="99">
        <f>'290 Club'!A69</f>
        <v>0</v>
      </c>
      <c r="R82" s="153">
        <f>'290 Club'!B69</f>
        <v>0</v>
      </c>
      <c r="S82" s="99">
        <f>'290 Club'!C69</f>
        <v>0</v>
      </c>
    </row>
    <row r="83" spans="1:19" ht="13.5">
      <c r="A83" s="57">
        <v>81</v>
      </c>
      <c r="B83" s="53" t="str">
        <f>TEAMS!R$148</f>
        <v>HG 15</v>
      </c>
      <c r="C83" s="27">
        <f>TEAMS!U$164</f>
        <v>0</v>
      </c>
      <c r="D83" s="7" t="s">
        <v>51</v>
      </c>
      <c r="E83" s="58">
        <v>81</v>
      </c>
      <c r="F83" s="53" t="str">
        <f>TEAMS!N313</f>
        <v>SA 14</v>
      </c>
      <c r="G83" s="27">
        <f>TEAMS!N329</f>
        <v>0</v>
      </c>
      <c r="H83" s="7" t="s">
        <v>66</v>
      </c>
      <c r="I83" s="57">
        <v>81</v>
      </c>
      <c r="J83" s="53" t="str">
        <f>TEAMS!N313</f>
        <v>SA 14</v>
      </c>
      <c r="K83" s="27">
        <f>TEAMS!O329</f>
        <v>0</v>
      </c>
      <c r="L83" s="7" t="s">
        <v>66</v>
      </c>
      <c r="M83" s="57">
        <v>81</v>
      </c>
      <c r="N83" s="53" t="str">
        <f>TEAMS!N313</f>
        <v>SA 14</v>
      </c>
      <c r="O83" s="27">
        <f>TEAMS!P329</f>
        <v>0</v>
      </c>
      <c r="P83" s="7" t="s">
        <v>66</v>
      </c>
      <c r="Q83" s="99">
        <f>'290 Club'!A70</f>
        <v>0</v>
      </c>
      <c r="R83" s="153">
        <f>'290 Club'!B70</f>
        <v>0</v>
      </c>
      <c r="S83" s="99">
        <f>'290 Club'!C70</f>
        <v>0</v>
      </c>
    </row>
    <row r="84" spans="1:19" ht="13.5">
      <c r="A84" s="57">
        <v>82</v>
      </c>
      <c r="B84" s="53" t="str">
        <f>TEAMS!J130</f>
        <v>HG 8</v>
      </c>
      <c r="C84" s="27">
        <f>TEAMS!M146</f>
        <v>0</v>
      </c>
      <c r="D84" s="7" t="s">
        <v>51</v>
      </c>
      <c r="E84" s="58">
        <v>82</v>
      </c>
      <c r="F84" s="53" t="str">
        <f>TEAMS!R313</f>
        <v>SA 15</v>
      </c>
      <c r="G84" s="27">
        <f>TEAMS!R329</f>
        <v>0</v>
      </c>
      <c r="H84" s="7" t="s">
        <v>66</v>
      </c>
      <c r="I84" s="57">
        <v>82</v>
      </c>
      <c r="J84" s="53" t="str">
        <f>TEAMS!R313</f>
        <v>SA 15</v>
      </c>
      <c r="K84" s="27">
        <f>TEAMS!S329</f>
        <v>0</v>
      </c>
      <c r="L84" s="7" t="s">
        <v>66</v>
      </c>
      <c r="M84" s="57">
        <v>82</v>
      </c>
      <c r="N84" s="53" t="str">
        <f>TEAMS!R313</f>
        <v>SA 15</v>
      </c>
      <c r="O84" s="27">
        <f>TEAMS!T329</f>
        <v>0</v>
      </c>
      <c r="P84" s="7" t="s">
        <v>66</v>
      </c>
      <c r="Q84" s="99">
        <f>'290 Club'!A71</f>
        <v>0</v>
      </c>
      <c r="R84" s="153">
        <f>'290 Club'!B71</f>
        <v>0</v>
      </c>
      <c r="S84" s="99">
        <f>'290 Club'!C71</f>
        <v>0</v>
      </c>
    </row>
    <row r="85" spans="1:19" ht="13.5">
      <c r="A85" s="57">
        <v>83</v>
      </c>
      <c r="B85" s="53" t="str">
        <f>TEAMS!N130</f>
        <v>HG 9</v>
      </c>
      <c r="C85" s="27">
        <f>TEAMS!Q146</f>
        <v>0</v>
      </c>
      <c r="D85" s="7" t="s">
        <v>51</v>
      </c>
      <c r="E85" s="58">
        <v>83</v>
      </c>
      <c r="F85" s="53" t="str">
        <f>TEAMS!F277</f>
        <v>Hill, Elijah</v>
      </c>
      <c r="G85" s="27">
        <f>TEAMS!F293</f>
        <v>0</v>
      </c>
      <c r="H85" s="7" t="s">
        <v>66</v>
      </c>
      <c r="I85" s="57">
        <v>83</v>
      </c>
      <c r="J85" s="53" t="str">
        <f>TEAMS!F277</f>
        <v>Hill, Elijah</v>
      </c>
      <c r="K85" s="27">
        <f>TEAMS!G293</f>
        <v>0</v>
      </c>
      <c r="L85" s="7" t="s">
        <v>66</v>
      </c>
      <c r="M85" s="57">
        <v>83</v>
      </c>
      <c r="N85" s="53" t="str">
        <f>TEAMS!F277</f>
        <v>Hill, Elijah</v>
      </c>
      <c r="O85" s="27">
        <f>TEAMS!H293</f>
        <v>0</v>
      </c>
      <c r="P85" s="7" t="s">
        <v>66</v>
      </c>
      <c r="Q85" s="99">
        <f>'290 Club'!A72</f>
        <v>0</v>
      </c>
      <c r="R85" s="153">
        <f>'290 Club'!B72</f>
        <v>0</v>
      </c>
      <c r="S85" s="99">
        <f>'290 Club'!C72</f>
        <v>0</v>
      </c>
    </row>
    <row r="86" spans="1:19" ht="13.5">
      <c r="A86" s="57">
        <v>84</v>
      </c>
      <c r="B86" s="53" t="str">
        <f>TEAMS!R185</f>
        <v>MA 10</v>
      </c>
      <c r="C86" s="27">
        <f>TEAMS!U201</f>
        <v>0</v>
      </c>
      <c r="D86" s="7" t="s">
        <v>57</v>
      </c>
      <c r="E86" s="58">
        <v>84</v>
      </c>
      <c r="F86" s="53" t="str">
        <f>TEAMS!J277</f>
        <v>Kelley, Sobriquia</v>
      </c>
      <c r="G86" s="27">
        <f>TEAMS!J293</f>
        <v>0</v>
      </c>
      <c r="H86" s="7" t="s">
        <v>66</v>
      </c>
      <c r="I86" s="57">
        <v>84</v>
      </c>
      <c r="J86" s="53" t="str">
        <f>TEAMS!J277</f>
        <v>Kelley, Sobriquia</v>
      </c>
      <c r="K86" s="27">
        <f>TEAMS!K293</f>
        <v>0</v>
      </c>
      <c r="L86" s="7" t="s">
        <v>66</v>
      </c>
      <c r="M86" s="57">
        <v>84</v>
      </c>
      <c r="N86" s="53" t="str">
        <f>TEAMS!J277</f>
        <v>Kelley, Sobriquia</v>
      </c>
      <c r="O86" s="27">
        <f>TEAMS!L293</f>
        <v>0</v>
      </c>
      <c r="P86" s="7" t="s">
        <v>66</v>
      </c>
      <c r="Q86" s="99">
        <f>'290 Club'!A73</f>
        <v>0</v>
      </c>
      <c r="R86" s="153">
        <f>'290 Club'!B73</f>
        <v>0</v>
      </c>
      <c r="S86" s="99">
        <f>'290 Club'!C73</f>
        <v>0</v>
      </c>
    </row>
    <row r="87" spans="1:19" ht="13.5">
      <c r="A87" s="57">
        <v>85</v>
      </c>
      <c r="B87" s="53" t="str">
        <f>TEAMS!B$203</f>
        <v>MA 11</v>
      </c>
      <c r="C87" s="27">
        <f>TEAMS!E$219</f>
        <v>0</v>
      </c>
      <c r="D87" s="7" t="s">
        <v>57</v>
      </c>
      <c r="E87" s="58">
        <v>85</v>
      </c>
      <c r="F87" s="53" t="str">
        <f>TEAMS!N277</f>
        <v>Smith, Hasan</v>
      </c>
      <c r="G87" s="27">
        <f>TEAMS!N293</f>
        <v>0</v>
      </c>
      <c r="H87" s="7" t="s">
        <v>66</v>
      </c>
      <c r="I87" s="57">
        <v>85</v>
      </c>
      <c r="J87" s="53" t="str">
        <f>TEAMS!N277</f>
        <v>Smith, Hasan</v>
      </c>
      <c r="K87" s="27">
        <f>TEAMS!O293</f>
        <v>0</v>
      </c>
      <c r="L87" s="7" t="s">
        <v>66</v>
      </c>
      <c r="M87" s="57">
        <v>85</v>
      </c>
      <c r="N87" s="53" t="str">
        <f>TEAMS!N277</f>
        <v>Smith, Hasan</v>
      </c>
      <c r="O87" s="27">
        <f>TEAMS!P293</f>
        <v>0</v>
      </c>
      <c r="P87" s="7" t="s">
        <v>66</v>
      </c>
      <c r="Q87" s="99">
        <f>'290 Club'!A74</f>
        <v>0</v>
      </c>
      <c r="R87" s="153">
        <f>'290 Club'!B74</f>
        <v>0</v>
      </c>
      <c r="S87" s="99">
        <f>'290 Club'!C74</f>
        <v>0</v>
      </c>
    </row>
    <row r="88" spans="1:19" ht="13.5">
      <c r="A88" s="57">
        <v>86</v>
      </c>
      <c r="B88" s="53" t="str">
        <f>TEAMS!F$203</f>
        <v>MA 12</v>
      </c>
      <c r="C88" s="27">
        <f>TEAMS!I$219</f>
        <v>0</v>
      </c>
      <c r="D88" s="7" t="s">
        <v>57</v>
      </c>
      <c r="E88" s="58">
        <v>86</v>
      </c>
      <c r="F88" s="53" t="str">
        <f>TEAMS!R277</f>
        <v>Major, Anthony</v>
      </c>
      <c r="G88" s="27">
        <f>TEAMS!R293</f>
        <v>0</v>
      </c>
      <c r="H88" s="7" t="s">
        <v>66</v>
      </c>
      <c r="I88" s="57">
        <v>86</v>
      </c>
      <c r="J88" s="53" t="str">
        <f>TEAMS!R277</f>
        <v>Major, Anthony</v>
      </c>
      <c r="K88" s="27">
        <f>TEAMS!S293</f>
        <v>0</v>
      </c>
      <c r="L88" s="7" t="s">
        <v>66</v>
      </c>
      <c r="M88" s="57">
        <v>86</v>
      </c>
      <c r="N88" s="53" t="str">
        <f>TEAMS!R277</f>
        <v>Major, Anthony</v>
      </c>
      <c r="O88" s="27">
        <f>TEAMS!T293</f>
        <v>0</v>
      </c>
      <c r="P88" s="7" t="s">
        <v>66</v>
      </c>
      <c r="Q88" s="99">
        <f>'290 Club'!A75</f>
        <v>0</v>
      </c>
      <c r="R88" s="153">
        <f>'290 Club'!B75</f>
        <v>0</v>
      </c>
      <c r="S88" s="99">
        <f>'290 Club'!C75</f>
        <v>0</v>
      </c>
    </row>
    <row r="89" spans="1:19" ht="13.5">
      <c r="A89" s="57">
        <v>87</v>
      </c>
      <c r="B89" s="53" t="str">
        <f>TEAMS!J$203</f>
        <v>MA 13</v>
      </c>
      <c r="C89" s="27">
        <f>TEAMS!M$219</f>
        <v>0</v>
      </c>
      <c r="D89" s="7" t="s">
        <v>57</v>
      </c>
      <c r="E89" s="58">
        <v>87</v>
      </c>
      <c r="F89" s="53" t="str">
        <f>TEAMS!B295</f>
        <v>Zavalza, Allen</v>
      </c>
      <c r="G89" s="27">
        <f>TEAMS!B311</f>
        <v>0</v>
      </c>
      <c r="H89" s="7" t="s">
        <v>66</v>
      </c>
      <c r="I89" s="57">
        <v>87</v>
      </c>
      <c r="J89" s="53" t="str">
        <f>TEAMS!B295</f>
        <v>Zavalza, Allen</v>
      </c>
      <c r="K89" s="27">
        <f>TEAMS!C311</f>
        <v>0</v>
      </c>
      <c r="L89" s="7" t="s">
        <v>66</v>
      </c>
      <c r="M89" s="57">
        <v>87</v>
      </c>
      <c r="N89" s="53" t="str">
        <f>TEAMS!B295</f>
        <v>Zavalza, Allen</v>
      </c>
      <c r="O89" s="27">
        <f>TEAMS!D311</f>
        <v>0</v>
      </c>
      <c r="P89" s="7" t="s">
        <v>66</v>
      </c>
      <c r="Q89" s="99">
        <f>'290 Club'!A76</f>
        <v>0</v>
      </c>
      <c r="R89" s="153">
        <f>'290 Club'!B76</f>
        <v>0</v>
      </c>
      <c r="S89" s="99">
        <f>'290 Club'!C76</f>
        <v>0</v>
      </c>
    </row>
    <row r="90" spans="1:19" ht="13.5">
      <c r="A90" s="57">
        <v>88</v>
      </c>
      <c r="B90" s="53" t="str">
        <f>TEAMS!N$203</f>
        <v>MA 14</v>
      </c>
      <c r="C90" s="27">
        <f>TEAMS!Q$219</f>
        <v>0</v>
      </c>
      <c r="D90" s="7" t="s">
        <v>57</v>
      </c>
      <c r="E90" s="58">
        <v>88</v>
      </c>
      <c r="F90" s="53" t="str">
        <f>TEAMS!F295</f>
        <v>Williams, Jarvis</v>
      </c>
      <c r="G90" s="27">
        <f>TEAMS!F311</f>
        <v>0</v>
      </c>
      <c r="H90" s="7" t="s">
        <v>66</v>
      </c>
      <c r="I90" s="57">
        <v>88</v>
      </c>
      <c r="J90" s="53" t="str">
        <f>TEAMS!F295</f>
        <v>Williams, Jarvis</v>
      </c>
      <c r="K90" s="27">
        <f>TEAMS!G311</f>
        <v>0</v>
      </c>
      <c r="L90" s="7" t="s">
        <v>66</v>
      </c>
      <c r="M90" s="57">
        <v>88</v>
      </c>
      <c r="N90" s="53" t="str">
        <f>TEAMS!F295</f>
        <v>Williams, Jarvis</v>
      </c>
      <c r="O90" s="27">
        <f>TEAMS!H311</f>
        <v>0</v>
      </c>
      <c r="P90" s="7" t="s">
        <v>66</v>
      </c>
      <c r="Q90" s="99">
        <f>'290 Club'!A77</f>
        <v>0</v>
      </c>
      <c r="R90" s="153">
        <f>'290 Club'!B77</f>
        <v>0</v>
      </c>
      <c r="S90" s="99">
        <f>'290 Club'!C77</f>
        <v>0</v>
      </c>
    </row>
    <row r="91" spans="1:19" ht="13.5">
      <c r="A91" s="57">
        <v>89</v>
      </c>
      <c r="B91" s="53" t="str">
        <f>TEAMS!R$203</f>
        <v>MA 15</v>
      </c>
      <c r="C91" s="27">
        <f>TEAMS!U$219</f>
        <v>0</v>
      </c>
      <c r="D91" s="7" t="s">
        <v>57</v>
      </c>
      <c r="E91" s="58">
        <v>89</v>
      </c>
      <c r="F91" s="53" t="str">
        <f>TEAMS!J295</f>
        <v>Richmond, Tanisha</v>
      </c>
      <c r="G91" s="27">
        <f>TEAMS!J311</f>
        <v>0</v>
      </c>
      <c r="H91" s="7" t="s">
        <v>66</v>
      </c>
      <c r="I91" s="57">
        <v>89</v>
      </c>
      <c r="J91" s="53" t="str">
        <f>TEAMS!J295</f>
        <v>Richmond, Tanisha</v>
      </c>
      <c r="K91" s="27">
        <f>TEAMS!K311</f>
        <v>0</v>
      </c>
      <c r="L91" s="7" t="s">
        <v>66</v>
      </c>
      <c r="M91" s="57">
        <v>89</v>
      </c>
      <c r="N91" s="53" t="str">
        <f>TEAMS!J295</f>
        <v>Richmond, Tanisha</v>
      </c>
      <c r="O91" s="27">
        <f>TEAMS!L311</f>
        <v>0</v>
      </c>
      <c r="P91" s="7" t="s">
        <v>66</v>
      </c>
      <c r="Q91" s="99">
        <f>'290 Club'!A78</f>
        <v>0</v>
      </c>
      <c r="R91" s="153">
        <f>'290 Club'!B78</f>
        <v>0</v>
      </c>
      <c r="S91" s="99">
        <f>'290 Club'!C78</f>
        <v>0</v>
      </c>
    </row>
    <row r="92" spans="1:19" ht="13.5">
      <c r="A92" s="57">
        <v>90</v>
      </c>
      <c r="B92" s="53" t="str">
        <f>TEAMS!B185</f>
        <v>MA 6</v>
      </c>
      <c r="C92" s="27">
        <f>TEAMS!E201</f>
        <v>0</v>
      </c>
      <c r="D92" s="7" t="s">
        <v>57</v>
      </c>
      <c r="E92" s="58">
        <v>90</v>
      </c>
      <c r="F92" s="53" t="str">
        <f>TEAMS!N295</f>
        <v>SA 9</v>
      </c>
      <c r="G92" s="27">
        <f>TEAMS!N311</f>
        <v>0</v>
      </c>
      <c r="H92" s="7" t="s">
        <v>66</v>
      </c>
      <c r="I92" s="57">
        <v>90</v>
      </c>
      <c r="J92" s="53" t="str">
        <f>TEAMS!N295</f>
        <v>SA 9</v>
      </c>
      <c r="K92" s="27">
        <f>TEAMS!O311</f>
        <v>0</v>
      </c>
      <c r="L92" s="7" t="s">
        <v>66</v>
      </c>
      <c r="M92" s="57">
        <v>90</v>
      </c>
      <c r="N92" s="53" t="str">
        <f>TEAMS!N295</f>
        <v>SA 9</v>
      </c>
      <c r="O92" s="27">
        <f>TEAMS!P311</f>
        <v>0</v>
      </c>
      <c r="P92" s="7" t="s">
        <v>66</v>
      </c>
      <c r="Q92" s="99">
        <f>'290 Club'!A79</f>
        <v>0</v>
      </c>
      <c r="R92" s="153">
        <f>'290 Club'!B79</f>
        <v>0</v>
      </c>
      <c r="S92" s="99">
        <f>'290 Club'!C79</f>
        <v>0</v>
      </c>
    </row>
    <row r="93" spans="1:19" ht="13.5">
      <c r="A93" s="57">
        <v>91</v>
      </c>
      <c r="B93" s="53" t="str">
        <f>TEAMS!F185</f>
        <v>MA 7</v>
      </c>
      <c r="C93" s="27">
        <f>TEAMS!I201</f>
        <v>0</v>
      </c>
      <c r="D93" s="7" t="s">
        <v>57</v>
      </c>
      <c r="E93" s="57">
        <v>91</v>
      </c>
      <c r="F93" s="53" t="str">
        <f>TEAMS!B332</f>
        <v>Hamm, Deon</v>
      </c>
      <c r="G93" s="27">
        <f>TEAMS!B348</f>
        <v>0</v>
      </c>
      <c r="H93" s="7" t="s">
        <v>72</v>
      </c>
      <c r="I93" s="57">
        <v>91</v>
      </c>
      <c r="J93" s="53" t="str">
        <f>TEAMS!B332</f>
        <v>Hamm, Deon</v>
      </c>
      <c r="K93" s="27">
        <f>TEAMS!C348</f>
        <v>0</v>
      </c>
      <c r="L93" s="7" t="s">
        <v>72</v>
      </c>
      <c r="M93" s="57">
        <v>91</v>
      </c>
      <c r="N93" s="53" t="str">
        <f>TEAMS!B332</f>
        <v>Hamm, Deon</v>
      </c>
      <c r="O93" s="27">
        <f>TEAMS!D348</f>
        <v>0</v>
      </c>
      <c r="P93" s="7" t="s">
        <v>72</v>
      </c>
      <c r="Q93" s="99">
        <f>'290 Club'!A80</f>
        <v>0</v>
      </c>
      <c r="R93" s="153">
        <f>'290 Club'!B80</f>
        <v>0</v>
      </c>
      <c r="S93" s="99">
        <f>'290 Club'!C80</f>
        <v>0</v>
      </c>
    </row>
    <row r="94" spans="1:19" ht="13.5">
      <c r="A94" s="57">
        <v>92</v>
      </c>
      <c r="B94" s="53" t="str">
        <f>TEAMS!J185</f>
        <v>MA 8</v>
      </c>
      <c r="C94" s="27">
        <f>TEAMS!M201</f>
        <v>0</v>
      </c>
      <c r="D94" s="7" t="s">
        <v>57</v>
      </c>
      <c r="E94" s="57">
        <v>92</v>
      </c>
      <c r="F94" s="53" t="str">
        <f>TEAMS!R350</f>
        <v>SS 10</v>
      </c>
      <c r="G94" s="27">
        <f>TEAMS!R366</f>
        <v>0</v>
      </c>
      <c r="H94" s="7" t="s">
        <v>72</v>
      </c>
      <c r="I94" s="57">
        <v>92</v>
      </c>
      <c r="J94" s="53" t="str">
        <f>TEAMS!R350</f>
        <v>SS 10</v>
      </c>
      <c r="K94" s="27">
        <f>TEAMS!S366</f>
        <v>0</v>
      </c>
      <c r="L94" s="7" t="s">
        <v>72</v>
      </c>
      <c r="M94" s="57">
        <v>92</v>
      </c>
      <c r="N94" s="53" t="str">
        <f>TEAMS!R350</f>
        <v>SS 10</v>
      </c>
      <c r="O94" s="27">
        <f>TEAMS!T366</f>
        <v>0</v>
      </c>
      <c r="P94" s="7" t="s">
        <v>72</v>
      </c>
      <c r="Q94" s="99">
        <f>'290 Club'!A81</f>
        <v>0</v>
      </c>
      <c r="R94" s="153">
        <f>'290 Club'!B81</f>
        <v>0</v>
      </c>
      <c r="S94" s="99">
        <f>'290 Club'!C81</f>
        <v>0</v>
      </c>
    </row>
    <row r="95" spans="1:19" ht="13.5">
      <c r="A95" s="57">
        <v>93</v>
      </c>
      <c r="B95" s="53" t="str">
        <f>TEAMS!N185</f>
        <v>MA 9</v>
      </c>
      <c r="C95" s="27">
        <f>TEAMS!Q201</f>
        <v>0</v>
      </c>
      <c r="D95" s="7" t="s">
        <v>57</v>
      </c>
      <c r="E95" s="57">
        <v>93</v>
      </c>
      <c r="F95" s="53" t="str">
        <f>TEAMS!B368</f>
        <v>SS 11</v>
      </c>
      <c r="G95" s="27">
        <f>TEAMS!B384</f>
        <v>0</v>
      </c>
      <c r="H95" s="7" t="s">
        <v>72</v>
      </c>
      <c r="I95" s="57">
        <v>93</v>
      </c>
      <c r="J95" s="53" t="str">
        <f>TEAMS!B368</f>
        <v>SS 11</v>
      </c>
      <c r="K95" s="27">
        <f>TEAMS!C384</f>
        <v>0</v>
      </c>
      <c r="L95" s="7" t="s">
        <v>72</v>
      </c>
      <c r="M95" s="57">
        <v>93</v>
      </c>
      <c r="N95" s="53" t="str">
        <f>TEAMS!B368</f>
        <v>SS 11</v>
      </c>
      <c r="O95" s="27">
        <f>TEAMS!D384</f>
        <v>0</v>
      </c>
      <c r="P95" s="7" t="s">
        <v>72</v>
      </c>
      <c r="Q95" s="99">
        <f>'290 Club'!A82</f>
        <v>0</v>
      </c>
      <c r="R95" s="153">
        <f>'290 Club'!B82</f>
        <v>0</v>
      </c>
      <c r="S95" s="99">
        <f>'290 Club'!C82</f>
        <v>0</v>
      </c>
    </row>
    <row r="96" spans="1:19" ht="13.5">
      <c r="A96" s="57">
        <v>94</v>
      </c>
      <c r="B96" s="53" t="str">
        <f>TEAMS!R240</f>
        <v>NA 10</v>
      </c>
      <c r="C96" s="27">
        <f>TEAMS!U256</f>
        <v>0</v>
      </c>
      <c r="D96" s="7" t="s">
        <v>62</v>
      </c>
      <c r="E96" s="57">
        <v>94</v>
      </c>
      <c r="F96" s="53" t="str">
        <f>TEAMS!F368</f>
        <v>SS 12</v>
      </c>
      <c r="G96" s="27">
        <f>TEAMS!F384</f>
        <v>0</v>
      </c>
      <c r="H96" s="7" t="s">
        <v>72</v>
      </c>
      <c r="I96" s="57">
        <v>94</v>
      </c>
      <c r="J96" s="53" t="str">
        <f>TEAMS!F368</f>
        <v>SS 12</v>
      </c>
      <c r="K96" s="27">
        <f>TEAMS!G384</f>
        <v>0</v>
      </c>
      <c r="L96" s="7" t="s">
        <v>72</v>
      </c>
      <c r="M96" s="57">
        <v>94</v>
      </c>
      <c r="N96" s="53" t="str">
        <f>TEAMS!F368</f>
        <v>SS 12</v>
      </c>
      <c r="O96" s="27">
        <f>TEAMS!H384</f>
        <v>0</v>
      </c>
      <c r="P96" s="7" t="s">
        <v>72</v>
      </c>
      <c r="Q96" s="99">
        <f>'290 Club'!A83</f>
        <v>0</v>
      </c>
      <c r="R96" s="153">
        <f>'290 Club'!B83</f>
        <v>0</v>
      </c>
      <c r="S96" s="99">
        <f>'290 Club'!C83</f>
        <v>0</v>
      </c>
    </row>
    <row r="97" spans="1:19" ht="13.5">
      <c r="A97" s="57">
        <v>95</v>
      </c>
      <c r="B97" s="53" t="str">
        <f>TEAMS!B$258</f>
        <v>NA 11</v>
      </c>
      <c r="C97" s="27">
        <f>TEAMS!E$274</f>
        <v>0</v>
      </c>
      <c r="D97" s="7" t="s">
        <v>62</v>
      </c>
      <c r="E97" s="57">
        <v>95</v>
      </c>
      <c r="F97" s="53" t="str">
        <f>TEAMS!J368</f>
        <v>SS 13</v>
      </c>
      <c r="G97" s="27">
        <f>TEAMS!J384</f>
        <v>0</v>
      </c>
      <c r="H97" s="7" t="s">
        <v>72</v>
      </c>
      <c r="I97" s="57">
        <v>95</v>
      </c>
      <c r="J97" s="53" t="str">
        <f>TEAMS!J368</f>
        <v>SS 13</v>
      </c>
      <c r="K97" s="27">
        <f>TEAMS!K384</f>
        <v>0</v>
      </c>
      <c r="L97" s="7" t="s">
        <v>72</v>
      </c>
      <c r="M97" s="57">
        <v>95</v>
      </c>
      <c r="N97" s="53" t="str">
        <f>TEAMS!J368</f>
        <v>SS 13</v>
      </c>
      <c r="O97" s="27">
        <f>TEAMS!L384</f>
        <v>0</v>
      </c>
      <c r="P97" s="7" t="s">
        <v>72</v>
      </c>
      <c r="Q97" s="99">
        <f>'290 Club'!A84</f>
        <v>0</v>
      </c>
      <c r="R97" s="153">
        <f>'290 Club'!B84</f>
        <v>0</v>
      </c>
      <c r="S97" s="99">
        <f>'290 Club'!C84</f>
        <v>0</v>
      </c>
    </row>
    <row r="98" spans="1:19" ht="13.5">
      <c r="A98" s="57">
        <v>96</v>
      </c>
      <c r="B98" s="53" t="str">
        <f>TEAMS!F$258</f>
        <v>NA 12</v>
      </c>
      <c r="C98" s="27">
        <f>TEAMS!I$274</f>
        <v>0</v>
      </c>
      <c r="D98" s="7" t="s">
        <v>62</v>
      </c>
      <c r="E98" s="57">
        <v>96</v>
      </c>
      <c r="F98" s="53" t="str">
        <f>TEAMS!N368</f>
        <v>SS 14</v>
      </c>
      <c r="G98" s="27">
        <f>TEAMS!N384</f>
        <v>0</v>
      </c>
      <c r="H98" s="7" t="s">
        <v>72</v>
      </c>
      <c r="I98" s="57">
        <v>96</v>
      </c>
      <c r="J98" s="53" t="str">
        <f>TEAMS!N368</f>
        <v>SS 14</v>
      </c>
      <c r="K98" s="27">
        <f>TEAMS!O384</f>
        <v>0</v>
      </c>
      <c r="L98" s="7" t="s">
        <v>72</v>
      </c>
      <c r="M98" s="57">
        <v>96</v>
      </c>
      <c r="N98" s="53" t="str">
        <f>TEAMS!N368</f>
        <v>SS 14</v>
      </c>
      <c r="O98" s="27">
        <f>TEAMS!P384</f>
        <v>0</v>
      </c>
      <c r="P98" s="7" t="s">
        <v>72</v>
      </c>
      <c r="Q98" s="99">
        <f>'290 Club'!A85</f>
        <v>0</v>
      </c>
      <c r="R98" s="153">
        <f>'290 Club'!B85</f>
        <v>0</v>
      </c>
      <c r="S98" s="99">
        <f>'290 Club'!C85</f>
        <v>0</v>
      </c>
    </row>
    <row r="99" spans="1:19" ht="13.5">
      <c r="A99" s="57">
        <v>97</v>
      </c>
      <c r="B99" s="53" t="str">
        <f>TEAMS!J$258</f>
        <v>NA 13</v>
      </c>
      <c r="C99" s="27">
        <f>TEAMS!M$274</f>
        <v>0</v>
      </c>
      <c r="D99" s="7" t="s">
        <v>62</v>
      </c>
      <c r="E99" s="57">
        <v>97</v>
      </c>
      <c r="F99" s="53" t="str">
        <f>TEAMS!R368</f>
        <v>SS 15</v>
      </c>
      <c r="G99" s="27">
        <f>TEAMS!R384</f>
        <v>0</v>
      </c>
      <c r="H99" s="7" t="s">
        <v>72</v>
      </c>
      <c r="I99" s="57">
        <v>97</v>
      </c>
      <c r="J99" s="53" t="str">
        <f>TEAMS!R368</f>
        <v>SS 15</v>
      </c>
      <c r="K99" s="27">
        <f>TEAMS!S384</f>
        <v>0</v>
      </c>
      <c r="L99" s="7" t="s">
        <v>72</v>
      </c>
      <c r="M99" s="57">
        <v>97</v>
      </c>
      <c r="N99" s="53" t="str">
        <f>TEAMS!R368</f>
        <v>SS 15</v>
      </c>
      <c r="O99" s="27">
        <f>TEAMS!T384</f>
        <v>0</v>
      </c>
      <c r="P99" s="7" t="s">
        <v>72</v>
      </c>
      <c r="Q99" s="99">
        <f>'290 Club'!A86</f>
        <v>0</v>
      </c>
      <c r="R99" s="153">
        <f>'290 Club'!B86</f>
        <v>0</v>
      </c>
      <c r="S99" s="99">
        <f>'290 Club'!C86</f>
        <v>0</v>
      </c>
    </row>
    <row r="100" spans="1:19" ht="13.5">
      <c r="A100" s="57">
        <v>98</v>
      </c>
      <c r="B100" s="53" t="str">
        <f>TEAMS!N$258</f>
        <v>NA 14</v>
      </c>
      <c r="C100" s="27">
        <f>TEAMS!Q$274</f>
        <v>0</v>
      </c>
      <c r="D100" s="7" t="s">
        <v>62</v>
      </c>
      <c r="E100" s="57">
        <v>98</v>
      </c>
      <c r="F100" s="53" t="str">
        <f>TEAMS!F332</f>
        <v>Franklin, Justin</v>
      </c>
      <c r="G100" s="27">
        <f>TEAMS!F348</f>
        <v>0</v>
      </c>
      <c r="H100" s="7" t="s">
        <v>72</v>
      </c>
      <c r="I100" s="57">
        <v>98</v>
      </c>
      <c r="J100" s="53" t="str">
        <f>TEAMS!F332</f>
        <v>Franklin, Justin</v>
      </c>
      <c r="K100" s="27">
        <f>TEAMS!G348</f>
        <v>0</v>
      </c>
      <c r="L100" s="7" t="s">
        <v>72</v>
      </c>
      <c r="M100" s="57">
        <v>98</v>
      </c>
      <c r="N100" s="53" t="str">
        <f>TEAMS!F332</f>
        <v>Franklin, Justin</v>
      </c>
      <c r="O100" s="27">
        <f>TEAMS!H348</f>
        <v>0</v>
      </c>
      <c r="P100" s="7" t="s">
        <v>72</v>
      </c>
      <c r="Q100" s="99">
        <f>'290 Club'!A87</f>
        <v>0</v>
      </c>
      <c r="R100" s="153">
        <f>'290 Club'!B87</f>
        <v>0</v>
      </c>
      <c r="S100" s="99">
        <f>'290 Club'!C87</f>
        <v>0</v>
      </c>
    </row>
    <row r="101" spans="1:19" ht="13.5">
      <c r="A101" s="57">
        <v>99</v>
      </c>
      <c r="B101" s="53" t="str">
        <f>TEAMS!R$258</f>
        <v>NA 15</v>
      </c>
      <c r="C101" s="27">
        <f>TEAMS!U$274</f>
        <v>0</v>
      </c>
      <c r="D101" s="7" t="s">
        <v>62</v>
      </c>
      <c r="E101" s="57">
        <v>99</v>
      </c>
      <c r="F101" s="53" t="str">
        <f>TEAMS!J332</f>
        <v>Devin, Clark</v>
      </c>
      <c r="G101" s="27">
        <f>TEAMS!J348</f>
        <v>0</v>
      </c>
      <c r="H101" s="7" t="s">
        <v>72</v>
      </c>
      <c r="I101" s="57">
        <v>99</v>
      </c>
      <c r="J101" s="53" t="str">
        <f>TEAMS!J332</f>
        <v>Devin, Clark</v>
      </c>
      <c r="K101" s="27">
        <f>TEAMS!K348</f>
        <v>0</v>
      </c>
      <c r="L101" s="7" t="s">
        <v>72</v>
      </c>
      <c r="M101" s="57">
        <v>99</v>
      </c>
      <c r="N101" s="53" t="str">
        <f>TEAMS!J332</f>
        <v>Devin, Clark</v>
      </c>
      <c r="O101" s="27">
        <f>TEAMS!L348</f>
        <v>0</v>
      </c>
      <c r="P101" s="7" t="s">
        <v>72</v>
      </c>
      <c r="Q101" s="99">
        <f>'290 Club'!A88</f>
        <v>0</v>
      </c>
      <c r="R101" s="153">
        <f>'290 Club'!B88</f>
        <v>0</v>
      </c>
      <c r="S101" s="99">
        <f>'290 Club'!C88</f>
        <v>0</v>
      </c>
    </row>
    <row r="102" spans="1:19" ht="13.5">
      <c r="A102" s="57">
        <v>100</v>
      </c>
      <c r="B102" s="53" t="str">
        <f>TEAMS!J240</f>
        <v>NA 8</v>
      </c>
      <c r="C102" s="27">
        <f>TEAMS!M256</f>
        <v>0</v>
      </c>
      <c r="D102" s="7" t="s">
        <v>62</v>
      </c>
      <c r="E102" s="57">
        <v>100</v>
      </c>
      <c r="F102" s="53" t="str">
        <f>TEAMS!N332</f>
        <v>Jackson, Drew</v>
      </c>
      <c r="G102" s="27">
        <f>TEAMS!N348</f>
        <v>0</v>
      </c>
      <c r="H102" s="7" t="s">
        <v>72</v>
      </c>
      <c r="I102" s="57">
        <v>100</v>
      </c>
      <c r="J102" s="53" t="str">
        <f>TEAMS!N332</f>
        <v>Jackson, Drew</v>
      </c>
      <c r="K102" s="27">
        <f>TEAMS!O348</f>
        <v>0</v>
      </c>
      <c r="L102" s="7" t="s">
        <v>72</v>
      </c>
      <c r="M102" s="57">
        <v>100</v>
      </c>
      <c r="N102" s="53" t="str">
        <f>TEAMS!N332</f>
        <v>Jackson, Drew</v>
      </c>
      <c r="O102" s="27">
        <f>TEAMS!P348</f>
        <v>0</v>
      </c>
      <c r="P102" s="7" t="s">
        <v>72</v>
      </c>
      <c r="Q102" s="99">
        <f>'290 Club'!A89</f>
        <v>0</v>
      </c>
      <c r="R102" s="153">
        <f>'290 Club'!B89</f>
        <v>0</v>
      </c>
      <c r="S102" s="99">
        <f>'290 Club'!C89</f>
        <v>0</v>
      </c>
    </row>
    <row r="103" spans="1:19" ht="13.5">
      <c r="A103" s="57">
        <v>101</v>
      </c>
      <c r="B103" s="53" t="str">
        <f>TEAMS!N240</f>
        <v>NA 9</v>
      </c>
      <c r="C103" s="27">
        <f>TEAMS!Q256</f>
        <v>0</v>
      </c>
      <c r="D103" s="7" t="s">
        <v>62</v>
      </c>
      <c r="E103" s="57">
        <v>101</v>
      </c>
      <c r="F103" s="53" t="str">
        <f>TEAMS!R332</f>
        <v>Evans, Kendra</v>
      </c>
      <c r="G103" s="27">
        <f>TEAMS!R348</f>
        <v>0</v>
      </c>
      <c r="H103" s="7" t="s">
        <v>72</v>
      </c>
      <c r="I103" s="57">
        <v>101</v>
      </c>
      <c r="J103" s="53" t="str">
        <f>TEAMS!R332</f>
        <v>Evans, Kendra</v>
      </c>
      <c r="K103" s="27">
        <f>TEAMS!S348</f>
        <v>0</v>
      </c>
      <c r="L103" s="7" t="s">
        <v>72</v>
      </c>
      <c r="M103" s="57">
        <v>101</v>
      </c>
      <c r="N103" s="53" t="str">
        <f>TEAMS!R332</f>
        <v>Evans, Kendra</v>
      </c>
      <c r="O103" s="27">
        <f>TEAMS!T348</f>
        <v>0</v>
      </c>
      <c r="P103" s="7" t="s">
        <v>72</v>
      </c>
      <c r="Q103" s="99">
        <f>'290 Club'!A90</f>
        <v>0</v>
      </c>
      <c r="R103" s="153">
        <f>'290 Club'!B90</f>
        <v>0</v>
      </c>
      <c r="S103" s="99">
        <f>'290 Club'!C90</f>
        <v>0</v>
      </c>
    </row>
    <row r="104" spans="1:19" ht="13.5">
      <c r="A104" s="57">
        <v>102</v>
      </c>
      <c r="B104" s="53" t="str">
        <f>TEAMS!R295</f>
        <v>SA 10</v>
      </c>
      <c r="C104" s="27">
        <f>TEAMS!U311</f>
        <v>0</v>
      </c>
      <c r="D104" s="7" t="s">
        <v>66</v>
      </c>
      <c r="E104" s="57">
        <v>102</v>
      </c>
      <c r="F104" s="53" t="str">
        <f>TEAMS!B350</f>
        <v>Pacheco, Edward</v>
      </c>
      <c r="G104" s="27">
        <f>TEAMS!B366</f>
        <v>0</v>
      </c>
      <c r="H104" s="7" t="s">
        <v>72</v>
      </c>
      <c r="I104" s="57">
        <v>102</v>
      </c>
      <c r="J104" s="53" t="str">
        <f>TEAMS!B350</f>
        <v>Pacheco, Edward</v>
      </c>
      <c r="K104" s="27">
        <f>TEAMS!C366</f>
        <v>0</v>
      </c>
      <c r="L104" s="7" t="s">
        <v>72</v>
      </c>
      <c r="M104" s="57">
        <v>102</v>
      </c>
      <c r="N104" s="53" t="str">
        <f>TEAMS!B350</f>
        <v>Pacheco, Edward</v>
      </c>
      <c r="O104" s="27">
        <f>TEAMS!D366</f>
        <v>0</v>
      </c>
      <c r="P104" s="7" t="s">
        <v>72</v>
      </c>
      <c r="Q104" s="99">
        <f>'290 Club'!A91</f>
        <v>0</v>
      </c>
      <c r="R104" s="153">
        <f>'290 Club'!B91</f>
        <v>0</v>
      </c>
      <c r="S104" s="99">
        <f>'290 Club'!C91</f>
        <v>0</v>
      </c>
    </row>
    <row r="105" spans="1:19" ht="13.5">
      <c r="A105" s="57">
        <v>103</v>
      </c>
      <c r="B105" s="53" t="str">
        <f>TEAMS!B$313</f>
        <v>SA 11</v>
      </c>
      <c r="C105" s="27">
        <f>TEAMS!E$329</f>
        <v>0</v>
      </c>
      <c r="D105" s="7" t="s">
        <v>66</v>
      </c>
      <c r="E105" s="57">
        <v>103</v>
      </c>
      <c r="F105" s="53" t="str">
        <f>TEAMS!F350</f>
        <v>SS 7</v>
      </c>
      <c r="G105" s="27">
        <f>TEAMS!F366</f>
        <v>0</v>
      </c>
      <c r="H105" s="7" t="s">
        <v>72</v>
      </c>
      <c r="I105" s="57">
        <v>103</v>
      </c>
      <c r="J105" s="53" t="str">
        <f>TEAMS!F350</f>
        <v>SS 7</v>
      </c>
      <c r="K105" s="27">
        <f>TEAMS!G366</f>
        <v>0</v>
      </c>
      <c r="L105" s="7" t="s">
        <v>72</v>
      </c>
      <c r="M105" s="57">
        <v>103</v>
      </c>
      <c r="N105" s="53" t="str">
        <f>TEAMS!F350</f>
        <v>SS 7</v>
      </c>
      <c r="O105" s="27">
        <f>TEAMS!H366</f>
        <v>0</v>
      </c>
      <c r="P105" s="7" t="s">
        <v>72</v>
      </c>
      <c r="Q105" s="99">
        <f>'290 Club'!A92</f>
        <v>0</v>
      </c>
      <c r="R105" s="153">
        <f>'290 Club'!B92</f>
        <v>0</v>
      </c>
      <c r="S105" s="99">
        <f>'290 Club'!C92</f>
        <v>0</v>
      </c>
    </row>
    <row r="106" spans="1:19" ht="13.5">
      <c r="A106" s="57">
        <v>104</v>
      </c>
      <c r="B106" s="53" t="str">
        <f>TEAMS!F$313</f>
        <v>SA 12</v>
      </c>
      <c r="C106" s="27">
        <f>TEAMS!I$329</f>
        <v>0</v>
      </c>
      <c r="D106" s="7" t="s">
        <v>66</v>
      </c>
      <c r="E106" s="57">
        <v>104</v>
      </c>
      <c r="F106" s="53" t="str">
        <f>TEAMS!J350</f>
        <v>SS 8</v>
      </c>
      <c r="G106" s="27">
        <f>TEAMS!J366</f>
        <v>0</v>
      </c>
      <c r="H106" s="7" t="s">
        <v>72</v>
      </c>
      <c r="I106" s="57">
        <v>104</v>
      </c>
      <c r="J106" s="53" t="str">
        <f>TEAMS!J350</f>
        <v>SS 8</v>
      </c>
      <c r="K106" s="27">
        <f>TEAMS!K366</f>
        <v>0</v>
      </c>
      <c r="L106" s="7" t="s">
        <v>72</v>
      </c>
      <c r="M106" s="57">
        <v>104</v>
      </c>
      <c r="N106" s="53" t="str">
        <f>TEAMS!J350</f>
        <v>SS 8</v>
      </c>
      <c r="O106" s="27">
        <f>TEAMS!L366</f>
        <v>0</v>
      </c>
      <c r="P106" s="7" t="s">
        <v>72</v>
      </c>
      <c r="Q106" s="99">
        <f>'290 Club'!A93</f>
        <v>0</v>
      </c>
      <c r="R106" s="153">
        <f>'290 Club'!B93</f>
        <v>0</v>
      </c>
      <c r="S106" s="99">
        <f>'290 Club'!C93</f>
        <v>0</v>
      </c>
    </row>
    <row r="107" spans="1:19" ht="13.5">
      <c r="A107" s="57">
        <v>105</v>
      </c>
      <c r="B107" s="53" t="str">
        <f>TEAMS!J$313</f>
        <v>SA 13</v>
      </c>
      <c r="C107" s="27">
        <f>TEAMS!M$329</f>
        <v>0</v>
      </c>
      <c r="D107" s="7" t="s">
        <v>66</v>
      </c>
      <c r="E107" s="57">
        <v>105</v>
      </c>
      <c r="F107" s="53" t="str">
        <f>TEAMS!N350</f>
        <v>SS 9</v>
      </c>
      <c r="G107" s="27">
        <f>TEAMS!N366</f>
        <v>0</v>
      </c>
      <c r="H107" s="7" t="s">
        <v>72</v>
      </c>
      <c r="I107" s="57">
        <v>105</v>
      </c>
      <c r="J107" s="53" t="str">
        <f>TEAMS!N350</f>
        <v>SS 9</v>
      </c>
      <c r="K107" s="27">
        <f>TEAMS!O366</f>
        <v>0</v>
      </c>
      <c r="L107" s="7" t="s">
        <v>72</v>
      </c>
      <c r="M107" s="57">
        <v>105</v>
      </c>
      <c r="N107" s="53" t="str">
        <f>TEAMS!N350</f>
        <v>SS 9</v>
      </c>
      <c r="O107" s="27">
        <f>TEAMS!P366</f>
        <v>0</v>
      </c>
      <c r="P107" s="7" t="s">
        <v>72</v>
      </c>
      <c r="Q107" s="99">
        <f>'290 Club'!A94</f>
        <v>0</v>
      </c>
      <c r="R107" s="153">
        <f>'290 Club'!B94</f>
        <v>0</v>
      </c>
      <c r="S107" s="99">
        <f>'290 Club'!C94</f>
        <v>0</v>
      </c>
    </row>
    <row r="108" spans="1:19" ht="13.5">
      <c r="A108" s="57">
        <v>106</v>
      </c>
      <c r="B108" s="53" t="str">
        <f>TEAMS!N$313</f>
        <v>SA 14</v>
      </c>
      <c r="C108" s="27">
        <f>TEAMS!Q$329</f>
        <v>0</v>
      </c>
      <c r="D108" s="7" t="s">
        <v>66</v>
      </c>
      <c r="E108" s="57">
        <v>106</v>
      </c>
      <c r="F108" s="53" t="str">
        <f>TEAMS!B387</f>
        <v>Huff, Cepada</v>
      </c>
      <c r="G108" s="27">
        <f>TEAMS!B403</f>
        <v>0</v>
      </c>
      <c r="H108" s="7" t="s">
        <v>77</v>
      </c>
      <c r="I108" s="57">
        <v>106</v>
      </c>
      <c r="J108" s="53" t="str">
        <f>TEAMS!B387</f>
        <v>Huff, Cepada</v>
      </c>
      <c r="K108" s="27">
        <f>TEAMS!C403</f>
        <v>0</v>
      </c>
      <c r="L108" s="7" t="s">
        <v>77</v>
      </c>
      <c r="M108" s="57">
        <v>106</v>
      </c>
      <c r="N108" s="53" t="str">
        <f>TEAMS!B387</f>
        <v>Huff, Cepada</v>
      </c>
      <c r="O108" s="27">
        <f>TEAMS!D403</f>
        <v>0</v>
      </c>
      <c r="P108" s="7" t="s">
        <v>77</v>
      </c>
      <c r="Q108" s="99">
        <f>'290 Club'!A95</f>
        <v>0</v>
      </c>
      <c r="R108" s="153">
        <f>'290 Club'!B95</f>
        <v>0</v>
      </c>
      <c r="S108" s="99">
        <f>'290 Club'!C95</f>
        <v>0</v>
      </c>
    </row>
    <row r="109" spans="1:19" ht="13.5">
      <c r="A109" s="57">
        <v>107</v>
      </c>
      <c r="B109" s="53" t="str">
        <f>TEAMS!R$313</f>
        <v>SA 15</v>
      </c>
      <c r="C109" s="27">
        <f>TEAMS!U$329</f>
        <v>0</v>
      </c>
      <c r="D109" s="7" t="s">
        <v>66</v>
      </c>
      <c r="E109" s="57">
        <v>107</v>
      </c>
      <c r="F109" s="53" t="str">
        <f>TEAMS!R405</f>
        <v>TH 10</v>
      </c>
      <c r="G109" s="27">
        <f>TEAMS!R421</f>
        <v>0</v>
      </c>
      <c r="H109" s="7" t="s">
        <v>77</v>
      </c>
      <c r="I109" s="57">
        <v>107</v>
      </c>
      <c r="J109" s="53" t="str">
        <f>TEAMS!R405</f>
        <v>TH 10</v>
      </c>
      <c r="K109" s="27">
        <f>TEAMS!S421</f>
        <v>0</v>
      </c>
      <c r="L109" s="7" t="s">
        <v>77</v>
      </c>
      <c r="M109" s="57">
        <v>107</v>
      </c>
      <c r="N109" s="53" t="str">
        <f>TEAMS!R405</f>
        <v>TH 10</v>
      </c>
      <c r="O109" s="27">
        <f>TEAMS!T421</f>
        <v>0</v>
      </c>
      <c r="P109" s="7" t="s">
        <v>77</v>
      </c>
      <c r="Q109" s="99">
        <f>'290 Club'!A96</f>
        <v>0</v>
      </c>
      <c r="R109" s="153">
        <f>'290 Club'!B96</f>
        <v>0</v>
      </c>
      <c r="S109" s="99">
        <f>'290 Club'!C96</f>
        <v>0</v>
      </c>
    </row>
    <row r="110" spans="1:19" ht="13.5">
      <c r="A110" s="57">
        <v>108</v>
      </c>
      <c r="B110" s="53" t="str">
        <f>TEAMS!N295</f>
        <v>SA 9</v>
      </c>
      <c r="C110" s="27">
        <f>TEAMS!Q311</f>
        <v>0</v>
      </c>
      <c r="D110" s="7" t="s">
        <v>66</v>
      </c>
      <c r="E110" s="57">
        <v>108</v>
      </c>
      <c r="F110" s="53" t="str">
        <f>TEAMS!B423</f>
        <v>TH 11</v>
      </c>
      <c r="G110" s="27">
        <f>TEAMS!B439</f>
        <v>0</v>
      </c>
      <c r="H110" s="7" t="s">
        <v>77</v>
      </c>
      <c r="I110" s="57">
        <v>108</v>
      </c>
      <c r="J110" s="53" t="str">
        <f>TEAMS!B423</f>
        <v>TH 11</v>
      </c>
      <c r="K110" s="27">
        <f>TEAMS!C439</f>
        <v>0</v>
      </c>
      <c r="L110" s="7" t="s">
        <v>77</v>
      </c>
      <c r="M110" s="57">
        <v>108</v>
      </c>
      <c r="N110" s="53" t="str">
        <f>TEAMS!B423</f>
        <v>TH 11</v>
      </c>
      <c r="O110" s="27">
        <f>TEAMS!D439</f>
        <v>0</v>
      </c>
      <c r="P110" s="7" t="s">
        <v>77</v>
      </c>
      <c r="Q110" s="99">
        <f>'290 Club'!A97</f>
        <v>0</v>
      </c>
      <c r="R110" s="153">
        <f>'290 Club'!B97</f>
        <v>0</v>
      </c>
      <c r="S110" s="99">
        <f>'290 Club'!C97</f>
        <v>0</v>
      </c>
    </row>
    <row r="111" spans="1:19" ht="13.5">
      <c r="A111" s="57">
        <v>109</v>
      </c>
      <c r="B111" s="53" t="str">
        <f>TEAMS!R350</f>
        <v>SS 10</v>
      </c>
      <c r="C111" s="27">
        <f>TEAMS!U366</f>
        <v>0</v>
      </c>
      <c r="D111" s="7" t="s">
        <v>72</v>
      </c>
      <c r="E111" s="57">
        <v>109</v>
      </c>
      <c r="F111" s="53" t="str">
        <f>TEAMS!F423</f>
        <v>TH 12</v>
      </c>
      <c r="G111" s="27">
        <f>TEAMS!F439</f>
        <v>0</v>
      </c>
      <c r="H111" s="7" t="s">
        <v>77</v>
      </c>
      <c r="I111" s="57">
        <v>109</v>
      </c>
      <c r="J111" s="53" t="str">
        <f>TEAMS!F423</f>
        <v>TH 12</v>
      </c>
      <c r="K111" s="27">
        <f>TEAMS!G439</f>
        <v>0</v>
      </c>
      <c r="L111" s="7" t="s">
        <v>77</v>
      </c>
      <c r="M111" s="57">
        <v>109</v>
      </c>
      <c r="N111" s="53" t="str">
        <f>TEAMS!F423</f>
        <v>TH 12</v>
      </c>
      <c r="O111" s="27">
        <f>TEAMS!H439</f>
        <v>0</v>
      </c>
      <c r="P111" s="7" t="s">
        <v>77</v>
      </c>
      <c r="Q111" s="99">
        <f>'290 Club'!A98</f>
        <v>0</v>
      </c>
      <c r="R111" s="153">
        <f>'290 Club'!B98</f>
        <v>0</v>
      </c>
      <c r="S111" s="99">
        <f>'290 Club'!C98</f>
        <v>0</v>
      </c>
    </row>
    <row r="112" spans="1:19" ht="13.5">
      <c r="A112" s="57">
        <v>110</v>
      </c>
      <c r="B112" s="53" t="str">
        <f>TEAMS!B$368</f>
        <v>SS 11</v>
      </c>
      <c r="C112" s="27">
        <f>TEAMS!E$384</f>
        <v>0</v>
      </c>
      <c r="D112" s="7" t="s">
        <v>72</v>
      </c>
      <c r="E112" s="57">
        <v>110</v>
      </c>
      <c r="F112" s="53" t="str">
        <f>TEAMS!J423</f>
        <v>TH 13</v>
      </c>
      <c r="G112" s="27">
        <f>TEAMS!J439</f>
        <v>0</v>
      </c>
      <c r="H112" s="7" t="s">
        <v>77</v>
      </c>
      <c r="I112" s="57">
        <v>110</v>
      </c>
      <c r="J112" s="53" t="str">
        <f>TEAMS!J423</f>
        <v>TH 13</v>
      </c>
      <c r="K112" s="27">
        <f>TEAMS!K439</f>
        <v>0</v>
      </c>
      <c r="L112" s="7" t="s">
        <v>77</v>
      </c>
      <c r="M112" s="57">
        <v>110</v>
      </c>
      <c r="N112" s="53" t="str">
        <f>TEAMS!J423</f>
        <v>TH 13</v>
      </c>
      <c r="O112" s="27">
        <f>TEAMS!L439</f>
        <v>0</v>
      </c>
      <c r="P112" s="7" t="s">
        <v>77</v>
      </c>
      <c r="Q112" s="99">
        <f>'290 Club'!A99</f>
        <v>0</v>
      </c>
      <c r="R112" s="153">
        <f>'290 Club'!B99</f>
        <v>0</v>
      </c>
      <c r="S112" s="99">
        <f>'290 Club'!C99</f>
        <v>0</v>
      </c>
    </row>
    <row r="113" spans="1:19" ht="13.5">
      <c r="A113" s="57">
        <v>111</v>
      </c>
      <c r="B113" s="53" t="str">
        <f>TEAMS!F$368</f>
        <v>SS 12</v>
      </c>
      <c r="C113" s="27">
        <f>TEAMS!I$384</f>
        <v>0</v>
      </c>
      <c r="D113" s="7" t="s">
        <v>72</v>
      </c>
      <c r="E113" s="57">
        <v>111</v>
      </c>
      <c r="F113" s="53" t="str">
        <f>TEAMS!N423</f>
        <v>TH 14</v>
      </c>
      <c r="G113" s="27">
        <f>TEAMS!N439</f>
        <v>0</v>
      </c>
      <c r="H113" s="7" t="s">
        <v>77</v>
      </c>
      <c r="I113" s="57">
        <v>111</v>
      </c>
      <c r="J113" s="53" t="str">
        <f>TEAMS!N423</f>
        <v>TH 14</v>
      </c>
      <c r="K113" s="27">
        <f>TEAMS!O439</f>
        <v>0</v>
      </c>
      <c r="L113" s="7" t="s">
        <v>77</v>
      </c>
      <c r="M113" s="57">
        <v>111</v>
      </c>
      <c r="N113" s="53" t="str">
        <f>TEAMS!N423</f>
        <v>TH 14</v>
      </c>
      <c r="O113" s="27">
        <f>TEAMS!P439</f>
        <v>0</v>
      </c>
      <c r="P113" s="7" t="s">
        <v>77</v>
      </c>
      <c r="Q113" s="99">
        <f>'290 Club'!A100</f>
        <v>0</v>
      </c>
      <c r="R113" s="153">
        <f>'290 Club'!B100</f>
        <v>0</v>
      </c>
      <c r="S113" s="99">
        <f>'290 Club'!C100</f>
        <v>0</v>
      </c>
    </row>
    <row r="114" spans="1:19" ht="13.5">
      <c r="A114" s="57">
        <v>112</v>
      </c>
      <c r="B114" s="53" t="str">
        <f>TEAMS!J$368</f>
        <v>SS 13</v>
      </c>
      <c r="C114" s="27">
        <f>TEAMS!M$384</f>
        <v>0</v>
      </c>
      <c r="D114" s="7" t="s">
        <v>72</v>
      </c>
      <c r="E114" s="57">
        <v>112</v>
      </c>
      <c r="F114" s="53" t="str">
        <f>TEAMS!R423</f>
        <v>TH 15</v>
      </c>
      <c r="G114" s="27">
        <f>TEAMS!R439</f>
        <v>0</v>
      </c>
      <c r="H114" s="7" t="s">
        <v>77</v>
      </c>
      <c r="I114" s="57">
        <v>112</v>
      </c>
      <c r="J114" s="53" t="str">
        <f>TEAMS!R423</f>
        <v>TH 15</v>
      </c>
      <c r="K114" s="27">
        <f>TEAMS!S439</f>
        <v>0</v>
      </c>
      <c r="L114" s="7" t="s">
        <v>77</v>
      </c>
      <c r="M114" s="57">
        <v>112</v>
      </c>
      <c r="N114" s="53" t="str">
        <f>TEAMS!R423</f>
        <v>TH 15</v>
      </c>
      <c r="O114" s="27">
        <f>TEAMS!T439</f>
        <v>0</v>
      </c>
      <c r="P114" s="7" t="s">
        <v>77</v>
      </c>
      <c r="Q114" s="99">
        <f>'290 Club'!A101</f>
        <v>0</v>
      </c>
      <c r="R114" s="153">
        <f>'290 Club'!B101</f>
        <v>0</v>
      </c>
      <c r="S114" s="99">
        <f>'290 Club'!C101</f>
        <v>0</v>
      </c>
    </row>
    <row r="115" spans="1:19" ht="13.5">
      <c r="A115" s="57">
        <v>113</v>
      </c>
      <c r="B115" s="53" t="str">
        <f>TEAMS!N$368</f>
        <v>SS 14</v>
      </c>
      <c r="C115" s="27">
        <f>TEAMS!Q$384</f>
        <v>0</v>
      </c>
      <c r="D115" s="7" t="s">
        <v>72</v>
      </c>
      <c r="E115" s="57">
        <v>113</v>
      </c>
      <c r="F115" s="53" t="str">
        <f>TEAMS!F387</f>
        <v>Hickson, Nakeisha</v>
      </c>
      <c r="G115" s="27">
        <f>TEAMS!F403</f>
        <v>0</v>
      </c>
      <c r="H115" s="7" t="s">
        <v>77</v>
      </c>
      <c r="I115" s="57">
        <v>113</v>
      </c>
      <c r="J115" s="53" t="str">
        <f>TEAMS!F387</f>
        <v>Hickson, Nakeisha</v>
      </c>
      <c r="K115" s="27">
        <f>TEAMS!G403</f>
        <v>0</v>
      </c>
      <c r="L115" s="7" t="s">
        <v>77</v>
      </c>
      <c r="M115" s="57">
        <v>113</v>
      </c>
      <c r="N115" s="53" t="str">
        <f>TEAMS!F387</f>
        <v>Hickson, Nakeisha</v>
      </c>
      <c r="O115" s="27">
        <f>TEAMS!H403</f>
        <v>0</v>
      </c>
      <c r="P115" s="7" t="s">
        <v>77</v>
      </c>
      <c r="Q115" s="99">
        <f>'290 Club'!A102</f>
        <v>0</v>
      </c>
      <c r="R115" s="153">
        <f>'290 Club'!B102</f>
        <v>0</v>
      </c>
      <c r="S115" s="99">
        <f>'290 Club'!C102</f>
        <v>0</v>
      </c>
    </row>
    <row r="116" spans="1:19" ht="13.5">
      <c r="A116" s="57">
        <v>114</v>
      </c>
      <c r="B116" s="53" t="str">
        <f>TEAMS!R$368</f>
        <v>SS 15</v>
      </c>
      <c r="C116" s="27">
        <f>TEAMS!U$384</f>
        <v>0</v>
      </c>
      <c r="D116" s="7" t="s">
        <v>72</v>
      </c>
      <c r="E116" s="57">
        <v>114</v>
      </c>
      <c r="F116" s="53" t="str">
        <f>TEAMS!J387</f>
        <v>Morrison, Makeda</v>
      </c>
      <c r="G116" s="27">
        <f>TEAMS!J403</f>
        <v>0</v>
      </c>
      <c r="H116" s="7" t="s">
        <v>77</v>
      </c>
      <c r="I116" s="57">
        <v>114</v>
      </c>
      <c r="J116" s="53" t="str">
        <f>TEAMS!J387</f>
        <v>Morrison, Makeda</v>
      </c>
      <c r="K116" s="27">
        <f>TEAMS!K403</f>
        <v>0</v>
      </c>
      <c r="L116" s="7" t="s">
        <v>77</v>
      </c>
      <c r="M116" s="57">
        <v>114</v>
      </c>
      <c r="N116" s="53" t="str">
        <f>TEAMS!J387</f>
        <v>Morrison, Makeda</v>
      </c>
      <c r="O116" s="27">
        <f>TEAMS!L403</f>
        <v>0</v>
      </c>
      <c r="P116" s="7" t="s">
        <v>77</v>
      </c>
      <c r="Q116" s="99">
        <f>'290 Club'!A103</f>
        <v>0</v>
      </c>
      <c r="R116" s="153">
        <f>'290 Club'!B103</f>
        <v>0</v>
      </c>
      <c r="S116" s="99">
        <f>'290 Club'!C103</f>
        <v>0</v>
      </c>
    </row>
    <row r="117" spans="1:19" ht="13.5">
      <c r="A117" s="57">
        <v>115</v>
      </c>
      <c r="B117" s="53" t="str">
        <f>TEAMS!F350</f>
        <v>SS 7</v>
      </c>
      <c r="C117" s="27">
        <f>TEAMS!I366</f>
        <v>0</v>
      </c>
      <c r="D117" s="7" t="s">
        <v>72</v>
      </c>
      <c r="E117" s="57">
        <v>115</v>
      </c>
      <c r="F117" s="53" t="str">
        <f>TEAMS!N387</f>
        <v>Lipsey, Ricky</v>
      </c>
      <c r="G117" s="27">
        <f>TEAMS!N403</f>
        <v>0</v>
      </c>
      <c r="H117" s="7" t="s">
        <v>77</v>
      </c>
      <c r="I117" s="57">
        <v>115</v>
      </c>
      <c r="J117" s="53" t="str">
        <f>TEAMS!N387</f>
        <v>Lipsey, Ricky</v>
      </c>
      <c r="K117" s="27">
        <f>TEAMS!O403</f>
        <v>0</v>
      </c>
      <c r="L117" s="7" t="s">
        <v>77</v>
      </c>
      <c r="M117" s="57">
        <v>115</v>
      </c>
      <c r="N117" s="53" t="str">
        <f>TEAMS!N387</f>
        <v>Lipsey, Ricky</v>
      </c>
      <c r="O117" s="27">
        <f>TEAMS!P403</f>
        <v>0</v>
      </c>
      <c r="P117" s="7" t="s">
        <v>77</v>
      </c>
      <c r="Q117" s="99">
        <f>'290 Club'!A104</f>
        <v>0</v>
      </c>
      <c r="R117" s="153">
        <f>'290 Club'!B104</f>
        <v>0</v>
      </c>
      <c r="S117" s="99">
        <f>'290 Club'!C104</f>
        <v>0</v>
      </c>
    </row>
    <row r="118" spans="1:19" ht="13.5">
      <c r="A118" s="57">
        <v>116</v>
      </c>
      <c r="B118" s="53" t="str">
        <f>TEAMS!J350</f>
        <v>SS 8</v>
      </c>
      <c r="C118" s="27">
        <f>TEAMS!M366</f>
        <v>0</v>
      </c>
      <c r="D118" s="7" t="s">
        <v>72</v>
      </c>
      <c r="E118" s="57">
        <v>116</v>
      </c>
      <c r="F118" s="53" t="str">
        <f>TEAMS!R387</f>
        <v>Stills, Juston</v>
      </c>
      <c r="G118" s="27">
        <f>TEAMS!R403</f>
        <v>0</v>
      </c>
      <c r="H118" s="7" t="s">
        <v>77</v>
      </c>
      <c r="I118" s="57">
        <v>116</v>
      </c>
      <c r="J118" s="53" t="str">
        <f>TEAMS!R387</f>
        <v>Stills, Juston</v>
      </c>
      <c r="K118" s="27">
        <f>TEAMS!S403</f>
        <v>0</v>
      </c>
      <c r="L118" s="7" t="s">
        <v>77</v>
      </c>
      <c r="M118" s="57">
        <v>116</v>
      </c>
      <c r="N118" s="53" t="str">
        <f>TEAMS!R387</f>
        <v>Stills, Juston</v>
      </c>
      <c r="O118" s="27">
        <f>TEAMS!T403</f>
        <v>0</v>
      </c>
      <c r="P118" s="7" t="s">
        <v>77</v>
      </c>
      <c r="Q118" s="99">
        <f>'290 Club'!A105</f>
        <v>0</v>
      </c>
      <c r="R118" s="153">
        <f>'290 Club'!B105</f>
        <v>0</v>
      </c>
      <c r="S118" s="99">
        <f>'290 Club'!C105</f>
        <v>0</v>
      </c>
    </row>
    <row r="119" spans="1:19" ht="13.5">
      <c r="A119" s="57">
        <v>117</v>
      </c>
      <c r="B119" s="53" t="str">
        <f>TEAMS!N350</f>
        <v>SS 9</v>
      </c>
      <c r="C119" s="27">
        <f>TEAMS!Q366</f>
        <v>0</v>
      </c>
      <c r="D119" s="7" t="s">
        <v>72</v>
      </c>
      <c r="E119" s="57">
        <v>117</v>
      </c>
      <c r="F119" s="53" t="str">
        <f>TEAMS!B405</f>
        <v>Dean, Devontae</v>
      </c>
      <c r="G119" s="27">
        <f>TEAMS!B421</f>
        <v>0</v>
      </c>
      <c r="H119" s="7" t="s">
        <v>77</v>
      </c>
      <c r="I119" s="57">
        <v>117</v>
      </c>
      <c r="J119" s="53" t="str">
        <f>TEAMS!B405</f>
        <v>Dean, Devontae</v>
      </c>
      <c r="K119" s="27">
        <f>TEAMS!C421</f>
        <v>0</v>
      </c>
      <c r="L119" s="7" t="s">
        <v>77</v>
      </c>
      <c r="M119" s="57">
        <v>117</v>
      </c>
      <c r="N119" s="53" t="str">
        <f>TEAMS!B405</f>
        <v>Dean, Devontae</v>
      </c>
      <c r="O119" s="27">
        <f>TEAMS!D421</f>
        <v>0</v>
      </c>
      <c r="P119" s="7" t="s">
        <v>77</v>
      </c>
      <c r="Q119" s="99">
        <f>'290 Club'!A106</f>
        <v>0</v>
      </c>
      <c r="R119" s="153">
        <f>'290 Club'!B106</f>
        <v>0</v>
      </c>
      <c r="S119" s="99">
        <f>'290 Club'!C106</f>
        <v>0</v>
      </c>
    </row>
    <row r="120" spans="1:19" ht="13.5">
      <c r="A120" s="57">
        <v>118</v>
      </c>
      <c r="B120" s="53" t="str">
        <f>TEAMS!R405</f>
        <v>TH 10</v>
      </c>
      <c r="C120" s="27">
        <f>TEAMS!U421</f>
        <v>0</v>
      </c>
      <c r="D120" s="7" t="s">
        <v>77</v>
      </c>
      <c r="E120" s="57">
        <v>118</v>
      </c>
      <c r="F120" s="53" t="str">
        <f>TEAMS!F405</f>
        <v>TH 7</v>
      </c>
      <c r="G120" s="27">
        <f>TEAMS!F421</f>
        <v>0</v>
      </c>
      <c r="H120" s="7" t="s">
        <v>77</v>
      </c>
      <c r="I120" s="57">
        <v>118</v>
      </c>
      <c r="J120" s="53" t="str">
        <f>TEAMS!F405</f>
        <v>TH 7</v>
      </c>
      <c r="K120" s="27">
        <f>TEAMS!G421</f>
        <v>0</v>
      </c>
      <c r="L120" s="7" t="s">
        <v>77</v>
      </c>
      <c r="M120" s="57">
        <v>118</v>
      </c>
      <c r="N120" s="53" t="str">
        <f>TEAMS!F405</f>
        <v>TH 7</v>
      </c>
      <c r="O120" s="27">
        <f>TEAMS!H421</f>
        <v>0</v>
      </c>
      <c r="P120" s="7" t="s">
        <v>77</v>
      </c>
      <c r="Q120" s="99">
        <f>'290 Club'!A107</f>
        <v>0</v>
      </c>
      <c r="R120" s="153">
        <f>'290 Club'!B107</f>
        <v>0</v>
      </c>
      <c r="S120" s="99">
        <f>'290 Club'!C107</f>
        <v>0</v>
      </c>
    </row>
    <row r="121" spans="1:19" ht="13.5">
      <c r="A121" s="57">
        <v>119</v>
      </c>
      <c r="B121" s="53" t="str">
        <f>TEAMS!B$423</f>
        <v>TH 11</v>
      </c>
      <c r="C121" s="27">
        <f>TEAMS!E$439</f>
        <v>0</v>
      </c>
      <c r="D121" s="7" t="s">
        <v>77</v>
      </c>
      <c r="E121" s="57">
        <v>119</v>
      </c>
      <c r="F121" s="53" t="str">
        <f>TEAMS!J405</f>
        <v>TH 8</v>
      </c>
      <c r="G121" s="27">
        <f>TEAMS!J421</f>
        <v>0</v>
      </c>
      <c r="H121" s="7" t="s">
        <v>77</v>
      </c>
      <c r="I121" s="57">
        <v>119</v>
      </c>
      <c r="J121" s="53" t="str">
        <f>TEAMS!J405</f>
        <v>TH 8</v>
      </c>
      <c r="K121" s="27">
        <f>TEAMS!K421</f>
        <v>0</v>
      </c>
      <c r="L121" s="7" t="s">
        <v>77</v>
      </c>
      <c r="M121" s="57">
        <v>119</v>
      </c>
      <c r="N121" s="53" t="str">
        <f>TEAMS!J405</f>
        <v>TH 8</v>
      </c>
      <c r="O121" s="27">
        <f>TEAMS!L421</f>
        <v>0</v>
      </c>
      <c r="P121" s="7" t="s">
        <v>77</v>
      </c>
      <c r="Q121" s="99">
        <f>'290 Club'!A108</f>
        <v>0</v>
      </c>
      <c r="R121" s="153">
        <f>'290 Club'!B108</f>
        <v>0</v>
      </c>
      <c r="S121" s="99">
        <f>'290 Club'!C108</f>
        <v>0</v>
      </c>
    </row>
    <row r="122" spans="1:19" ht="13.5">
      <c r="A122" s="57">
        <v>120</v>
      </c>
      <c r="B122" s="53" t="str">
        <f>TEAMS!F$423</f>
        <v>TH 12</v>
      </c>
      <c r="C122" s="27">
        <f>TEAMS!I$439</f>
        <v>0</v>
      </c>
      <c r="D122" s="7" t="s">
        <v>77</v>
      </c>
      <c r="E122" s="57">
        <v>120</v>
      </c>
      <c r="F122" s="53" t="str">
        <f>TEAMS!N405</f>
        <v>TH 9</v>
      </c>
      <c r="G122" s="27">
        <f>TEAMS!N421</f>
        <v>0</v>
      </c>
      <c r="H122" s="7" t="s">
        <v>77</v>
      </c>
      <c r="I122" s="57">
        <v>120</v>
      </c>
      <c r="J122" s="53" t="str">
        <f>TEAMS!N405</f>
        <v>TH 9</v>
      </c>
      <c r="K122" s="27">
        <f>TEAMS!O421</f>
        <v>0</v>
      </c>
      <c r="L122" s="7" t="s">
        <v>77</v>
      </c>
      <c r="M122" s="57">
        <v>120</v>
      </c>
      <c r="N122" s="53" t="str">
        <f>TEAMS!N405</f>
        <v>TH 9</v>
      </c>
      <c r="O122" s="27">
        <f>TEAMS!P421</f>
        <v>0</v>
      </c>
      <c r="P122" s="7" t="s">
        <v>77</v>
      </c>
      <c r="Q122" s="99">
        <f>'290 Club'!A109</f>
        <v>0</v>
      </c>
      <c r="R122" s="153">
        <f>'290 Club'!B109</f>
        <v>0</v>
      </c>
      <c r="S122" s="99">
        <f>'290 Club'!C109</f>
        <v>0</v>
      </c>
    </row>
    <row r="123" spans="1:19" ht="13.5">
      <c r="A123" s="57">
        <v>121</v>
      </c>
      <c r="B123" s="53" t="str">
        <f>TEAMS!J$423</f>
        <v>TH 13</v>
      </c>
      <c r="C123" s="27">
        <f>TEAMS!M$439</f>
        <v>0</v>
      </c>
      <c r="D123" s="7" t="s">
        <v>77</v>
      </c>
      <c r="E123" s="57">
        <v>121</v>
      </c>
      <c r="F123" s="53" t="str">
        <f>TEAMS!B442</f>
        <v>Dawson, Sugreah</v>
      </c>
      <c r="G123" s="27">
        <f>TEAMS!B458</f>
        <v>0</v>
      </c>
      <c r="H123" s="7" t="s">
        <v>82</v>
      </c>
      <c r="I123" s="57">
        <v>121</v>
      </c>
      <c r="J123" s="53" t="str">
        <f>TEAMS!B442</f>
        <v>Dawson, Sugreah</v>
      </c>
      <c r="K123" s="27">
        <f>TEAMS!C458</f>
        <v>0</v>
      </c>
      <c r="L123" s="7" t="s">
        <v>82</v>
      </c>
      <c r="M123" s="57">
        <v>121</v>
      </c>
      <c r="N123" s="53" t="str">
        <f>TEAMS!B442</f>
        <v>Dawson, Sugreah</v>
      </c>
      <c r="O123" s="27">
        <f>TEAMS!D458</f>
        <v>0</v>
      </c>
      <c r="P123" s="7" t="s">
        <v>82</v>
      </c>
      <c r="Q123" s="99">
        <f>'290 Club'!A110</f>
        <v>0</v>
      </c>
      <c r="R123" s="153">
        <f>'290 Club'!B110</f>
        <v>0</v>
      </c>
      <c r="S123" s="99">
        <f>'290 Club'!C110</f>
        <v>0</v>
      </c>
    </row>
    <row r="124" spans="1:19" ht="13.5">
      <c r="A124" s="57">
        <v>122</v>
      </c>
      <c r="B124" s="53" t="str">
        <f>TEAMS!N$423</f>
        <v>TH 14</v>
      </c>
      <c r="C124" s="27">
        <f>TEAMS!Q$439</f>
        <v>0</v>
      </c>
      <c r="D124" s="7" t="s">
        <v>77</v>
      </c>
      <c r="E124" s="57">
        <v>122</v>
      </c>
      <c r="F124" s="53" t="str">
        <f>TEAMS!R460</f>
        <v>WT 10</v>
      </c>
      <c r="G124" s="27">
        <f>TEAMS!R476</f>
        <v>0</v>
      </c>
      <c r="H124" s="7" t="s">
        <v>82</v>
      </c>
      <c r="I124" s="57">
        <v>122</v>
      </c>
      <c r="J124" s="53" t="str">
        <f>TEAMS!R460</f>
        <v>WT 10</v>
      </c>
      <c r="K124" s="27">
        <f>TEAMS!S476</f>
        <v>0</v>
      </c>
      <c r="L124" s="7" t="s">
        <v>82</v>
      </c>
      <c r="M124" s="57">
        <v>122</v>
      </c>
      <c r="N124" s="53" t="str">
        <f>TEAMS!R460</f>
        <v>WT 10</v>
      </c>
      <c r="O124" s="27">
        <f>TEAMS!T476</f>
        <v>0</v>
      </c>
      <c r="P124" s="7" t="s">
        <v>82</v>
      </c>
      <c r="Q124" s="99">
        <f>'290 Club'!A111</f>
        <v>0</v>
      </c>
      <c r="R124" s="153">
        <f>'290 Club'!B111</f>
        <v>0</v>
      </c>
      <c r="S124" s="99">
        <f>'290 Club'!C111</f>
        <v>0</v>
      </c>
    </row>
    <row r="125" spans="1:19" ht="13.5">
      <c r="A125" s="57">
        <v>123</v>
      </c>
      <c r="B125" s="53" t="str">
        <f>TEAMS!R$423</f>
        <v>TH 15</v>
      </c>
      <c r="C125" s="27">
        <f>TEAMS!U$439</f>
        <v>0</v>
      </c>
      <c r="D125" s="7" t="s">
        <v>77</v>
      </c>
      <c r="E125" s="57">
        <v>123</v>
      </c>
      <c r="F125" s="53" t="str">
        <f>TEAMS!B478</f>
        <v>WT 11</v>
      </c>
      <c r="G125" s="27">
        <f>TEAMS!B494</f>
        <v>0</v>
      </c>
      <c r="H125" s="7" t="s">
        <v>82</v>
      </c>
      <c r="I125" s="57">
        <v>123</v>
      </c>
      <c r="J125" s="53" t="str">
        <f>TEAMS!B478</f>
        <v>WT 11</v>
      </c>
      <c r="K125" s="27">
        <f>TEAMS!C494</f>
        <v>0</v>
      </c>
      <c r="L125" s="7" t="s">
        <v>82</v>
      </c>
      <c r="M125" s="57">
        <v>123</v>
      </c>
      <c r="N125" s="53" t="str">
        <f>TEAMS!B478</f>
        <v>WT 11</v>
      </c>
      <c r="O125" s="27">
        <f>TEAMS!D494</f>
        <v>0</v>
      </c>
      <c r="P125" s="7" t="s">
        <v>82</v>
      </c>
      <c r="Q125" s="99">
        <f>'290 Club'!A112</f>
        <v>0</v>
      </c>
      <c r="R125" s="153">
        <f>'290 Club'!B112</f>
        <v>0</v>
      </c>
      <c r="S125" s="99">
        <f>'290 Club'!C112</f>
        <v>0</v>
      </c>
    </row>
    <row r="126" spans="1:19" ht="13.5">
      <c r="A126" s="57">
        <v>124</v>
      </c>
      <c r="B126" s="53" t="str">
        <f>TEAMS!F405</f>
        <v>TH 7</v>
      </c>
      <c r="C126" s="27">
        <f>TEAMS!I421</f>
        <v>0</v>
      </c>
      <c r="D126" s="7" t="s">
        <v>77</v>
      </c>
      <c r="E126" s="57">
        <v>124</v>
      </c>
      <c r="F126" s="53" t="str">
        <f>TEAMS!F478</f>
        <v>WT 12</v>
      </c>
      <c r="G126" s="27">
        <f>TEAMS!F494</f>
        <v>0</v>
      </c>
      <c r="H126" s="7" t="s">
        <v>82</v>
      </c>
      <c r="I126" s="57">
        <v>124</v>
      </c>
      <c r="J126" s="53" t="str">
        <f>TEAMS!F478</f>
        <v>WT 12</v>
      </c>
      <c r="K126" s="27">
        <f>TEAMS!G494</f>
        <v>0</v>
      </c>
      <c r="L126" s="7" t="s">
        <v>82</v>
      </c>
      <c r="M126" s="57">
        <v>124</v>
      </c>
      <c r="N126" s="53" t="str">
        <f>TEAMS!F478</f>
        <v>WT 12</v>
      </c>
      <c r="O126" s="27">
        <f>TEAMS!H494</f>
        <v>0</v>
      </c>
      <c r="P126" s="7" t="s">
        <v>82</v>
      </c>
      <c r="Q126" s="99">
        <f>'290 Club'!A113</f>
        <v>0</v>
      </c>
      <c r="R126" s="153">
        <f>'290 Club'!B113</f>
        <v>0</v>
      </c>
      <c r="S126" s="99">
        <f>'290 Club'!C113</f>
        <v>0</v>
      </c>
    </row>
    <row r="127" spans="1:19" ht="13.5">
      <c r="A127" s="57">
        <v>125</v>
      </c>
      <c r="B127" s="53" t="str">
        <f>TEAMS!J405</f>
        <v>TH 8</v>
      </c>
      <c r="C127" s="27">
        <f>TEAMS!M421</f>
        <v>0</v>
      </c>
      <c r="D127" s="7" t="s">
        <v>77</v>
      </c>
      <c r="E127" s="57">
        <v>125</v>
      </c>
      <c r="F127" s="53" t="str">
        <f>TEAMS!J478</f>
        <v>WT 13</v>
      </c>
      <c r="G127" s="27">
        <f>TEAMS!J494</f>
        <v>0</v>
      </c>
      <c r="H127" s="7" t="s">
        <v>82</v>
      </c>
      <c r="I127" s="57">
        <v>125</v>
      </c>
      <c r="J127" s="53" t="str">
        <f>TEAMS!J478</f>
        <v>WT 13</v>
      </c>
      <c r="K127" s="27">
        <f>TEAMS!K494</f>
        <v>0</v>
      </c>
      <c r="L127" s="7" t="s">
        <v>82</v>
      </c>
      <c r="M127" s="57">
        <v>125</v>
      </c>
      <c r="N127" s="53" t="str">
        <f>TEAMS!J478</f>
        <v>WT 13</v>
      </c>
      <c r="O127" s="27">
        <f>TEAMS!L494</f>
        <v>0</v>
      </c>
      <c r="P127" s="7" t="s">
        <v>82</v>
      </c>
      <c r="Q127" s="99">
        <f>'290 Club'!A114</f>
        <v>0</v>
      </c>
      <c r="R127" s="153">
        <f>'290 Club'!B114</f>
        <v>0</v>
      </c>
      <c r="S127" s="99">
        <f>'290 Club'!C114</f>
        <v>0</v>
      </c>
    </row>
    <row r="128" spans="1:19" ht="13.5">
      <c r="A128" s="57">
        <v>126</v>
      </c>
      <c r="B128" s="53" t="str">
        <f>TEAMS!N405</f>
        <v>TH 9</v>
      </c>
      <c r="C128" s="27">
        <f>TEAMS!Q421</f>
        <v>0</v>
      </c>
      <c r="D128" s="7" t="s">
        <v>77</v>
      </c>
      <c r="E128" s="57">
        <v>126</v>
      </c>
      <c r="F128" s="53" t="str">
        <f>TEAMS!N478</f>
        <v>WT 14</v>
      </c>
      <c r="G128" s="27">
        <f>TEAMS!N494</f>
        <v>0</v>
      </c>
      <c r="H128" s="7" t="s">
        <v>82</v>
      </c>
      <c r="I128" s="57">
        <v>126</v>
      </c>
      <c r="J128" s="53" t="str">
        <f>TEAMS!N478</f>
        <v>WT 14</v>
      </c>
      <c r="K128" s="27">
        <f>TEAMS!O494</f>
        <v>0</v>
      </c>
      <c r="L128" s="7" t="s">
        <v>82</v>
      </c>
      <c r="M128" s="57">
        <v>126</v>
      </c>
      <c r="N128" s="53" t="str">
        <f>TEAMS!N478</f>
        <v>WT 14</v>
      </c>
      <c r="O128" s="27">
        <f>TEAMS!P494</f>
        <v>0</v>
      </c>
      <c r="P128" s="7" t="s">
        <v>82</v>
      </c>
      <c r="Q128" s="99">
        <f>'290 Club'!A115</f>
        <v>0</v>
      </c>
      <c r="R128" s="153">
        <f>'290 Club'!B115</f>
        <v>0</v>
      </c>
      <c r="S128" s="99">
        <f>'290 Club'!C115</f>
        <v>0</v>
      </c>
    </row>
    <row r="129" spans="1:19" ht="13.5">
      <c r="A129" s="57">
        <v>127</v>
      </c>
      <c r="B129" s="53" t="str">
        <f>TEAMS!R460</f>
        <v>WT 10</v>
      </c>
      <c r="C129" s="27">
        <f>TEAMS!U476</f>
        <v>0</v>
      </c>
      <c r="D129" s="7" t="s">
        <v>82</v>
      </c>
      <c r="E129" s="57">
        <v>127</v>
      </c>
      <c r="F129" s="53" t="str">
        <f>TEAMS!R478</f>
        <v>WT 15</v>
      </c>
      <c r="G129" s="27">
        <f>TEAMS!R494</f>
        <v>0</v>
      </c>
      <c r="H129" s="7" t="s">
        <v>82</v>
      </c>
      <c r="I129" s="57">
        <v>127</v>
      </c>
      <c r="J129" s="53" t="str">
        <f>TEAMS!R478</f>
        <v>WT 15</v>
      </c>
      <c r="K129" s="27">
        <f>TEAMS!S494</f>
        <v>0</v>
      </c>
      <c r="L129" s="7" t="s">
        <v>82</v>
      </c>
      <c r="M129" s="57">
        <v>127</v>
      </c>
      <c r="N129" s="53" t="str">
        <f>TEAMS!R478</f>
        <v>WT 15</v>
      </c>
      <c r="O129" s="27">
        <f>TEAMS!T494</f>
        <v>0</v>
      </c>
      <c r="P129" s="7" t="s">
        <v>82</v>
      </c>
      <c r="Q129" s="99">
        <f>'290 Club'!A116</f>
        <v>0</v>
      </c>
      <c r="R129" s="153">
        <f>'290 Club'!B116</f>
        <v>0</v>
      </c>
      <c r="S129" s="99">
        <f>'290 Club'!C116</f>
        <v>0</v>
      </c>
    </row>
    <row r="130" spans="1:19" ht="13.5">
      <c r="A130" s="57">
        <v>128</v>
      </c>
      <c r="B130" s="53" t="str">
        <f>TEAMS!B$478</f>
        <v>WT 11</v>
      </c>
      <c r="C130" s="27">
        <f>TEAMS!E$494</f>
        <v>0</v>
      </c>
      <c r="D130" s="7" t="s">
        <v>82</v>
      </c>
      <c r="E130" s="57">
        <v>128</v>
      </c>
      <c r="F130" s="53" t="str">
        <f>TEAMS!F442</f>
        <v>Smith, Alexis</v>
      </c>
      <c r="G130" s="27">
        <f>TEAMS!F458</f>
        <v>0</v>
      </c>
      <c r="H130" s="7" t="s">
        <v>82</v>
      </c>
      <c r="I130" s="57">
        <v>128</v>
      </c>
      <c r="J130" s="53" t="str">
        <f>TEAMS!F442</f>
        <v>Smith, Alexis</v>
      </c>
      <c r="K130" s="27">
        <f>TEAMS!G458</f>
        <v>0</v>
      </c>
      <c r="L130" s="7" t="s">
        <v>82</v>
      </c>
      <c r="M130" s="57">
        <v>128</v>
      </c>
      <c r="N130" s="53" t="str">
        <f>TEAMS!F442</f>
        <v>Smith, Alexis</v>
      </c>
      <c r="O130" s="27">
        <f>TEAMS!H458</f>
        <v>0</v>
      </c>
      <c r="P130" s="7" t="s">
        <v>82</v>
      </c>
      <c r="Q130" s="99">
        <f>'290 Club'!A117</f>
        <v>0</v>
      </c>
      <c r="R130" s="153">
        <f>'290 Club'!B117</f>
        <v>0</v>
      </c>
      <c r="S130" s="99">
        <f>'290 Club'!C117</f>
        <v>0</v>
      </c>
    </row>
    <row r="131" spans="1:19" ht="13.5">
      <c r="A131" s="57">
        <v>129</v>
      </c>
      <c r="B131" s="53" t="str">
        <f>TEAMS!F$478</f>
        <v>WT 12</v>
      </c>
      <c r="C131" s="27">
        <f>TEAMS!I$494</f>
        <v>0</v>
      </c>
      <c r="D131" s="7" t="s">
        <v>82</v>
      </c>
      <c r="E131" s="57">
        <v>129</v>
      </c>
      <c r="F131" s="53" t="str">
        <f>TEAMS!J442</f>
        <v>Duchiene, Quamine</v>
      </c>
      <c r="G131" s="27">
        <f>TEAMS!J458</f>
        <v>0</v>
      </c>
      <c r="H131" s="7" t="s">
        <v>82</v>
      </c>
      <c r="I131" s="57">
        <v>129</v>
      </c>
      <c r="J131" s="53" t="str">
        <f>TEAMS!J442</f>
        <v>Duchiene, Quamine</v>
      </c>
      <c r="K131" s="27">
        <f>TEAMS!K458</f>
        <v>0</v>
      </c>
      <c r="L131" s="7" t="s">
        <v>82</v>
      </c>
      <c r="M131" s="57">
        <v>129</v>
      </c>
      <c r="N131" s="53" t="str">
        <f>TEAMS!J442</f>
        <v>Duchiene, Quamine</v>
      </c>
      <c r="O131" s="27">
        <f>TEAMS!L458</f>
        <v>0</v>
      </c>
      <c r="P131" s="7" t="s">
        <v>82</v>
      </c>
      <c r="Q131" s="99">
        <f>'290 Club'!A118</f>
        <v>0</v>
      </c>
      <c r="R131" s="153">
        <f>'290 Club'!B118</f>
        <v>0</v>
      </c>
      <c r="S131" s="99">
        <f>'290 Club'!C118</f>
        <v>0</v>
      </c>
    </row>
    <row r="132" spans="1:19" ht="13.5">
      <c r="A132" s="57">
        <v>130</v>
      </c>
      <c r="B132" s="53" t="str">
        <f>TEAMS!J$478</f>
        <v>WT 13</v>
      </c>
      <c r="C132" s="27">
        <f>TEAMS!M$494</f>
        <v>0</v>
      </c>
      <c r="D132" s="7" t="s">
        <v>82</v>
      </c>
      <c r="E132" s="57">
        <v>130</v>
      </c>
      <c r="F132" s="53" t="str">
        <f>TEAMS!N442</f>
        <v>Gresham, James</v>
      </c>
      <c r="G132" s="27">
        <f>TEAMS!N458</f>
        <v>0</v>
      </c>
      <c r="H132" s="7" t="s">
        <v>82</v>
      </c>
      <c r="I132" s="57">
        <v>130</v>
      </c>
      <c r="J132" s="53" t="str">
        <f>TEAMS!N442</f>
        <v>Gresham, James</v>
      </c>
      <c r="K132" s="27">
        <f>TEAMS!O458</f>
        <v>0</v>
      </c>
      <c r="L132" s="7" t="s">
        <v>82</v>
      </c>
      <c r="M132" s="57">
        <v>130</v>
      </c>
      <c r="N132" s="53" t="str">
        <f>TEAMS!N442</f>
        <v>Gresham, James</v>
      </c>
      <c r="O132" s="27">
        <f>TEAMS!P458</f>
        <v>0</v>
      </c>
      <c r="P132" s="7" t="s">
        <v>82</v>
      </c>
      <c r="Q132" s="99">
        <f>'290 Club'!A119</f>
        <v>0</v>
      </c>
      <c r="R132" s="153">
        <f>'290 Club'!B119</f>
        <v>0</v>
      </c>
      <c r="S132" s="99">
        <f>'290 Club'!C119</f>
        <v>0</v>
      </c>
    </row>
    <row r="133" spans="1:19" ht="13.5">
      <c r="A133" s="57">
        <v>131</v>
      </c>
      <c r="B133" s="53" t="str">
        <f>TEAMS!N$478</f>
        <v>WT 14</v>
      </c>
      <c r="C133" s="27">
        <f>TEAMS!Q$494</f>
        <v>0</v>
      </c>
      <c r="D133" s="7" t="s">
        <v>82</v>
      </c>
      <c r="E133" s="57">
        <v>131</v>
      </c>
      <c r="F133" s="53" t="str">
        <f>TEAMS!R442</f>
        <v>Grant, Justin</v>
      </c>
      <c r="G133" s="27">
        <f>TEAMS!R458</f>
        <v>0</v>
      </c>
      <c r="H133" s="7" t="s">
        <v>82</v>
      </c>
      <c r="I133" s="57">
        <v>131</v>
      </c>
      <c r="J133" s="53" t="str">
        <f>TEAMS!R442</f>
        <v>Grant, Justin</v>
      </c>
      <c r="K133" s="27">
        <f>TEAMS!S458</f>
        <v>0</v>
      </c>
      <c r="L133" s="7" t="s">
        <v>82</v>
      </c>
      <c r="M133" s="57">
        <v>131</v>
      </c>
      <c r="N133" s="53" t="str">
        <f>TEAMS!R442</f>
        <v>Grant, Justin</v>
      </c>
      <c r="O133" s="27">
        <f>TEAMS!T458</f>
        <v>0</v>
      </c>
      <c r="P133" s="7" t="s">
        <v>82</v>
      </c>
      <c r="Q133" s="99">
        <f>'290 Club'!A120</f>
        <v>0</v>
      </c>
      <c r="R133" s="153">
        <f>'290 Club'!B120</f>
        <v>0</v>
      </c>
      <c r="S133" s="99">
        <f>'290 Club'!C120</f>
        <v>0</v>
      </c>
    </row>
    <row r="134" spans="1:19" ht="13.5">
      <c r="A134" s="57">
        <v>132</v>
      </c>
      <c r="B134" s="53" t="str">
        <f>TEAMS!R$478</f>
        <v>WT 15</v>
      </c>
      <c r="C134" s="27">
        <f>TEAMS!U$494</f>
        <v>0</v>
      </c>
      <c r="D134" s="7" t="s">
        <v>82</v>
      </c>
      <c r="E134" s="57">
        <v>132</v>
      </c>
      <c r="F134" s="53" t="str">
        <f>TEAMS!B460</f>
        <v>Ugoagwn, Canice</v>
      </c>
      <c r="G134" s="27">
        <f>TEAMS!B476</f>
        <v>0</v>
      </c>
      <c r="H134" s="7" t="s">
        <v>82</v>
      </c>
      <c r="I134" s="57">
        <v>132</v>
      </c>
      <c r="J134" s="53" t="str">
        <f>TEAMS!B460</f>
        <v>Ugoagwn, Canice</v>
      </c>
      <c r="K134" s="27">
        <f>TEAMS!C476</f>
        <v>0</v>
      </c>
      <c r="L134" s="7" t="s">
        <v>82</v>
      </c>
      <c r="M134" s="57">
        <v>132</v>
      </c>
      <c r="N134" s="53" t="str">
        <f>TEAMS!B460</f>
        <v>Ugoagwn, Canice</v>
      </c>
      <c r="O134" s="27">
        <f>TEAMS!D476</f>
        <v>0</v>
      </c>
      <c r="P134" s="7" t="s">
        <v>82</v>
      </c>
      <c r="Q134" s="99">
        <f>'290 Club'!A121</f>
        <v>0</v>
      </c>
      <c r="R134" s="153">
        <f>'290 Club'!B121</f>
        <v>0</v>
      </c>
      <c r="S134" s="99">
        <f>'290 Club'!C121</f>
        <v>0</v>
      </c>
    </row>
    <row r="135" spans="1:19" ht="13.5">
      <c r="A135" s="57">
        <v>133</v>
      </c>
      <c r="B135" s="53" t="str">
        <f>TEAMS!F460</f>
        <v>WT 7</v>
      </c>
      <c r="C135" s="27">
        <f>TEAMS!I476</f>
        <v>0</v>
      </c>
      <c r="D135" s="7" t="s">
        <v>82</v>
      </c>
      <c r="E135" s="57">
        <v>133</v>
      </c>
      <c r="F135" s="53" t="str">
        <f>TEAMS!F460</f>
        <v>WT 7</v>
      </c>
      <c r="G135" s="27">
        <f>TEAMS!F476</f>
        <v>0</v>
      </c>
      <c r="H135" s="7" t="s">
        <v>82</v>
      </c>
      <c r="I135" s="57">
        <v>133</v>
      </c>
      <c r="J135" s="53" t="str">
        <f>TEAMS!F460</f>
        <v>WT 7</v>
      </c>
      <c r="K135" s="27">
        <f>TEAMS!G476</f>
        <v>0</v>
      </c>
      <c r="L135" s="7" t="s">
        <v>82</v>
      </c>
      <c r="M135" s="57">
        <v>133</v>
      </c>
      <c r="N135" s="53" t="str">
        <f>TEAMS!F460</f>
        <v>WT 7</v>
      </c>
      <c r="O135" s="27">
        <f>TEAMS!H476</f>
        <v>0</v>
      </c>
      <c r="P135" s="7" t="s">
        <v>82</v>
      </c>
      <c r="Q135" s="99">
        <f>'290 Club'!A122</f>
        <v>0</v>
      </c>
      <c r="R135" s="153">
        <f>'290 Club'!B122</f>
        <v>0</v>
      </c>
      <c r="S135" s="99">
        <f>'290 Club'!C122</f>
        <v>0</v>
      </c>
    </row>
    <row r="136" spans="1:19" ht="13.5">
      <c r="A136" s="57">
        <v>134</v>
      </c>
      <c r="B136" s="53" t="str">
        <f>TEAMS!J460</f>
        <v>WT 8</v>
      </c>
      <c r="C136" s="27">
        <f>TEAMS!M476</f>
        <v>0</v>
      </c>
      <c r="D136" s="7" t="s">
        <v>82</v>
      </c>
      <c r="E136" s="57">
        <v>134</v>
      </c>
      <c r="F136" s="53" t="str">
        <f>TEAMS!J460</f>
        <v>WT 8</v>
      </c>
      <c r="G136" s="27">
        <f>TEAMS!J476</f>
        <v>0</v>
      </c>
      <c r="H136" s="7" t="s">
        <v>82</v>
      </c>
      <c r="I136" s="57">
        <v>134</v>
      </c>
      <c r="J136" s="53" t="str">
        <f>TEAMS!J460</f>
        <v>WT 8</v>
      </c>
      <c r="K136" s="27">
        <f>TEAMS!K476</f>
        <v>0</v>
      </c>
      <c r="L136" s="7" t="s">
        <v>82</v>
      </c>
      <c r="M136" s="57">
        <v>134</v>
      </c>
      <c r="N136" s="53" t="str">
        <f>TEAMS!J460</f>
        <v>WT 8</v>
      </c>
      <c r="O136" s="27">
        <f>TEAMS!L476</f>
        <v>0</v>
      </c>
      <c r="P136" s="7" t="s">
        <v>82</v>
      </c>
      <c r="Q136" s="99">
        <f>'290 Club'!A123</f>
        <v>0</v>
      </c>
      <c r="R136" s="153">
        <f>'290 Club'!B123</f>
        <v>0</v>
      </c>
      <c r="S136" s="99">
        <f>'290 Club'!C123</f>
        <v>0</v>
      </c>
    </row>
    <row r="137" spans="1:19" ht="14.25" thickBot="1">
      <c r="A137" s="188">
        <v>135</v>
      </c>
      <c r="B137" s="163" t="str">
        <f>TEAMS!N460</f>
        <v>WT 9</v>
      </c>
      <c r="C137" s="164">
        <f>TEAMS!Q476</f>
        <v>0</v>
      </c>
      <c r="D137" s="128" t="s">
        <v>82</v>
      </c>
      <c r="E137" s="188">
        <v>135</v>
      </c>
      <c r="F137" s="163" t="str">
        <f>TEAMS!N460</f>
        <v>WT 9</v>
      </c>
      <c r="G137" s="164">
        <f>TEAMS!N476</f>
        <v>0</v>
      </c>
      <c r="H137" s="128" t="s">
        <v>82</v>
      </c>
      <c r="I137" s="188">
        <v>135</v>
      </c>
      <c r="J137" s="163" t="str">
        <f>TEAMS!N460</f>
        <v>WT 9</v>
      </c>
      <c r="K137" s="164">
        <f>TEAMS!O476</f>
        <v>0</v>
      </c>
      <c r="L137" s="128" t="s">
        <v>82</v>
      </c>
      <c r="M137" s="188">
        <v>135</v>
      </c>
      <c r="N137" s="163" t="str">
        <f>TEAMS!N460</f>
        <v>WT 9</v>
      </c>
      <c r="O137" s="164">
        <f>TEAMS!P476</f>
        <v>0</v>
      </c>
      <c r="P137" s="128" t="s">
        <v>82</v>
      </c>
      <c r="Q137" s="99">
        <f>'290 Club'!A124</f>
        <v>0</v>
      </c>
      <c r="R137" s="153">
        <f>'290 Club'!B124</f>
        <v>0</v>
      </c>
      <c r="S137" s="99">
        <f>'290 Club'!C124</f>
        <v>0</v>
      </c>
    </row>
  </sheetData>
  <sheetProtection/>
  <autoFilter ref="A2:S93"/>
  <mergeCells count="6">
    <mergeCell ref="Q15:S15"/>
    <mergeCell ref="Q1:S1"/>
    <mergeCell ref="A1:D1"/>
    <mergeCell ref="E1:H1"/>
    <mergeCell ref="I1:L1"/>
    <mergeCell ref="M1:P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6" r:id="rId1"/>
  <headerFooter alignWithMargins="0">
    <oddHeader>&amp;LPage &amp;P&amp;CArea 8 Standings&amp;Ras of &amp;D</oddHeader>
  </headerFooter>
  <rowBreaks count="1" manualBreakCount="1">
    <brk id="3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Owner</cp:lastModifiedBy>
  <cp:lastPrinted>2007-12-21T17:23:17Z</cp:lastPrinted>
  <dcterms:created xsi:type="dcterms:W3CDTF">2004-02-07T09:54:14Z</dcterms:created>
  <dcterms:modified xsi:type="dcterms:W3CDTF">2019-06-12T18:34:34Z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